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sther/Desktop/Data Analysis/Module 1/Kickstarter Analysis Challenge/"/>
    </mc:Choice>
  </mc:AlternateContent>
  <xr:revisionPtr revIDLastSave="0" documentId="13_ncr:1_{1667B8A3-E370-654B-810F-BFB23E96BA65}" xr6:coauthVersionLast="47" xr6:coauthVersionMax="47" xr10:uidLastSave="{00000000-0000-0000-0000-000000000000}"/>
  <bookViews>
    <workbookView xWindow="0" yWindow="460" windowWidth="28800" windowHeight="16060" activeTab="1" xr2:uid="{00000000-000D-0000-FFFF-FFFF00000000}"/>
  </bookViews>
  <sheets>
    <sheet name="KickStarter" sheetId="1" r:id="rId1"/>
    <sheet name="Outcomes Based on Goals" sheetId="15" r:id="rId2"/>
    <sheet name="Theatre Outcomes by Launch Date" sheetId="14" r:id="rId3"/>
    <sheet name="Parent Categories" sheetId="2" r:id="rId4"/>
    <sheet name="Subcategories" sheetId="3" r:id="rId5"/>
    <sheet name="Outcome Based on Launch Date" sheetId="10" r:id="rId6"/>
  </sheets>
  <definedNames>
    <definedName name="_xlnm._FilterDatabase" localSheetId="0" hidden="1">KickStarter!$A$1:$W$4115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37" i="1" l="1"/>
  <c r="D14" i="15"/>
  <c r="D13" i="15"/>
  <c r="D12" i="15"/>
  <c r="D11" i="15"/>
  <c r="D10" i="15"/>
  <c r="D9" i="15"/>
  <c r="D8" i="15"/>
  <c r="D7" i="15"/>
  <c r="D6" i="15"/>
  <c r="D5" i="15"/>
  <c r="D4" i="15"/>
  <c r="D3" i="15"/>
  <c r="C14" i="15"/>
  <c r="C13" i="15"/>
  <c r="C12" i="15"/>
  <c r="C11" i="15"/>
  <c r="C10" i="15"/>
  <c r="C9" i="15"/>
  <c r="C8" i="15"/>
  <c r="C7" i="15"/>
  <c r="C6" i="15"/>
  <c r="C5" i="15"/>
  <c r="C4" i="15"/>
  <c r="C3" i="15"/>
  <c r="B14" i="15"/>
  <c r="B13" i="15"/>
  <c r="B12" i="15"/>
  <c r="B11" i="15"/>
  <c r="B10" i="15"/>
  <c r="B9" i="15"/>
  <c r="B8" i="15"/>
  <c r="B7" i="15"/>
  <c r="B6" i="15"/>
  <c r="B5" i="15"/>
  <c r="B4" i="15"/>
  <c r="B3" i="15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W3" i="1" a="1"/>
  <c r="W3" i="1" s="1"/>
  <c r="W4" i="1" a="1"/>
  <c r="W4" i="1" s="1"/>
  <c r="W5" i="1" a="1"/>
  <c r="W5" i="1"/>
  <c r="W6" i="1" a="1"/>
  <c r="W6" i="1"/>
  <c r="W7" i="1" a="1"/>
  <c r="W7" i="1" s="1"/>
  <c r="W8" i="1" a="1"/>
  <c r="W8" i="1" s="1"/>
  <c r="W9" i="1" a="1"/>
  <c r="W9" i="1"/>
  <c r="W10" i="1" a="1"/>
  <c r="W10" i="1"/>
  <c r="W11" i="1" a="1"/>
  <c r="W11" i="1" s="1"/>
  <c r="W12" i="1" a="1"/>
  <c r="W12" i="1" s="1"/>
  <c r="W13" i="1" a="1"/>
  <c r="W13" i="1" s="1"/>
  <c r="W14" i="1" a="1"/>
  <c r="W14" i="1" s="1"/>
  <c r="W15" i="1" a="1"/>
  <c r="W15" i="1" s="1"/>
  <c r="W16" i="1" a="1"/>
  <c r="W16" i="1" s="1"/>
  <c r="W17" i="1" a="1"/>
  <c r="W17" i="1" s="1"/>
  <c r="W18" i="1" a="1"/>
  <c r="W18" i="1"/>
  <c r="W19" i="1" a="1"/>
  <c r="W19" i="1" s="1"/>
  <c r="W20" i="1" a="1"/>
  <c r="W20" i="1" s="1"/>
  <c r="W21" i="1" a="1"/>
  <c r="W21" i="1" s="1"/>
  <c r="W22" i="1" a="1"/>
  <c r="W22" i="1" s="1"/>
  <c r="W23" i="1" a="1"/>
  <c r="W23" i="1" s="1"/>
  <c r="W24" i="1" a="1"/>
  <c r="W24" i="1" s="1"/>
  <c r="W25" i="1" a="1"/>
  <c r="W25" i="1" s="1"/>
  <c r="W26" i="1" a="1"/>
  <c r="W26" i="1" s="1"/>
  <c r="W27" i="1" a="1"/>
  <c r="W27" i="1" s="1"/>
  <c r="W28" i="1" a="1"/>
  <c r="W28" i="1" s="1"/>
  <c r="W29" i="1" a="1"/>
  <c r="W29" i="1" s="1"/>
  <c r="W30" i="1" a="1"/>
  <c r="W30" i="1"/>
  <c r="W31" i="1" a="1"/>
  <c r="W31" i="1" s="1"/>
  <c r="W32" i="1" a="1"/>
  <c r="W32" i="1" s="1"/>
  <c r="W33" i="1" a="1"/>
  <c r="W33" i="1" s="1"/>
  <c r="W34" i="1" a="1"/>
  <c r="W34" i="1"/>
  <c r="W35" i="1" a="1"/>
  <c r="W35" i="1" s="1"/>
  <c r="W36" i="1" a="1"/>
  <c r="W36" i="1" s="1"/>
  <c r="W37" i="1" a="1"/>
  <c r="W37" i="1" s="1"/>
  <c r="W38" i="1" a="1"/>
  <c r="W38" i="1"/>
  <c r="W39" i="1" a="1"/>
  <c r="W39" i="1" s="1"/>
  <c r="W40" i="1" a="1"/>
  <c r="W40" i="1" s="1"/>
  <c r="W41" i="1" a="1"/>
  <c r="W41" i="1" s="1"/>
  <c r="W42" i="1" a="1"/>
  <c r="W42" i="1"/>
  <c r="W43" i="1" a="1"/>
  <c r="W43" i="1" s="1"/>
  <c r="W44" i="1" a="1"/>
  <c r="W44" i="1" s="1"/>
  <c r="W45" i="1" a="1"/>
  <c r="W45" i="1" s="1"/>
  <c r="W46" i="1" a="1"/>
  <c r="W46" i="1" s="1"/>
  <c r="W47" i="1" a="1"/>
  <c r="W47" i="1" s="1"/>
  <c r="W48" i="1" a="1"/>
  <c r="W48" i="1" s="1"/>
  <c r="W49" i="1" a="1"/>
  <c r="W49" i="1" s="1"/>
  <c r="W50" i="1" a="1"/>
  <c r="W50" i="1" s="1"/>
  <c r="W51" i="1" a="1"/>
  <c r="W51" i="1" s="1"/>
  <c r="W52" i="1" a="1"/>
  <c r="W52" i="1" s="1"/>
  <c r="W53" i="1" a="1"/>
  <c r="W53" i="1" s="1"/>
  <c r="W54" i="1" a="1"/>
  <c r="W54" i="1" s="1"/>
  <c r="W55" i="1" a="1"/>
  <c r="W55" i="1" s="1"/>
  <c r="W56" i="1" a="1"/>
  <c r="W56" i="1" s="1"/>
  <c r="W57" i="1" a="1"/>
  <c r="W57" i="1" s="1"/>
  <c r="W58" i="1" a="1"/>
  <c r="W58" i="1"/>
  <c r="W59" i="1" a="1"/>
  <c r="W59" i="1" s="1"/>
  <c r="W60" i="1" a="1"/>
  <c r="W60" i="1" s="1"/>
  <c r="W61" i="1" a="1"/>
  <c r="W61" i="1" s="1"/>
  <c r="W62" i="1" a="1"/>
  <c r="W62" i="1"/>
  <c r="W63" i="1" a="1"/>
  <c r="W63" i="1" s="1"/>
  <c r="W64" i="1" a="1"/>
  <c r="W64" i="1" s="1"/>
  <c r="W65" i="1" a="1"/>
  <c r="W65" i="1" s="1"/>
  <c r="W66" i="1" a="1"/>
  <c r="W66" i="1"/>
  <c r="W67" i="1" a="1"/>
  <c r="W67" i="1" s="1"/>
  <c r="W68" i="1" a="1"/>
  <c r="W68" i="1" s="1"/>
  <c r="W69" i="1" a="1"/>
  <c r="W69" i="1" s="1"/>
  <c r="W70" i="1" a="1"/>
  <c r="W70" i="1"/>
  <c r="W71" i="1" a="1"/>
  <c r="W71" i="1" s="1"/>
  <c r="W72" i="1" a="1"/>
  <c r="W72" i="1" s="1"/>
  <c r="W73" i="1" a="1"/>
  <c r="W73" i="1" s="1"/>
  <c r="W74" i="1" a="1"/>
  <c r="W74" i="1"/>
  <c r="W75" i="1" a="1"/>
  <c r="W75" i="1" s="1"/>
  <c r="W76" i="1" a="1"/>
  <c r="W76" i="1" s="1"/>
  <c r="W77" i="1" a="1"/>
  <c r="W77" i="1" s="1"/>
  <c r="W78" i="1" a="1"/>
  <c r="W78" i="1" s="1"/>
  <c r="W79" i="1" a="1"/>
  <c r="W79" i="1" s="1"/>
  <c r="W80" i="1" a="1"/>
  <c r="W80" i="1" s="1"/>
  <c r="W81" i="1" a="1"/>
  <c r="W81" i="1" s="1"/>
  <c r="W82" i="1" a="1"/>
  <c r="W82" i="1" s="1"/>
  <c r="W83" i="1" a="1"/>
  <c r="W83" i="1" s="1"/>
  <c r="W84" i="1" a="1"/>
  <c r="W84" i="1" s="1"/>
  <c r="W85" i="1" a="1"/>
  <c r="W85" i="1" s="1"/>
  <c r="W86" i="1" a="1"/>
  <c r="W86" i="1" s="1"/>
  <c r="W87" i="1" a="1"/>
  <c r="W87" i="1" s="1"/>
  <c r="W88" i="1" a="1"/>
  <c r="W88" i="1" s="1"/>
  <c r="W89" i="1" a="1"/>
  <c r="W89" i="1" s="1"/>
  <c r="W90" i="1" a="1"/>
  <c r="W90" i="1"/>
  <c r="W91" i="1" a="1"/>
  <c r="W91" i="1" s="1"/>
  <c r="W92" i="1" a="1"/>
  <c r="W92" i="1" s="1"/>
  <c r="W93" i="1" a="1"/>
  <c r="W93" i="1" s="1"/>
  <c r="W94" i="1" a="1"/>
  <c r="W94" i="1"/>
  <c r="W95" i="1" a="1"/>
  <c r="W95" i="1" s="1"/>
  <c r="W96" i="1" a="1"/>
  <c r="W96" i="1" s="1"/>
  <c r="W97" i="1" a="1"/>
  <c r="W97" i="1" s="1"/>
  <c r="W98" i="1" a="1"/>
  <c r="W98" i="1"/>
  <c r="W99" i="1" a="1"/>
  <c r="W99" i="1" s="1"/>
  <c r="W100" i="1" a="1"/>
  <c r="W100" i="1" s="1"/>
  <c r="W101" i="1" a="1"/>
  <c r="W101" i="1" s="1"/>
  <c r="W102" i="1" a="1"/>
  <c r="W102" i="1"/>
  <c r="W103" i="1" a="1"/>
  <c r="W103" i="1" s="1"/>
  <c r="W104" i="1" a="1"/>
  <c r="W104" i="1" s="1"/>
  <c r="W105" i="1" a="1"/>
  <c r="W105" i="1" s="1"/>
  <c r="W106" i="1" a="1"/>
  <c r="W106" i="1"/>
  <c r="W107" i="1" a="1"/>
  <c r="W107" i="1" s="1"/>
  <c r="W108" i="1" a="1"/>
  <c r="W108" i="1" s="1"/>
  <c r="W109" i="1" a="1"/>
  <c r="W109" i="1" s="1"/>
  <c r="W110" i="1" a="1"/>
  <c r="W110" i="1" s="1"/>
  <c r="W111" i="1" a="1"/>
  <c r="W111" i="1" s="1"/>
  <c r="W112" i="1" a="1"/>
  <c r="W112" i="1" s="1"/>
  <c r="W113" i="1" a="1"/>
  <c r="W113" i="1" s="1"/>
  <c r="W114" i="1" a="1"/>
  <c r="W114" i="1" s="1"/>
  <c r="W115" i="1" a="1"/>
  <c r="W115" i="1" s="1"/>
  <c r="W116" i="1" a="1"/>
  <c r="W116" i="1" s="1"/>
  <c r="W117" i="1" a="1"/>
  <c r="W117" i="1" s="1"/>
  <c r="W118" i="1" a="1"/>
  <c r="W118" i="1" s="1"/>
  <c r="W119" i="1" a="1"/>
  <c r="W119" i="1" s="1"/>
  <c r="W120" i="1" a="1"/>
  <c r="W120" i="1" s="1"/>
  <c r="W121" i="1" a="1"/>
  <c r="W121" i="1" s="1"/>
  <c r="W122" i="1" a="1"/>
  <c r="W122" i="1"/>
  <c r="W123" i="1" a="1"/>
  <c r="W123" i="1" s="1"/>
  <c r="W124" i="1" a="1"/>
  <c r="W124" i="1" s="1"/>
  <c r="W125" i="1" a="1"/>
  <c r="W125" i="1" s="1"/>
  <c r="W126" i="1" a="1"/>
  <c r="W126" i="1"/>
  <c r="W127" i="1" a="1"/>
  <c r="W127" i="1" s="1"/>
  <c r="W128" i="1" a="1"/>
  <c r="W128" i="1" s="1"/>
  <c r="W129" i="1" a="1"/>
  <c r="W129" i="1" s="1"/>
  <c r="W130" i="1" a="1"/>
  <c r="W130" i="1"/>
  <c r="W131" i="1" a="1"/>
  <c r="W131" i="1" s="1"/>
  <c r="W132" i="1" a="1"/>
  <c r="W132" i="1" s="1"/>
  <c r="W133" i="1" a="1"/>
  <c r="W133" i="1" s="1"/>
  <c r="W134" i="1" a="1"/>
  <c r="W134" i="1"/>
  <c r="W135" i="1" a="1"/>
  <c r="W135" i="1" s="1"/>
  <c r="W136" i="1" a="1"/>
  <c r="W136" i="1" s="1"/>
  <c r="W137" i="1" a="1"/>
  <c r="W137" i="1" s="1"/>
  <c r="W138" i="1" a="1"/>
  <c r="W138" i="1"/>
  <c r="W139" i="1" a="1"/>
  <c r="W139" i="1" s="1"/>
  <c r="W140" i="1" a="1"/>
  <c r="W140" i="1" s="1"/>
  <c r="W141" i="1" a="1"/>
  <c r="W141" i="1" s="1"/>
  <c r="W142" i="1" a="1"/>
  <c r="W142" i="1" s="1"/>
  <c r="W143" i="1" a="1"/>
  <c r="W143" i="1" s="1"/>
  <c r="W144" i="1" a="1"/>
  <c r="W144" i="1" s="1"/>
  <c r="W145" i="1" a="1"/>
  <c r="W145" i="1" s="1"/>
  <c r="W146" i="1" a="1"/>
  <c r="W146" i="1" s="1"/>
  <c r="W147" i="1" a="1"/>
  <c r="W147" i="1" s="1"/>
  <c r="W148" i="1" a="1"/>
  <c r="W148" i="1" s="1"/>
  <c r="W149" i="1" a="1"/>
  <c r="W149" i="1" s="1"/>
  <c r="W150" i="1" a="1"/>
  <c r="W150" i="1" s="1"/>
  <c r="W151" i="1" a="1"/>
  <c r="W151" i="1" s="1"/>
  <c r="W152" i="1" a="1"/>
  <c r="W152" i="1" s="1"/>
  <c r="W153" i="1" a="1"/>
  <c r="W153" i="1" s="1"/>
  <c r="W154" i="1" a="1"/>
  <c r="W154" i="1"/>
  <c r="W155" i="1" a="1"/>
  <c r="W155" i="1" s="1"/>
  <c r="W156" i="1" a="1"/>
  <c r="W156" i="1" s="1"/>
  <c r="W157" i="1" a="1"/>
  <c r="W157" i="1" s="1"/>
  <c r="W158" i="1" a="1"/>
  <c r="W158" i="1"/>
  <c r="W159" i="1" a="1"/>
  <c r="W159" i="1" s="1"/>
  <c r="W160" i="1" a="1"/>
  <c r="W160" i="1" s="1"/>
  <c r="W161" i="1" a="1"/>
  <c r="W161" i="1" s="1"/>
  <c r="W162" i="1" a="1"/>
  <c r="W162" i="1"/>
  <c r="W163" i="1" a="1"/>
  <c r="W163" i="1" s="1"/>
  <c r="W164" i="1" a="1"/>
  <c r="W164" i="1" s="1"/>
  <c r="W165" i="1" a="1"/>
  <c r="W165" i="1" s="1"/>
  <c r="W166" i="1" a="1"/>
  <c r="W166" i="1"/>
  <c r="W167" i="1" a="1"/>
  <c r="W167" i="1" s="1"/>
  <c r="W168" i="1" a="1"/>
  <c r="W168" i="1" s="1"/>
  <c r="W169" i="1" a="1"/>
  <c r="W169" i="1" s="1"/>
  <c r="W170" i="1" a="1"/>
  <c r="W170" i="1"/>
  <c r="W171" i="1" a="1"/>
  <c r="W171" i="1" s="1"/>
  <c r="W172" i="1" a="1"/>
  <c r="W172" i="1" s="1"/>
  <c r="W173" i="1" a="1"/>
  <c r="W173" i="1" s="1"/>
  <c r="W174" i="1" a="1"/>
  <c r="W174" i="1" s="1"/>
  <c r="W175" i="1" a="1"/>
  <c r="W175" i="1" s="1"/>
  <c r="W176" i="1" a="1"/>
  <c r="W176" i="1" s="1"/>
  <c r="W177" i="1" a="1"/>
  <c r="W177" i="1" s="1"/>
  <c r="W178" i="1" a="1"/>
  <c r="W178" i="1" s="1"/>
  <c r="W179" i="1" a="1"/>
  <c r="W179" i="1" s="1"/>
  <c r="W180" i="1" a="1"/>
  <c r="W180" i="1" s="1"/>
  <c r="W181" i="1" a="1"/>
  <c r="W181" i="1" s="1"/>
  <c r="W182" i="1" a="1"/>
  <c r="W182" i="1" s="1"/>
  <c r="W183" i="1" a="1"/>
  <c r="W183" i="1" s="1"/>
  <c r="W184" i="1" a="1"/>
  <c r="W184" i="1" s="1"/>
  <c r="W185" i="1" a="1"/>
  <c r="W185" i="1" s="1"/>
  <c r="W186" i="1" a="1"/>
  <c r="W186" i="1"/>
  <c r="W187" i="1" a="1"/>
  <c r="W187" i="1" s="1"/>
  <c r="W188" i="1" a="1"/>
  <c r="W188" i="1" s="1"/>
  <c r="W189" i="1" a="1"/>
  <c r="W189" i="1" s="1"/>
  <c r="W190" i="1" a="1"/>
  <c r="W190" i="1"/>
  <c r="W191" i="1" a="1"/>
  <c r="W191" i="1" s="1"/>
  <c r="W192" i="1" a="1"/>
  <c r="W192" i="1" s="1"/>
  <c r="W193" i="1" a="1"/>
  <c r="W193" i="1" s="1"/>
  <c r="W194" i="1" a="1"/>
  <c r="W194" i="1"/>
  <c r="W195" i="1" a="1"/>
  <c r="W195" i="1" s="1"/>
  <c r="W196" i="1" a="1"/>
  <c r="W196" i="1" s="1"/>
  <c r="W197" i="1" a="1"/>
  <c r="W197" i="1" s="1"/>
  <c r="W198" i="1" a="1"/>
  <c r="W198" i="1"/>
  <c r="W199" i="1" a="1"/>
  <c r="W199" i="1" s="1"/>
  <c r="W200" i="1" a="1"/>
  <c r="W200" i="1" s="1"/>
  <c r="W201" i="1" a="1"/>
  <c r="W201" i="1" s="1"/>
  <c r="W202" i="1" a="1"/>
  <c r="W202" i="1"/>
  <c r="W203" i="1" a="1"/>
  <c r="W203" i="1" s="1"/>
  <c r="W204" i="1" a="1"/>
  <c r="W204" i="1" s="1"/>
  <c r="W205" i="1" a="1"/>
  <c r="W205" i="1" s="1"/>
  <c r="W206" i="1" a="1"/>
  <c r="W206" i="1" s="1"/>
  <c r="W207" i="1" a="1"/>
  <c r="W207" i="1" s="1"/>
  <c r="W208" i="1" a="1"/>
  <c r="W208" i="1" s="1"/>
  <c r="W209" i="1" a="1"/>
  <c r="W209" i="1" s="1"/>
  <c r="W210" i="1" a="1"/>
  <c r="W210" i="1" s="1"/>
  <c r="W211" i="1" a="1"/>
  <c r="W211" i="1" s="1"/>
  <c r="W212" i="1" a="1"/>
  <c r="W212" i="1" s="1"/>
  <c r="W213" i="1" a="1"/>
  <c r="W213" i="1" s="1"/>
  <c r="W214" i="1" a="1"/>
  <c r="W214" i="1" s="1"/>
  <c r="W215" i="1" a="1"/>
  <c r="W215" i="1" s="1"/>
  <c r="W216" i="1" a="1"/>
  <c r="W216" i="1" s="1"/>
  <c r="W217" i="1" a="1"/>
  <c r="W217" i="1" s="1"/>
  <c r="W218" i="1" a="1"/>
  <c r="W218" i="1"/>
  <c r="W219" i="1" a="1"/>
  <c r="W219" i="1" s="1"/>
  <c r="W220" i="1" a="1"/>
  <c r="W220" i="1" s="1"/>
  <c r="W221" i="1" a="1"/>
  <c r="W221" i="1" s="1"/>
  <c r="W222" i="1" a="1"/>
  <c r="W222" i="1"/>
  <c r="W223" i="1" a="1"/>
  <c r="W223" i="1" s="1"/>
  <c r="W224" i="1" a="1"/>
  <c r="W224" i="1" s="1"/>
  <c r="W225" i="1" a="1"/>
  <c r="W225" i="1" s="1"/>
  <c r="W226" i="1" a="1"/>
  <c r="W226" i="1"/>
  <c r="W227" i="1" a="1"/>
  <c r="W227" i="1" s="1"/>
  <c r="W228" i="1" a="1"/>
  <c r="W228" i="1" s="1"/>
  <c r="W229" i="1" a="1"/>
  <c r="W229" i="1" s="1"/>
  <c r="W230" i="1" a="1"/>
  <c r="W230" i="1" s="1"/>
  <c r="W231" i="1" a="1"/>
  <c r="W231" i="1" s="1"/>
  <c r="W232" i="1" a="1"/>
  <c r="W232" i="1" s="1"/>
  <c r="W233" i="1" a="1"/>
  <c r="W233" i="1"/>
  <c r="W234" i="1" a="1"/>
  <c r="W234" i="1" s="1"/>
  <c r="W235" i="1" a="1"/>
  <c r="W235" i="1" s="1"/>
  <c r="W236" i="1" a="1"/>
  <c r="W236" i="1" s="1"/>
  <c r="W237" i="1" a="1"/>
  <c r="W237" i="1"/>
  <c r="W238" i="1" a="1"/>
  <c r="W238" i="1"/>
  <c r="W239" i="1" a="1"/>
  <c r="W239" i="1" s="1"/>
  <c r="W240" i="1" a="1"/>
  <c r="W240" i="1" s="1"/>
  <c r="W241" i="1" a="1"/>
  <c r="W241" i="1" s="1"/>
  <c r="W242" i="1" a="1"/>
  <c r="W242" i="1"/>
  <c r="W243" i="1" a="1"/>
  <c r="W243" i="1" s="1"/>
  <c r="W244" i="1" a="1"/>
  <c r="W244" i="1" s="1"/>
  <c r="W245" i="1" a="1"/>
  <c r="W245" i="1" s="1"/>
  <c r="W246" i="1" a="1"/>
  <c r="W246" i="1" s="1"/>
  <c r="W247" i="1" a="1"/>
  <c r="W247" i="1" s="1"/>
  <c r="W248" i="1" a="1"/>
  <c r="W248" i="1" s="1"/>
  <c r="W249" i="1" a="1"/>
  <c r="W249" i="1"/>
  <c r="W250" i="1" a="1"/>
  <c r="W250" i="1" s="1"/>
  <c r="W251" i="1" a="1"/>
  <c r="W251" i="1" s="1"/>
  <c r="W252" i="1" a="1"/>
  <c r="W252" i="1" s="1"/>
  <c r="W253" i="1" a="1"/>
  <c r="W253" i="1"/>
  <c r="W254" i="1" a="1"/>
  <c r="W254" i="1"/>
  <c r="W255" i="1" a="1"/>
  <c r="W255" i="1" s="1"/>
  <c r="W256" i="1" a="1"/>
  <c r="W256" i="1" s="1"/>
  <c r="W257" i="1" a="1"/>
  <c r="W257" i="1" s="1"/>
  <c r="W258" i="1" a="1"/>
  <c r="W258" i="1"/>
  <c r="W259" i="1" a="1"/>
  <c r="W259" i="1" s="1"/>
  <c r="W260" i="1" a="1"/>
  <c r="W260" i="1" s="1"/>
  <c r="W261" i="1" a="1"/>
  <c r="W261" i="1" s="1"/>
  <c r="W262" i="1" a="1"/>
  <c r="W262" i="1" s="1"/>
  <c r="W263" i="1" a="1"/>
  <c r="W263" i="1" s="1"/>
  <c r="W264" i="1" a="1"/>
  <c r="W264" i="1" s="1"/>
  <c r="W265" i="1" a="1"/>
  <c r="W265" i="1"/>
  <c r="W266" i="1" a="1"/>
  <c r="W266" i="1" s="1"/>
  <c r="W267" i="1" a="1"/>
  <c r="W267" i="1" s="1"/>
  <c r="W268" i="1" a="1"/>
  <c r="W268" i="1" s="1"/>
  <c r="W269" i="1" a="1"/>
  <c r="W269" i="1" s="1"/>
  <c r="W270" i="1" a="1"/>
  <c r="W270" i="1" s="1"/>
  <c r="W271" i="1" a="1"/>
  <c r="W271" i="1" s="1"/>
  <c r="W272" i="1" a="1"/>
  <c r="W272" i="1" s="1"/>
  <c r="W273" i="1" a="1"/>
  <c r="W273" i="1" s="1"/>
  <c r="W274" i="1" a="1"/>
  <c r="W274" i="1" s="1"/>
  <c r="W275" i="1" a="1"/>
  <c r="W275" i="1" s="1"/>
  <c r="W276" i="1" a="1"/>
  <c r="W276" i="1" s="1"/>
  <c r="W277" i="1" a="1"/>
  <c r="W277" i="1" s="1"/>
  <c r="W278" i="1" a="1"/>
  <c r="W278" i="1" s="1"/>
  <c r="W279" i="1" a="1"/>
  <c r="W279" i="1" s="1"/>
  <c r="W280" i="1" a="1"/>
  <c r="W280" i="1" s="1"/>
  <c r="W281" i="1" a="1"/>
  <c r="W281" i="1" s="1"/>
  <c r="W282" i="1" a="1"/>
  <c r="W282" i="1" s="1"/>
  <c r="W283" i="1" a="1"/>
  <c r="W283" i="1" s="1"/>
  <c r="W284" i="1" a="1"/>
  <c r="W284" i="1" s="1"/>
  <c r="W285" i="1" a="1"/>
  <c r="W285" i="1" s="1"/>
  <c r="W286" i="1" a="1"/>
  <c r="W286" i="1" s="1"/>
  <c r="W287" i="1" a="1"/>
  <c r="W287" i="1" s="1"/>
  <c r="W288" i="1" a="1"/>
  <c r="W288" i="1" s="1"/>
  <c r="W289" i="1" a="1"/>
  <c r="W289" i="1" s="1"/>
  <c r="W290" i="1" a="1"/>
  <c r="W290" i="1" s="1"/>
  <c r="W291" i="1" a="1"/>
  <c r="W291" i="1" s="1"/>
  <c r="W292" i="1" a="1"/>
  <c r="W292" i="1" s="1"/>
  <c r="W293" i="1" a="1"/>
  <c r="W293" i="1" s="1"/>
  <c r="W294" i="1" a="1"/>
  <c r="W294" i="1" s="1"/>
  <c r="W295" i="1" a="1"/>
  <c r="W295" i="1" s="1"/>
  <c r="W296" i="1" a="1"/>
  <c r="W296" i="1" s="1"/>
  <c r="W297" i="1" a="1"/>
  <c r="W297" i="1" s="1"/>
  <c r="W298" i="1" a="1"/>
  <c r="W298" i="1" s="1"/>
  <c r="W299" i="1" a="1"/>
  <c r="W299" i="1" s="1"/>
  <c r="W300" i="1" a="1"/>
  <c r="W300" i="1" s="1"/>
  <c r="W301" i="1" a="1"/>
  <c r="W301" i="1" s="1"/>
  <c r="W302" i="1" a="1"/>
  <c r="W302" i="1" s="1"/>
  <c r="W303" i="1" a="1"/>
  <c r="W303" i="1" s="1"/>
  <c r="W304" i="1" a="1"/>
  <c r="W304" i="1" s="1"/>
  <c r="W305" i="1" a="1"/>
  <c r="W305" i="1" s="1"/>
  <c r="W306" i="1" a="1"/>
  <c r="W306" i="1" s="1"/>
  <c r="W307" i="1" a="1"/>
  <c r="W307" i="1" s="1"/>
  <c r="W308" i="1" a="1"/>
  <c r="W308" i="1" s="1"/>
  <c r="W309" i="1" a="1"/>
  <c r="W309" i="1" s="1"/>
  <c r="W310" i="1" a="1"/>
  <c r="W310" i="1" s="1"/>
  <c r="W311" i="1" a="1"/>
  <c r="W311" i="1" s="1"/>
  <c r="W312" i="1" a="1"/>
  <c r="W312" i="1" s="1"/>
  <c r="W313" i="1" a="1"/>
  <c r="W313" i="1" s="1"/>
  <c r="W314" i="1" a="1"/>
  <c r="W314" i="1" s="1"/>
  <c r="W315" i="1" a="1"/>
  <c r="W315" i="1" s="1"/>
  <c r="W316" i="1" a="1"/>
  <c r="W316" i="1" s="1"/>
  <c r="W317" i="1" a="1"/>
  <c r="W317" i="1" s="1"/>
  <c r="W318" i="1" a="1"/>
  <c r="W318" i="1" s="1"/>
  <c r="W319" i="1" a="1"/>
  <c r="W319" i="1" s="1"/>
  <c r="W320" i="1" a="1"/>
  <c r="W320" i="1" s="1"/>
  <c r="W321" i="1" a="1"/>
  <c r="W321" i="1" s="1"/>
  <c r="W322" i="1" a="1"/>
  <c r="W322" i="1" s="1"/>
  <c r="W323" i="1" a="1"/>
  <c r="W323" i="1" s="1"/>
  <c r="W324" i="1" a="1"/>
  <c r="W324" i="1" s="1"/>
  <c r="W325" i="1" a="1"/>
  <c r="W325" i="1" s="1"/>
  <c r="W326" i="1" a="1"/>
  <c r="W326" i="1" s="1"/>
  <c r="W327" i="1" a="1"/>
  <c r="W327" i="1" s="1"/>
  <c r="W328" i="1" a="1"/>
  <c r="W328" i="1" s="1"/>
  <c r="W329" i="1" a="1"/>
  <c r="W329" i="1" s="1"/>
  <c r="W330" i="1" a="1"/>
  <c r="W330" i="1" s="1"/>
  <c r="W331" i="1" a="1"/>
  <c r="W331" i="1" s="1"/>
  <c r="W332" i="1" a="1"/>
  <c r="W332" i="1" s="1"/>
  <c r="W333" i="1" a="1"/>
  <c r="W333" i="1" s="1"/>
  <c r="W334" i="1" a="1"/>
  <c r="W334" i="1" s="1"/>
  <c r="W335" i="1" a="1"/>
  <c r="W335" i="1" s="1"/>
  <c r="W336" i="1" a="1"/>
  <c r="W336" i="1" s="1"/>
  <c r="W337" i="1" a="1"/>
  <c r="W337" i="1" s="1"/>
  <c r="W338" i="1" a="1"/>
  <c r="W338" i="1" s="1"/>
  <c r="W339" i="1" a="1"/>
  <c r="W339" i="1" s="1"/>
  <c r="W340" i="1" a="1"/>
  <c r="W340" i="1" s="1"/>
  <c r="W341" i="1" a="1"/>
  <c r="W341" i="1" s="1"/>
  <c r="W342" i="1" a="1"/>
  <c r="W342" i="1" s="1"/>
  <c r="W343" i="1" a="1"/>
  <c r="W343" i="1" s="1"/>
  <c r="W344" i="1" a="1"/>
  <c r="W344" i="1" s="1"/>
  <c r="W345" i="1" a="1"/>
  <c r="W345" i="1" s="1"/>
  <c r="W346" i="1" a="1"/>
  <c r="W346" i="1" s="1"/>
  <c r="W347" i="1" a="1"/>
  <c r="W347" i="1" s="1"/>
  <c r="W348" i="1" a="1"/>
  <c r="W348" i="1" s="1"/>
  <c r="W349" i="1" a="1"/>
  <c r="W349" i="1" s="1"/>
  <c r="W350" i="1" a="1"/>
  <c r="W350" i="1" s="1"/>
  <c r="W351" i="1" a="1"/>
  <c r="W351" i="1" s="1"/>
  <c r="W352" i="1" a="1"/>
  <c r="W352" i="1" s="1"/>
  <c r="W353" i="1" a="1"/>
  <c r="W353" i="1" s="1"/>
  <c r="W354" i="1" a="1"/>
  <c r="W354" i="1" s="1"/>
  <c r="W355" i="1" a="1"/>
  <c r="W355" i="1" s="1"/>
  <c r="W356" i="1" a="1"/>
  <c r="W356" i="1" s="1"/>
  <c r="W357" i="1" a="1"/>
  <c r="W357" i="1" s="1"/>
  <c r="W358" i="1" a="1"/>
  <c r="W358" i="1" s="1"/>
  <c r="W359" i="1" a="1"/>
  <c r="W359" i="1" s="1"/>
  <c r="W360" i="1" a="1"/>
  <c r="W360" i="1" s="1"/>
  <c r="W361" i="1" a="1"/>
  <c r="W361" i="1" s="1"/>
  <c r="W362" i="1" a="1"/>
  <c r="W362" i="1" s="1"/>
  <c r="W363" i="1" a="1"/>
  <c r="W363" i="1" s="1"/>
  <c r="W364" i="1" a="1"/>
  <c r="W364" i="1" s="1"/>
  <c r="W365" i="1" a="1"/>
  <c r="W365" i="1" s="1"/>
  <c r="W366" i="1" a="1"/>
  <c r="W366" i="1" s="1"/>
  <c r="W367" i="1" a="1"/>
  <c r="W367" i="1" s="1"/>
  <c r="W368" i="1" a="1"/>
  <c r="W368" i="1" s="1"/>
  <c r="W369" i="1" a="1"/>
  <c r="W369" i="1" s="1"/>
  <c r="W370" i="1" a="1"/>
  <c r="W370" i="1" s="1"/>
  <c r="W371" i="1" a="1"/>
  <c r="W371" i="1" s="1"/>
  <c r="W372" i="1" a="1"/>
  <c r="W372" i="1" s="1"/>
  <c r="W373" i="1" a="1"/>
  <c r="W373" i="1" s="1"/>
  <c r="W374" i="1" a="1"/>
  <c r="W374" i="1" s="1"/>
  <c r="W375" i="1" a="1"/>
  <c r="W375" i="1" s="1"/>
  <c r="W376" i="1" a="1"/>
  <c r="W376" i="1" s="1"/>
  <c r="W377" i="1" a="1"/>
  <c r="W377" i="1" s="1"/>
  <c r="W378" i="1" a="1"/>
  <c r="W378" i="1" s="1"/>
  <c r="W379" i="1" a="1"/>
  <c r="W379" i="1" s="1"/>
  <c r="W380" i="1" a="1"/>
  <c r="W380" i="1" s="1"/>
  <c r="W381" i="1" a="1"/>
  <c r="W381" i="1" s="1"/>
  <c r="W382" i="1" a="1"/>
  <c r="W382" i="1" s="1"/>
  <c r="W383" i="1" a="1"/>
  <c r="W383" i="1" s="1"/>
  <c r="W384" i="1" a="1"/>
  <c r="W384" i="1" s="1"/>
  <c r="W385" i="1" a="1"/>
  <c r="W385" i="1" s="1"/>
  <c r="W386" i="1" a="1"/>
  <c r="W386" i="1" s="1"/>
  <c r="W387" i="1" a="1"/>
  <c r="W387" i="1" s="1"/>
  <c r="W388" i="1" a="1"/>
  <c r="W388" i="1" s="1"/>
  <c r="W389" i="1" a="1"/>
  <c r="W389" i="1" s="1"/>
  <c r="W390" i="1" a="1"/>
  <c r="W390" i="1" s="1"/>
  <c r="W391" i="1" a="1"/>
  <c r="W391" i="1" s="1"/>
  <c r="W392" i="1" a="1"/>
  <c r="W392" i="1" s="1"/>
  <c r="W393" i="1" a="1"/>
  <c r="W393" i="1" s="1"/>
  <c r="W394" i="1" a="1"/>
  <c r="W394" i="1" s="1"/>
  <c r="W395" i="1" a="1"/>
  <c r="W395" i="1" s="1"/>
  <c r="W396" i="1" a="1"/>
  <c r="W396" i="1" s="1"/>
  <c r="W397" i="1" a="1"/>
  <c r="W397" i="1" s="1"/>
  <c r="W398" i="1" a="1"/>
  <c r="W398" i="1" s="1"/>
  <c r="W399" i="1" a="1"/>
  <c r="W399" i="1" s="1"/>
  <c r="W400" i="1" a="1"/>
  <c r="W400" i="1" s="1"/>
  <c r="W401" i="1" a="1"/>
  <c r="W401" i="1" s="1"/>
  <c r="W402" i="1" a="1"/>
  <c r="W402" i="1" s="1"/>
  <c r="W403" i="1" a="1"/>
  <c r="W403" i="1" s="1"/>
  <c r="W404" i="1" a="1"/>
  <c r="W404" i="1" s="1"/>
  <c r="W405" i="1" a="1"/>
  <c r="W405" i="1" s="1"/>
  <c r="W406" i="1" a="1"/>
  <c r="W406" i="1" s="1"/>
  <c r="W407" i="1" a="1"/>
  <c r="W407" i="1" s="1"/>
  <c r="W408" i="1" a="1"/>
  <c r="W408" i="1" s="1"/>
  <c r="W409" i="1" a="1"/>
  <c r="W409" i="1" s="1"/>
  <c r="W410" i="1" a="1"/>
  <c r="W410" i="1" s="1"/>
  <c r="W411" i="1" a="1"/>
  <c r="W411" i="1" s="1"/>
  <c r="W412" i="1" a="1"/>
  <c r="W412" i="1" s="1"/>
  <c r="W413" i="1" a="1"/>
  <c r="W413" i="1" s="1"/>
  <c r="W414" i="1" a="1"/>
  <c r="W414" i="1" s="1"/>
  <c r="W415" i="1" a="1"/>
  <c r="W415" i="1" s="1"/>
  <c r="W416" i="1" a="1"/>
  <c r="W416" i="1" s="1"/>
  <c r="W417" i="1" a="1"/>
  <c r="W417" i="1" s="1"/>
  <c r="W418" i="1" a="1"/>
  <c r="W418" i="1" s="1"/>
  <c r="W419" i="1" a="1"/>
  <c r="W419" i="1" s="1"/>
  <c r="W420" i="1" a="1"/>
  <c r="W420" i="1" s="1"/>
  <c r="W421" i="1" a="1"/>
  <c r="W421" i="1" s="1"/>
  <c r="W422" i="1" a="1"/>
  <c r="W422" i="1" s="1"/>
  <c r="W423" i="1" a="1"/>
  <c r="W423" i="1" s="1"/>
  <c r="W424" i="1" a="1"/>
  <c r="W424" i="1" s="1"/>
  <c r="W425" i="1" a="1"/>
  <c r="W425" i="1" s="1"/>
  <c r="W426" i="1" a="1"/>
  <c r="W426" i="1" s="1"/>
  <c r="W427" i="1" a="1"/>
  <c r="W427" i="1" s="1"/>
  <c r="W428" i="1" a="1"/>
  <c r="W428" i="1" s="1"/>
  <c r="W429" i="1" a="1"/>
  <c r="W429" i="1" s="1"/>
  <c r="W430" i="1" a="1"/>
  <c r="W430" i="1" s="1"/>
  <c r="W431" i="1" a="1"/>
  <c r="W431" i="1" s="1"/>
  <c r="W432" i="1" a="1"/>
  <c r="W432" i="1" s="1"/>
  <c r="W433" i="1" a="1"/>
  <c r="W433" i="1" s="1"/>
  <c r="W434" i="1" a="1"/>
  <c r="W434" i="1"/>
  <c r="W435" i="1" a="1"/>
  <c r="W435" i="1" s="1"/>
  <c r="W436" i="1" a="1"/>
  <c r="W436" i="1" s="1"/>
  <c r="W437" i="1" a="1"/>
  <c r="W437" i="1" s="1"/>
  <c r="W438" i="1" a="1"/>
  <c r="W438" i="1"/>
  <c r="W439" i="1" a="1"/>
  <c r="W439" i="1" s="1"/>
  <c r="W440" i="1" a="1"/>
  <c r="W440" i="1" s="1"/>
  <c r="W441" i="1" a="1"/>
  <c r="W441" i="1" s="1"/>
  <c r="W442" i="1" a="1"/>
  <c r="W442" i="1"/>
  <c r="W443" i="1" a="1"/>
  <c r="W443" i="1" s="1"/>
  <c r="W444" i="1" a="1"/>
  <c r="W444" i="1" s="1"/>
  <c r="W445" i="1" a="1"/>
  <c r="W445" i="1" s="1"/>
  <c r="W446" i="1" a="1"/>
  <c r="W446" i="1"/>
  <c r="W447" i="1" a="1"/>
  <c r="W447" i="1" s="1"/>
  <c r="W448" i="1" a="1"/>
  <c r="W448" i="1" s="1"/>
  <c r="W449" i="1" a="1"/>
  <c r="W449" i="1" s="1"/>
  <c r="W450" i="1" a="1"/>
  <c r="W450" i="1" s="1"/>
  <c r="W451" i="1" a="1"/>
  <c r="W451" i="1" s="1"/>
  <c r="W452" i="1" a="1"/>
  <c r="W452" i="1" s="1"/>
  <c r="W453" i="1" a="1"/>
  <c r="W453" i="1" s="1"/>
  <c r="W454" i="1" a="1"/>
  <c r="W454" i="1" s="1"/>
  <c r="W455" i="1" a="1"/>
  <c r="W455" i="1" s="1"/>
  <c r="W456" i="1" a="1"/>
  <c r="W456" i="1" s="1"/>
  <c r="W457" i="1" a="1"/>
  <c r="W457" i="1" s="1"/>
  <c r="W458" i="1" a="1"/>
  <c r="W458" i="1" s="1"/>
  <c r="W459" i="1" a="1"/>
  <c r="W459" i="1" s="1"/>
  <c r="W460" i="1" a="1"/>
  <c r="W460" i="1" s="1"/>
  <c r="W461" i="1" a="1"/>
  <c r="W461" i="1" s="1"/>
  <c r="W462" i="1" a="1"/>
  <c r="W462" i="1" s="1"/>
  <c r="W463" i="1" a="1"/>
  <c r="W463" i="1" s="1"/>
  <c r="W464" i="1" a="1"/>
  <c r="W464" i="1" s="1"/>
  <c r="W465" i="1" a="1"/>
  <c r="W465" i="1" s="1"/>
  <c r="W466" i="1" a="1"/>
  <c r="W466" i="1"/>
  <c r="W467" i="1" a="1"/>
  <c r="W467" i="1" s="1"/>
  <c r="W468" i="1" a="1"/>
  <c r="W468" i="1" s="1"/>
  <c r="W469" i="1" a="1"/>
  <c r="W469" i="1" s="1"/>
  <c r="W470" i="1" a="1"/>
  <c r="W470" i="1"/>
  <c r="W471" i="1" a="1"/>
  <c r="W471" i="1" s="1"/>
  <c r="W472" i="1" a="1"/>
  <c r="W472" i="1" s="1"/>
  <c r="W473" i="1" a="1"/>
  <c r="W473" i="1" s="1"/>
  <c r="W474" i="1" a="1"/>
  <c r="W474" i="1"/>
  <c r="W475" i="1" a="1"/>
  <c r="W475" i="1" s="1"/>
  <c r="W476" i="1" a="1"/>
  <c r="W476" i="1" s="1"/>
  <c r="W477" i="1" a="1"/>
  <c r="W477" i="1" s="1"/>
  <c r="W478" i="1" a="1"/>
  <c r="W478" i="1"/>
  <c r="W479" i="1" a="1"/>
  <c r="W479" i="1" s="1"/>
  <c r="W480" i="1" a="1"/>
  <c r="W480" i="1" s="1"/>
  <c r="W481" i="1" a="1"/>
  <c r="W481" i="1" s="1"/>
  <c r="W482" i="1" a="1"/>
  <c r="W482" i="1" s="1"/>
  <c r="W483" i="1" a="1"/>
  <c r="W483" i="1" s="1"/>
  <c r="W484" i="1" a="1"/>
  <c r="W484" i="1" s="1"/>
  <c r="W485" i="1" a="1"/>
  <c r="W485" i="1" s="1"/>
  <c r="W486" i="1" a="1"/>
  <c r="W486" i="1" s="1"/>
  <c r="W487" i="1" a="1"/>
  <c r="W487" i="1" s="1"/>
  <c r="W488" i="1" a="1"/>
  <c r="W488" i="1" s="1"/>
  <c r="W489" i="1" a="1"/>
  <c r="W489" i="1" s="1"/>
  <c r="W490" i="1" a="1"/>
  <c r="W490" i="1" s="1"/>
  <c r="W491" i="1" a="1"/>
  <c r="W491" i="1" s="1"/>
  <c r="W492" i="1" a="1"/>
  <c r="W492" i="1" s="1"/>
  <c r="W493" i="1" a="1"/>
  <c r="W493" i="1" s="1"/>
  <c r="W494" i="1" a="1"/>
  <c r="W494" i="1" s="1"/>
  <c r="W495" i="1" a="1"/>
  <c r="W495" i="1" s="1"/>
  <c r="W496" i="1" a="1"/>
  <c r="W496" i="1" s="1"/>
  <c r="W497" i="1" a="1"/>
  <c r="W497" i="1" s="1"/>
  <c r="W498" i="1" a="1"/>
  <c r="W498" i="1"/>
  <c r="W499" i="1" a="1"/>
  <c r="W499" i="1" s="1"/>
  <c r="W500" i="1" a="1"/>
  <c r="W500" i="1" s="1"/>
  <c r="W501" i="1" a="1"/>
  <c r="W501" i="1" s="1"/>
  <c r="W502" i="1" a="1"/>
  <c r="W502" i="1" s="1"/>
  <c r="W503" i="1" a="1"/>
  <c r="W503" i="1" s="1"/>
  <c r="W504" i="1" a="1"/>
  <c r="W504" i="1" s="1"/>
  <c r="W505" i="1" a="1"/>
  <c r="W505" i="1"/>
  <c r="W506" i="1" a="1"/>
  <c r="W506" i="1" s="1"/>
  <c r="W507" i="1" a="1"/>
  <c r="W507" i="1" s="1"/>
  <c r="W508" i="1" a="1"/>
  <c r="W508" i="1" s="1"/>
  <c r="W509" i="1" a="1"/>
  <c r="W509" i="1"/>
  <c r="W510" i="1" a="1"/>
  <c r="W510" i="1"/>
  <c r="W511" i="1" a="1"/>
  <c r="W511" i="1" s="1"/>
  <c r="W512" i="1" a="1"/>
  <c r="W512" i="1" s="1"/>
  <c r="W513" i="1" a="1"/>
  <c r="W513" i="1" s="1"/>
  <c r="W514" i="1" a="1"/>
  <c r="W514" i="1"/>
  <c r="W515" i="1" a="1"/>
  <c r="W515" i="1" s="1"/>
  <c r="W516" i="1" a="1"/>
  <c r="W516" i="1" s="1"/>
  <c r="W517" i="1" a="1"/>
  <c r="W517" i="1" s="1"/>
  <c r="W518" i="1" a="1"/>
  <c r="W518" i="1" s="1"/>
  <c r="W519" i="1" a="1"/>
  <c r="W519" i="1" s="1"/>
  <c r="W520" i="1" a="1"/>
  <c r="W520" i="1" s="1"/>
  <c r="W521" i="1" a="1"/>
  <c r="W521" i="1"/>
  <c r="W522" i="1" a="1"/>
  <c r="W522" i="1" s="1"/>
  <c r="W523" i="1" a="1"/>
  <c r="W523" i="1" s="1"/>
  <c r="W524" i="1" a="1"/>
  <c r="W524" i="1" s="1"/>
  <c r="W525" i="1" a="1"/>
  <c r="W525" i="1"/>
  <c r="W526" i="1" a="1"/>
  <c r="W526" i="1"/>
  <c r="W527" i="1" a="1"/>
  <c r="W527" i="1" s="1"/>
  <c r="W528" i="1" a="1"/>
  <c r="W528" i="1" s="1"/>
  <c r="W529" i="1" a="1"/>
  <c r="W529" i="1" s="1"/>
  <c r="W530" i="1" a="1"/>
  <c r="W530" i="1" s="1"/>
  <c r="W531" i="1" a="1"/>
  <c r="W531" i="1" s="1"/>
  <c r="W532" i="1" a="1"/>
  <c r="W532" i="1" s="1"/>
  <c r="W533" i="1" a="1"/>
  <c r="W533" i="1" s="1"/>
  <c r="W534" i="1" a="1"/>
  <c r="W534" i="1" s="1"/>
  <c r="W535" i="1" a="1"/>
  <c r="W535" i="1" s="1"/>
  <c r="W536" i="1" a="1"/>
  <c r="W536" i="1" s="1"/>
  <c r="W537" i="1" a="1"/>
  <c r="W537" i="1"/>
  <c r="W538" i="1" a="1"/>
  <c r="W538" i="1" s="1"/>
  <c r="W539" i="1" a="1"/>
  <c r="W539" i="1" s="1"/>
  <c r="W540" i="1" a="1"/>
  <c r="W540" i="1" s="1"/>
  <c r="W541" i="1" a="1"/>
  <c r="W541" i="1" s="1"/>
  <c r="W542" i="1" a="1"/>
  <c r="W542" i="1"/>
  <c r="W543" i="1" a="1"/>
  <c r="W543" i="1" s="1"/>
  <c r="W544" i="1" a="1"/>
  <c r="W544" i="1" s="1"/>
  <c r="W545" i="1" a="1"/>
  <c r="W545" i="1" s="1"/>
  <c r="W546" i="1" a="1"/>
  <c r="W546" i="1" s="1"/>
  <c r="W547" i="1" a="1"/>
  <c r="W547" i="1" s="1"/>
  <c r="W548" i="1" a="1"/>
  <c r="W548" i="1" s="1"/>
  <c r="W549" i="1" a="1"/>
  <c r="W549" i="1" s="1"/>
  <c r="W550" i="1" a="1"/>
  <c r="W550" i="1" s="1"/>
  <c r="W551" i="1" a="1"/>
  <c r="W551" i="1" s="1"/>
  <c r="W552" i="1" a="1"/>
  <c r="W552" i="1" s="1"/>
  <c r="W553" i="1" a="1"/>
  <c r="W553" i="1"/>
  <c r="W554" i="1" a="1"/>
  <c r="W554" i="1" s="1"/>
  <c r="W555" i="1" a="1"/>
  <c r="W555" i="1" s="1"/>
  <c r="W556" i="1" a="1"/>
  <c r="W556" i="1" s="1"/>
  <c r="W557" i="1" a="1"/>
  <c r="W557" i="1" s="1"/>
  <c r="W558" i="1" a="1"/>
  <c r="W558" i="1"/>
  <c r="W559" i="1" a="1"/>
  <c r="W559" i="1" s="1"/>
  <c r="W560" i="1" a="1"/>
  <c r="W560" i="1" s="1"/>
  <c r="W561" i="1" a="1"/>
  <c r="W561" i="1" s="1"/>
  <c r="W562" i="1" a="1"/>
  <c r="W562" i="1" s="1"/>
  <c r="W563" i="1" a="1"/>
  <c r="W563" i="1" s="1"/>
  <c r="W564" i="1" a="1"/>
  <c r="W564" i="1" s="1"/>
  <c r="W565" i="1" a="1"/>
  <c r="W565" i="1" s="1"/>
  <c r="W566" i="1" a="1"/>
  <c r="W566" i="1" s="1"/>
  <c r="W567" i="1" a="1"/>
  <c r="W567" i="1" s="1"/>
  <c r="W568" i="1" a="1"/>
  <c r="W568" i="1" s="1"/>
  <c r="W569" i="1" a="1"/>
  <c r="W569" i="1" s="1"/>
  <c r="W570" i="1" a="1"/>
  <c r="W570" i="1" s="1"/>
  <c r="W571" i="1" a="1"/>
  <c r="W571" i="1" s="1"/>
  <c r="W572" i="1" a="1"/>
  <c r="W572" i="1" s="1"/>
  <c r="W573" i="1" a="1"/>
  <c r="W573" i="1" s="1"/>
  <c r="W574" i="1" a="1"/>
  <c r="W574" i="1" s="1"/>
  <c r="W575" i="1" a="1"/>
  <c r="W575" i="1" s="1"/>
  <c r="W576" i="1" a="1"/>
  <c r="W576" i="1" s="1"/>
  <c r="W577" i="1" a="1"/>
  <c r="W577" i="1" s="1"/>
  <c r="W578" i="1" a="1"/>
  <c r="W578" i="1" s="1"/>
  <c r="W579" i="1" a="1"/>
  <c r="W579" i="1" s="1"/>
  <c r="W580" i="1" a="1"/>
  <c r="W580" i="1" s="1"/>
  <c r="W581" i="1" a="1"/>
  <c r="W581" i="1" s="1"/>
  <c r="W582" i="1" a="1"/>
  <c r="W582" i="1" s="1"/>
  <c r="W583" i="1" a="1"/>
  <c r="W583" i="1" s="1"/>
  <c r="W584" i="1" a="1"/>
  <c r="W584" i="1" s="1"/>
  <c r="W585" i="1" a="1"/>
  <c r="W585" i="1" s="1"/>
  <c r="W586" i="1" a="1"/>
  <c r="W586" i="1" s="1"/>
  <c r="W587" i="1" a="1"/>
  <c r="W587" i="1" s="1"/>
  <c r="W588" i="1" a="1"/>
  <c r="W588" i="1" s="1"/>
  <c r="W589" i="1" a="1"/>
  <c r="W589" i="1" s="1"/>
  <c r="W590" i="1" a="1"/>
  <c r="W590" i="1" s="1"/>
  <c r="W591" i="1" a="1"/>
  <c r="W591" i="1" s="1"/>
  <c r="W592" i="1" a="1"/>
  <c r="W592" i="1" s="1"/>
  <c r="W593" i="1" a="1"/>
  <c r="W593" i="1" s="1"/>
  <c r="W594" i="1" a="1"/>
  <c r="W594" i="1" s="1"/>
  <c r="W595" i="1" a="1"/>
  <c r="W595" i="1" s="1"/>
  <c r="W596" i="1" a="1"/>
  <c r="W596" i="1" s="1"/>
  <c r="W597" i="1" a="1"/>
  <c r="W597" i="1" s="1"/>
  <c r="W598" i="1" a="1"/>
  <c r="W598" i="1" s="1"/>
  <c r="W599" i="1" a="1"/>
  <c r="W599" i="1" s="1"/>
  <c r="W600" i="1" a="1"/>
  <c r="W600" i="1" s="1"/>
  <c r="W601" i="1" a="1"/>
  <c r="W601" i="1" s="1"/>
  <c r="W602" i="1" a="1"/>
  <c r="W602" i="1" s="1"/>
  <c r="W603" i="1" a="1"/>
  <c r="W603" i="1" s="1"/>
  <c r="W604" i="1" a="1"/>
  <c r="W604" i="1" s="1"/>
  <c r="W605" i="1" a="1"/>
  <c r="W605" i="1" s="1"/>
  <c r="W606" i="1" a="1"/>
  <c r="W606" i="1" s="1"/>
  <c r="W607" i="1" a="1"/>
  <c r="W607" i="1" s="1"/>
  <c r="W608" i="1" a="1"/>
  <c r="W608" i="1" s="1"/>
  <c r="W609" i="1" a="1"/>
  <c r="W609" i="1" s="1"/>
  <c r="W610" i="1" a="1"/>
  <c r="W610" i="1" s="1"/>
  <c r="W611" i="1" a="1"/>
  <c r="W611" i="1" s="1"/>
  <c r="W612" i="1" a="1"/>
  <c r="W612" i="1" s="1"/>
  <c r="W613" i="1" a="1"/>
  <c r="W613" i="1" s="1"/>
  <c r="W614" i="1" a="1"/>
  <c r="W614" i="1" s="1"/>
  <c r="W615" i="1" a="1"/>
  <c r="W615" i="1" s="1"/>
  <c r="W616" i="1" a="1"/>
  <c r="W616" i="1" s="1"/>
  <c r="W617" i="1" a="1"/>
  <c r="W617" i="1" s="1"/>
  <c r="W618" i="1" a="1"/>
  <c r="W618" i="1" s="1"/>
  <c r="W619" i="1" a="1"/>
  <c r="W619" i="1" s="1"/>
  <c r="W620" i="1" a="1"/>
  <c r="W620" i="1" s="1"/>
  <c r="W621" i="1" a="1"/>
  <c r="W621" i="1" s="1"/>
  <c r="W622" i="1" a="1"/>
  <c r="W622" i="1" s="1"/>
  <c r="W623" i="1" a="1"/>
  <c r="W623" i="1" s="1"/>
  <c r="W624" i="1" a="1"/>
  <c r="W624" i="1" s="1"/>
  <c r="W625" i="1" a="1"/>
  <c r="W625" i="1" s="1"/>
  <c r="W626" i="1" a="1"/>
  <c r="W626" i="1" s="1"/>
  <c r="W627" i="1" a="1"/>
  <c r="W627" i="1" s="1"/>
  <c r="W628" i="1" a="1"/>
  <c r="W628" i="1" s="1"/>
  <c r="W629" i="1" a="1"/>
  <c r="W629" i="1" s="1"/>
  <c r="W630" i="1" a="1"/>
  <c r="W630" i="1" s="1"/>
  <c r="W631" i="1" a="1"/>
  <c r="W631" i="1" s="1"/>
  <c r="W632" i="1" a="1"/>
  <c r="W632" i="1" s="1"/>
  <c r="W633" i="1" a="1"/>
  <c r="W633" i="1" s="1"/>
  <c r="W634" i="1" a="1"/>
  <c r="W634" i="1" s="1"/>
  <c r="W635" i="1" a="1"/>
  <c r="W635" i="1" s="1"/>
  <c r="W636" i="1" a="1"/>
  <c r="W636" i="1" s="1"/>
  <c r="W637" i="1" a="1"/>
  <c r="W637" i="1" s="1"/>
  <c r="W638" i="1" a="1"/>
  <c r="W638" i="1" s="1"/>
  <c r="W639" i="1" a="1"/>
  <c r="W639" i="1" s="1"/>
  <c r="W640" i="1" a="1"/>
  <c r="W640" i="1" s="1"/>
  <c r="W641" i="1" a="1"/>
  <c r="W641" i="1" s="1"/>
  <c r="W642" i="1" a="1"/>
  <c r="W642" i="1" s="1"/>
  <c r="W643" i="1" a="1"/>
  <c r="W643" i="1" s="1"/>
  <c r="W644" i="1" a="1"/>
  <c r="W644" i="1" s="1"/>
  <c r="W645" i="1" a="1"/>
  <c r="W645" i="1" s="1"/>
  <c r="W646" i="1" a="1"/>
  <c r="W646" i="1" s="1"/>
  <c r="W647" i="1" a="1"/>
  <c r="W647" i="1" s="1"/>
  <c r="W648" i="1" a="1"/>
  <c r="W648" i="1"/>
  <c r="W649" i="1" a="1"/>
  <c r="W649" i="1"/>
  <c r="W650" i="1" a="1"/>
  <c r="W650" i="1"/>
  <c r="W651" i="1" a="1"/>
  <c r="W651" i="1"/>
  <c r="W652" i="1" a="1"/>
  <c r="W652" i="1"/>
  <c r="W653" i="1" a="1"/>
  <c r="W653" i="1"/>
  <c r="W654" i="1" a="1"/>
  <c r="W654" i="1"/>
  <c r="W655" i="1" a="1"/>
  <c r="W655" i="1"/>
  <c r="W656" i="1" a="1"/>
  <c r="W656" i="1"/>
  <c r="W657" i="1" a="1"/>
  <c r="W657" i="1"/>
  <c r="W658" i="1" a="1"/>
  <c r="W658" i="1"/>
  <c r="W659" i="1" a="1"/>
  <c r="W659" i="1"/>
  <c r="W660" i="1" a="1"/>
  <c r="W660" i="1"/>
  <c r="W661" i="1" a="1"/>
  <c r="W661" i="1"/>
  <c r="W662" i="1" a="1"/>
  <c r="W662" i="1"/>
  <c r="W663" i="1" a="1"/>
  <c r="W663" i="1"/>
  <c r="W664" i="1" a="1"/>
  <c r="W664" i="1"/>
  <c r="W665" i="1" a="1"/>
  <c r="W665" i="1"/>
  <c r="W666" i="1" a="1"/>
  <c r="W666" i="1"/>
  <c r="W667" i="1" a="1"/>
  <c r="W667" i="1"/>
  <c r="W668" i="1" a="1"/>
  <c r="W668" i="1"/>
  <c r="W669" i="1" a="1"/>
  <c r="W669" i="1"/>
  <c r="W670" i="1" a="1"/>
  <c r="W670" i="1"/>
  <c r="W671" i="1" a="1"/>
  <c r="W671" i="1"/>
  <c r="W672" i="1" a="1"/>
  <c r="W672" i="1"/>
  <c r="W673" i="1" a="1"/>
  <c r="W673" i="1"/>
  <c r="W674" i="1" a="1"/>
  <c r="W674" i="1"/>
  <c r="W675" i="1" a="1"/>
  <c r="W675" i="1"/>
  <c r="W676" i="1" a="1"/>
  <c r="W676" i="1"/>
  <c r="W677" i="1" a="1"/>
  <c r="W677" i="1"/>
  <c r="W678" i="1" a="1"/>
  <c r="W678" i="1"/>
  <c r="W679" i="1" a="1"/>
  <c r="W679" i="1"/>
  <c r="W680" i="1" a="1"/>
  <c r="W680" i="1"/>
  <c r="W681" i="1" a="1"/>
  <c r="W681" i="1"/>
  <c r="W682" i="1" a="1"/>
  <c r="W682" i="1"/>
  <c r="W683" i="1" a="1"/>
  <c r="W683" i="1"/>
  <c r="W684" i="1" a="1"/>
  <c r="W684" i="1"/>
  <c r="W685" i="1" a="1"/>
  <c r="W685" i="1"/>
  <c r="W686" i="1" a="1"/>
  <c r="W686" i="1"/>
  <c r="W687" i="1" a="1"/>
  <c r="W687" i="1"/>
  <c r="W688" i="1" a="1"/>
  <c r="W688" i="1"/>
  <c r="W689" i="1" a="1"/>
  <c r="W689" i="1"/>
  <c r="W690" i="1" a="1"/>
  <c r="W690" i="1"/>
  <c r="W691" i="1" a="1"/>
  <c r="W691" i="1"/>
  <c r="W692" i="1" a="1"/>
  <c r="W692" i="1"/>
  <c r="W693" i="1" a="1"/>
  <c r="W693" i="1"/>
  <c r="W694" i="1" a="1"/>
  <c r="W694" i="1"/>
  <c r="W695" i="1" a="1"/>
  <c r="W695" i="1"/>
  <c r="W696" i="1" a="1"/>
  <c r="W696" i="1"/>
  <c r="W697" i="1" a="1"/>
  <c r="W697" i="1"/>
  <c r="W698" i="1" a="1"/>
  <c r="W698" i="1"/>
  <c r="W699" i="1" a="1"/>
  <c r="W699" i="1"/>
  <c r="W700" i="1" a="1"/>
  <c r="W700" i="1"/>
  <c r="W701" i="1" a="1"/>
  <c r="W701" i="1"/>
  <c r="W702" i="1" a="1"/>
  <c r="W702" i="1"/>
  <c r="W703" i="1" a="1"/>
  <c r="W703" i="1"/>
  <c r="W704" i="1" a="1"/>
  <c r="W704" i="1"/>
  <c r="W705" i="1" a="1"/>
  <c r="W705" i="1"/>
  <c r="W706" i="1" a="1"/>
  <c r="W706" i="1"/>
  <c r="W707" i="1" a="1"/>
  <c r="W707" i="1"/>
  <c r="W708" i="1" a="1"/>
  <c r="W708" i="1"/>
  <c r="W709" i="1" a="1"/>
  <c r="W709" i="1"/>
  <c r="W710" i="1" a="1"/>
  <c r="W710" i="1"/>
  <c r="W711" i="1" a="1"/>
  <c r="W711" i="1"/>
  <c r="W712" i="1" a="1"/>
  <c r="W712" i="1"/>
  <c r="W713" i="1" a="1"/>
  <c r="W713" i="1"/>
  <c r="W714" i="1" a="1"/>
  <c r="W714" i="1"/>
  <c r="W715" i="1" a="1"/>
  <c r="W715" i="1"/>
  <c r="W716" i="1" a="1"/>
  <c r="W716" i="1" s="1"/>
  <c r="W717" i="1" a="1"/>
  <c r="W717" i="1" s="1"/>
  <c r="W718" i="1" a="1"/>
  <c r="W718" i="1" s="1"/>
  <c r="W719" i="1" a="1"/>
  <c r="W719" i="1"/>
  <c r="W720" i="1" a="1"/>
  <c r="W720" i="1" s="1"/>
  <c r="W721" i="1" a="1"/>
  <c r="W721" i="1" s="1"/>
  <c r="W722" i="1" a="1"/>
  <c r="W722" i="1" s="1"/>
  <c r="W723" i="1" a="1"/>
  <c r="W723" i="1" s="1"/>
  <c r="W724" i="1" a="1"/>
  <c r="W724" i="1" s="1"/>
  <c r="W725" i="1" a="1"/>
  <c r="W725" i="1"/>
  <c r="W726" i="1" a="1"/>
  <c r="W726" i="1" s="1"/>
  <c r="W727" i="1" a="1"/>
  <c r="W727" i="1" s="1"/>
  <c r="W728" i="1" a="1"/>
  <c r="W728" i="1" s="1"/>
  <c r="W729" i="1" a="1"/>
  <c r="W729" i="1" s="1"/>
  <c r="W730" i="1" a="1"/>
  <c r="W730" i="1"/>
  <c r="W731" i="1" a="1"/>
  <c r="W731" i="1" s="1"/>
  <c r="W732" i="1" a="1"/>
  <c r="W732" i="1" s="1"/>
  <c r="W733" i="1" a="1"/>
  <c r="W733" i="1" s="1"/>
  <c r="W734" i="1" a="1"/>
  <c r="W734" i="1" s="1"/>
  <c r="W735" i="1" a="1"/>
  <c r="W735" i="1" s="1"/>
  <c r="W736" i="1" a="1"/>
  <c r="W736" i="1" s="1"/>
  <c r="W737" i="1" a="1"/>
  <c r="W737" i="1" s="1"/>
  <c r="W738" i="1" a="1"/>
  <c r="W738" i="1" s="1"/>
  <c r="W739" i="1" a="1"/>
  <c r="W739" i="1" s="1"/>
  <c r="W740" i="1" a="1"/>
  <c r="W740" i="1" s="1"/>
  <c r="W741" i="1" a="1"/>
  <c r="W741" i="1" s="1"/>
  <c r="W742" i="1" a="1"/>
  <c r="W742" i="1" s="1"/>
  <c r="W743" i="1" a="1"/>
  <c r="W743" i="1" s="1"/>
  <c r="W744" i="1" a="1"/>
  <c r="W744" i="1" s="1"/>
  <c r="W745" i="1" a="1"/>
  <c r="W745" i="1" s="1"/>
  <c r="W746" i="1" a="1"/>
  <c r="W746" i="1" s="1"/>
  <c r="W747" i="1" a="1"/>
  <c r="W747" i="1" s="1"/>
  <c r="W748" i="1" a="1"/>
  <c r="W748" i="1" s="1"/>
  <c r="W749" i="1" a="1"/>
  <c r="W749" i="1" s="1"/>
  <c r="W750" i="1" a="1"/>
  <c r="W750" i="1" s="1"/>
  <c r="W751" i="1" a="1"/>
  <c r="W751" i="1" s="1"/>
  <c r="W752" i="1" a="1"/>
  <c r="W752" i="1" s="1"/>
  <c r="W753" i="1" a="1"/>
  <c r="W753" i="1" s="1"/>
  <c r="W754" i="1" a="1"/>
  <c r="W754" i="1" s="1"/>
  <c r="W755" i="1" a="1"/>
  <c r="W755" i="1" s="1"/>
  <c r="W756" i="1" a="1"/>
  <c r="W756" i="1" s="1"/>
  <c r="W757" i="1" a="1"/>
  <c r="W757" i="1" s="1"/>
  <c r="W758" i="1" a="1"/>
  <c r="W758" i="1" s="1"/>
  <c r="W759" i="1" a="1"/>
  <c r="W759" i="1" s="1"/>
  <c r="W760" i="1" a="1"/>
  <c r="W760" i="1" s="1"/>
  <c r="W761" i="1" a="1"/>
  <c r="W761" i="1" s="1"/>
  <c r="W762" i="1" a="1"/>
  <c r="W762" i="1" s="1"/>
  <c r="W763" i="1" a="1"/>
  <c r="W763" i="1" s="1"/>
  <c r="W764" i="1" a="1"/>
  <c r="W764" i="1" s="1"/>
  <c r="W765" i="1" a="1"/>
  <c r="W765" i="1" s="1"/>
  <c r="W766" i="1" a="1"/>
  <c r="W766" i="1" s="1"/>
  <c r="W767" i="1" a="1"/>
  <c r="W767" i="1" s="1"/>
  <c r="W768" i="1" a="1"/>
  <c r="W768" i="1" s="1"/>
  <c r="W769" i="1" a="1"/>
  <c r="W769" i="1" s="1"/>
  <c r="W770" i="1" a="1"/>
  <c r="W770" i="1" s="1"/>
  <c r="W771" i="1" a="1"/>
  <c r="W771" i="1" s="1"/>
  <c r="W772" i="1" a="1"/>
  <c r="W772" i="1" s="1"/>
  <c r="W773" i="1" a="1"/>
  <c r="W773" i="1" s="1"/>
  <c r="W774" i="1" a="1"/>
  <c r="W774" i="1" s="1"/>
  <c r="W775" i="1" a="1"/>
  <c r="W775" i="1" s="1"/>
  <c r="W776" i="1" a="1"/>
  <c r="W776" i="1" s="1"/>
  <c r="W777" i="1" a="1"/>
  <c r="W777" i="1" s="1"/>
  <c r="W778" i="1" a="1"/>
  <c r="W778" i="1" s="1"/>
  <c r="W779" i="1" a="1"/>
  <c r="W779" i="1" s="1"/>
  <c r="W780" i="1" a="1"/>
  <c r="W780" i="1" s="1"/>
  <c r="W781" i="1" a="1"/>
  <c r="W781" i="1" s="1"/>
  <c r="W782" i="1" a="1"/>
  <c r="W782" i="1" s="1"/>
  <c r="W783" i="1" a="1"/>
  <c r="W783" i="1" s="1"/>
  <c r="W784" i="1" a="1"/>
  <c r="W784" i="1" s="1"/>
  <c r="W785" i="1" a="1"/>
  <c r="W785" i="1" s="1"/>
  <c r="W786" i="1" a="1"/>
  <c r="W786" i="1" s="1"/>
  <c r="W787" i="1" a="1"/>
  <c r="W787" i="1" s="1"/>
  <c r="W788" i="1" a="1"/>
  <c r="W788" i="1" s="1"/>
  <c r="W789" i="1" a="1"/>
  <c r="W789" i="1" s="1"/>
  <c r="W790" i="1" a="1"/>
  <c r="W790" i="1" s="1"/>
  <c r="W791" i="1" a="1"/>
  <c r="W791" i="1" s="1"/>
  <c r="W792" i="1" a="1"/>
  <c r="W792" i="1" s="1"/>
  <c r="W793" i="1" a="1"/>
  <c r="W793" i="1" s="1"/>
  <c r="W794" i="1" a="1"/>
  <c r="W794" i="1" s="1"/>
  <c r="W795" i="1" a="1"/>
  <c r="W795" i="1" s="1"/>
  <c r="W796" i="1" a="1"/>
  <c r="W796" i="1" s="1"/>
  <c r="W797" i="1" a="1"/>
  <c r="W797" i="1" s="1"/>
  <c r="W798" i="1" a="1"/>
  <c r="W798" i="1" s="1"/>
  <c r="W799" i="1" a="1"/>
  <c r="W799" i="1" s="1"/>
  <c r="W800" i="1" a="1"/>
  <c r="W800" i="1" s="1"/>
  <c r="W801" i="1" a="1"/>
  <c r="W801" i="1" s="1"/>
  <c r="W802" i="1" a="1"/>
  <c r="W802" i="1" s="1"/>
  <c r="W803" i="1" a="1"/>
  <c r="W803" i="1" s="1"/>
  <c r="W804" i="1" a="1"/>
  <c r="W804" i="1" s="1"/>
  <c r="W805" i="1" a="1"/>
  <c r="W805" i="1" s="1"/>
  <c r="W806" i="1" a="1"/>
  <c r="W806" i="1" s="1"/>
  <c r="W807" i="1" a="1"/>
  <c r="W807" i="1" s="1"/>
  <c r="W808" i="1" a="1"/>
  <c r="W808" i="1" s="1"/>
  <c r="W809" i="1" a="1"/>
  <c r="W809" i="1" s="1"/>
  <c r="W810" i="1" a="1"/>
  <c r="W810" i="1" s="1"/>
  <c r="W811" i="1" a="1"/>
  <c r="W811" i="1" s="1"/>
  <c r="W812" i="1" a="1"/>
  <c r="W812" i="1" s="1"/>
  <c r="W813" i="1" a="1"/>
  <c r="W813" i="1" s="1"/>
  <c r="W814" i="1" a="1"/>
  <c r="W814" i="1" s="1"/>
  <c r="W815" i="1" a="1"/>
  <c r="W815" i="1" s="1"/>
  <c r="W816" i="1" a="1"/>
  <c r="W816" i="1" s="1"/>
  <c r="W817" i="1" a="1"/>
  <c r="W817" i="1" s="1"/>
  <c r="W818" i="1" a="1"/>
  <c r="W818" i="1" s="1"/>
  <c r="W819" i="1" a="1"/>
  <c r="W819" i="1" s="1"/>
  <c r="W820" i="1" a="1"/>
  <c r="W820" i="1" s="1"/>
  <c r="W821" i="1" a="1"/>
  <c r="W821" i="1" s="1"/>
  <c r="W822" i="1" a="1"/>
  <c r="W822" i="1" s="1"/>
  <c r="W823" i="1" a="1"/>
  <c r="W823" i="1" s="1"/>
  <c r="W824" i="1" a="1"/>
  <c r="W824" i="1" s="1"/>
  <c r="W825" i="1" a="1"/>
  <c r="W825" i="1" s="1"/>
  <c r="W826" i="1" a="1"/>
  <c r="W826" i="1" s="1"/>
  <c r="W827" i="1" a="1"/>
  <c r="W827" i="1" s="1"/>
  <c r="W828" i="1" a="1"/>
  <c r="W828" i="1" s="1"/>
  <c r="W829" i="1" a="1"/>
  <c r="W829" i="1" s="1"/>
  <c r="W830" i="1" a="1"/>
  <c r="W830" i="1" s="1"/>
  <c r="W831" i="1" a="1"/>
  <c r="W831" i="1" s="1"/>
  <c r="W832" i="1" a="1"/>
  <c r="W832" i="1" s="1"/>
  <c r="W833" i="1" a="1"/>
  <c r="W833" i="1" s="1"/>
  <c r="W834" i="1" a="1"/>
  <c r="W834" i="1" s="1"/>
  <c r="W835" i="1" a="1"/>
  <c r="W835" i="1" s="1"/>
  <c r="W836" i="1" a="1"/>
  <c r="W836" i="1" s="1"/>
  <c r="W837" i="1" a="1"/>
  <c r="W837" i="1" s="1"/>
  <c r="W838" i="1" a="1"/>
  <c r="W838" i="1" s="1"/>
  <c r="W839" i="1" a="1"/>
  <c r="W839" i="1" s="1"/>
  <c r="W840" i="1" a="1"/>
  <c r="W840" i="1" s="1"/>
  <c r="W841" i="1" a="1"/>
  <c r="W841" i="1" s="1"/>
  <c r="W842" i="1" a="1"/>
  <c r="W842" i="1" s="1"/>
  <c r="W843" i="1" a="1"/>
  <c r="W843" i="1" s="1"/>
  <c r="W844" i="1" a="1"/>
  <c r="W844" i="1" s="1"/>
  <c r="W845" i="1" a="1"/>
  <c r="W845" i="1" s="1"/>
  <c r="W846" i="1" a="1"/>
  <c r="W846" i="1" s="1"/>
  <c r="W847" i="1" a="1"/>
  <c r="W847" i="1" s="1"/>
  <c r="W848" i="1" a="1"/>
  <c r="W848" i="1" s="1"/>
  <c r="W849" i="1" a="1"/>
  <c r="W849" i="1" s="1"/>
  <c r="W850" i="1" a="1"/>
  <c r="W850" i="1" s="1"/>
  <c r="W851" i="1" a="1"/>
  <c r="W851" i="1" s="1"/>
  <c r="W852" i="1" a="1"/>
  <c r="W852" i="1" s="1"/>
  <c r="W853" i="1" a="1"/>
  <c r="W853" i="1" s="1"/>
  <c r="W854" i="1" a="1"/>
  <c r="W854" i="1" s="1"/>
  <c r="W855" i="1" a="1"/>
  <c r="W855" i="1" s="1"/>
  <c r="W856" i="1" a="1"/>
  <c r="W856" i="1" s="1"/>
  <c r="W857" i="1" a="1"/>
  <c r="W857" i="1" s="1"/>
  <c r="W858" i="1" a="1"/>
  <c r="W858" i="1" s="1"/>
  <c r="W859" i="1" a="1"/>
  <c r="W859" i="1" s="1"/>
  <c r="W860" i="1" a="1"/>
  <c r="W860" i="1" s="1"/>
  <c r="W861" i="1" a="1"/>
  <c r="W861" i="1" s="1"/>
  <c r="W862" i="1" a="1"/>
  <c r="W862" i="1" s="1"/>
  <c r="W863" i="1" a="1"/>
  <c r="W863" i="1" s="1"/>
  <c r="W864" i="1" a="1"/>
  <c r="W864" i="1" s="1"/>
  <c r="W865" i="1" a="1"/>
  <c r="W865" i="1" s="1"/>
  <c r="W866" i="1" a="1"/>
  <c r="W866" i="1" s="1"/>
  <c r="W867" i="1" a="1"/>
  <c r="W867" i="1" s="1"/>
  <c r="W868" i="1" a="1"/>
  <c r="W868" i="1" s="1"/>
  <c r="W869" i="1" a="1"/>
  <c r="W869" i="1" s="1"/>
  <c r="W870" i="1" a="1"/>
  <c r="W870" i="1" s="1"/>
  <c r="W871" i="1" a="1"/>
  <c r="W871" i="1" s="1"/>
  <c r="W872" i="1" a="1"/>
  <c r="W872" i="1" s="1"/>
  <c r="W873" i="1" a="1"/>
  <c r="W873" i="1" s="1"/>
  <c r="W874" i="1" a="1"/>
  <c r="W874" i="1" s="1"/>
  <c r="W875" i="1" a="1"/>
  <c r="W875" i="1" s="1"/>
  <c r="W876" i="1" a="1"/>
  <c r="W876" i="1" s="1"/>
  <c r="W877" i="1" a="1"/>
  <c r="W877" i="1" s="1"/>
  <c r="W878" i="1" a="1"/>
  <c r="W878" i="1" s="1"/>
  <c r="W879" i="1" a="1"/>
  <c r="W879" i="1" s="1"/>
  <c r="W880" i="1" a="1"/>
  <c r="W880" i="1" s="1"/>
  <c r="W881" i="1" a="1"/>
  <c r="W881" i="1" s="1"/>
  <c r="W882" i="1" a="1"/>
  <c r="W882" i="1" s="1"/>
  <c r="W883" i="1" a="1"/>
  <c r="W883" i="1" s="1"/>
  <c r="W884" i="1" a="1"/>
  <c r="W884" i="1" s="1"/>
  <c r="W885" i="1" a="1"/>
  <c r="W885" i="1" s="1"/>
  <c r="W886" i="1" a="1"/>
  <c r="W886" i="1" s="1"/>
  <c r="W887" i="1" a="1"/>
  <c r="W887" i="1" s="1"/>
  <c r="W888" i="1" a="1"/>
  <c r="W888" i="1" s="1"/>
  <c r="W889" i="1" a="1"/>
  <c r="W889" i="1" s="1"/>
  <c r="W890" i="1" a="1"/>
  <c r="W890" i="1" s="1"/>
  <c r="W891" i="1" a="1"/>
  <c r="W891" i="1" s="1"/>
  <c r="W892" i="1" a="1"/>
  <c r="W892" i="1" s="1"/>
  <c r="W893" i="1" a="1"/>
  <c r="W893" i="1" s="1"/>
  <c r="W894" i="1" a="1"/>
  <c r="W894" i="1" s="1"/>
  <c r="W895" i="1" a="1"/>
  <c r="W895" i="1" s="1"/>
  <c r="W896" i="1" a="1"/>
  <c r="W896" i="1" s="1"/>
  <c r="W897" i="1" a="1"/>
  <c r="W897" i="1" s="1"/>
  <c r="W898" i="1" a="1"/>
  <c r="W898" i="1" s="1"/>
  <c r="W899" i="1" a="1"/>
  <c r="W899" i="1" s="1"/>
  <c r="W900" i="1" a="1"/>
  <c r="W900" i="1" s="1"/>
  <c r="W901" i="1" a="1"/>
  <c r="W901" i="1" s="1"/>
  <c r="W902" i="1" a="1"/>
  <c r="W902" i="1" s="1"/>
  <c r="W903" i="1" a="1"/>
  <c r="W903" i="1" s="1"/>
  <c r="W904" i="1" a="1"/>
  <c r="W904" i="1" s="1"/>
  <c r="W905" i="1" a="1"/>
  <c r="W905" i="1" s="1"/>
  <c r="W906" i="1" a="1"/>
  <c r="W906" i="1" s="1"/>
  <c r="W907" i="1" a="1"/>
  <c r="W907" i="1" s="1"/>
  <c r="W908" i="1" a="1"/>
  <c r="W908" i="1" s="1"/>
  <c r="W909" i="1" a="1"/>
  <c r="W909" i="1" s="1"/>
  <c r="W910" i="1" a="1"/>
  <c r="W910" i="1" s="1"/>
  <c r="W911" i="1" a="1"/>
  <c r="W911" i="1" s="1"/>
  <c r="W912" i="1" a="1"/>
  <c r="W912" i="1" s="1"/>
  <c r="W913" i="1" a="1"/>
  <c r="W913" i="1" s="1"/>
  <c r="W914" i="1" a="1"/>
  <c r="W914" i="1" s="1"/>
  <c r="W915" i="1" a="1"/>
  <c r="W915" i="1" s="1"/>
  <c r="W916" i="1" a="1"/>
  <c r="W916" i="1" s="1"/>
  <c r="W917" i="1" a="1"/>
  <c r="W917" i="1" s="1"/>
  <c r="W918" i="1" a="1"/>
  <c r="W918" i="1" s="1"/>
  <c r="W919" i="1" a="1"/>
  <c r="W919" i="1" s="1"/>
  <c r="W920" i="1" a="1"/>
  <c r="W920" i="1" s="1"/>
  <c r="W921" i="1" a="1"/>
  <c r="W921" i="1" s="1"/>
  <c r="W922" i="1" a="1"/>
  <c r="W922" i="1" s="1"/>
  <c r="W923" i="1" a="1"/>
  <c r="W923" i="1" s="1"/>
  <c r="W924" i="1" a="1"/>
  <c r="W924" i="1" s="1"/>
  <c r="W925" i="1" a="1"/>
  <c r="W925" i="1" s="1"/>
  <c r="W926" i="1" a="1"/>
  <c r="W926" i="1" s="1"/>
  <c r="W927" i="1" a="1"/>
  <c r="W927" i="1" s="1"/>
  <c r="W928" i="1" a="1"/>
  <c r="W928" i="1" s="1"/>
  <c r="W929" i="1" a="1"/>
  <c r="W929" i="1" s="1"/>
  <c r="W930" i="1" a="1"/>
  <c r="W930" i="1" s="1"/>
  <c r="W931" i="1" a="1"/>
  <c r="W931" i="1" s="1"/>
  <c r="W932" i="1" a="1"/>
  <c r="W932" i="1" s="1"/>
  <c r="W933" i="1" a="1"/>
  <c r="W933" i="1" s="1"/>
  <c r="W934" i="1" a="1"/>
  <c r="W934" i="1" s="1"/>
  <c r="W935" i="1" a="1"/>
  <c r="W935" i="1" s="1"/>
  <c r="W936" i="1" a="1"/>
  <c r="W936" i="1" s="1"/>
  <c r="W937" i="1" a="1"/>
  <c r="W937" i="1" s="1"/>
  <c r="W938" i="1" a="1"/>
  <c r="W938" i="1" s="1"/>
  <c r="W939" i="1" a="1"/>
  <c r="W939" i="1" s="1"/>
  <c r="W940" i="1" a="1"/>
  <c r="W940" i="1" s="1"/>
  <c r="W941" i="1" a="1"/>
  <c r="W941" i="1" s="1"/>
  <c r="W942" i="1" a="1"/>
  <c r="W942" i="1" s="1"/>
  <c r="W943" i="1" a="1"/>
  <c r="W943" i="1" s="1"/>
  <c r="W944" i="1" a="1"/>
  <c r="W944" i="1" s="1"/>
  <c r="W945" i="1" a="1"/>
  <c r="W945" i="1" s="1"/>
  <c r="W946" i="1" a="1"/>
  <c r="W946" i="1" s="1"/>
  <c r="W947" i="1" a="1"/>
  <c r="W947" i="1" s="1"/>
  <c r="W948" i="1" a="1"/>
  <c r="W948" i="1" s="1"/>
  <c r="W949" i="1" a="1"/>
  <c r="W949" i="1" s="1"/>
  <c r="W950" i="1" a="1"/>
  <c r="W950" i="1" s="1"/>
  <c r="W951" i="1" a="1"/>
  <c r="W951" i="1" s="1"/>
  <c r="W952" i="1" a="1"/>
  <c r="W952" i="1" s="1"/>
  <c r="W953" i="1" a="1"/>
  <c r="W953" i="1" s="1"/>
  <c r="W954" i="1" a="1"/>
  <c r="W954" i="1" s="1"/>
  <c r="W955" i="1" a="1"/>
  <c r="W955" i="1" s="1"/>
  <c r="W956" i="1" a="1"/>
  <c r="W956" i="1" s="1"/>
  <c r="W957" i="1" a="1"/>
  <c r="W957" i="1" s="1"/>
  <c r="W958" i="1" a="1"/>
  <c r="W958" i="1" s="1"/>
  <c r="W959" i="1" a="1"/>
  <c r="W959" i="1" s="1"/>
  <c r="W960" i="1" a="1"/>
  <c r="W960" i="1" s="1"/>
  <c r="W961" i="1" a="1"/>
  <c r="W961" i="1" s="1"/>
  <c r="W962" i="1" a="1"/>
  <c r="W962" i="1" s="1"/>
  <c r="W963" i="1" a="1"/>
  <c r="W963" i="1" s="1"/>
  <c r="W964" i="1" a="1"/>
  <c r="W964" i="1" s="1"/>
  <c r="W965" i="1" a="1"/>
  <c r="W965" i="1" s="1"/>
  <c r="W966" i="1" a="1"/>
  <c r="W966" i="1" s="1"/>
  <c r="W967" i="1" a="1"/>
  <c r="W967" i="1" s="1"/>
  <c r="W968" i="1" a="1"/>
  <c r="W968" i="1" s="1"/>
  <c r="W969" i="1" a="1"/>
  <c r="W969" i="1" s="1"/>
  <c r="W970" i="1" a="1"/>
  <c r="W970" i="1" s="1"/>
  <c r="W971" i="1" a="1"/>
  <c r="W971" i="1" s="1"/>
  <c r="W972" i="1" a="1"/>
  <c r="W972" i="1" s="1"/>
  <c r="W973" i="1" a="1"/>
  <c r="W973" i="1" s="1"/>
  <c r="W974" i="1" a="1"/>
  <c r="W974" i="1" s="1"/>
  <c r="W975" i="1" a="1"/>
  <c r="W975" i="1" s="1"/>
  <c r="W976" i="1" a="1"/>
  <c r="W976" i="1" s="1"/>
  <c r="W977" i="1" a="1"/>
  <c r="W977" i="1" s="1"/>
  <c r="W978" i="1" a="1"/>
  <c r="W978" i="1" s="1"/>
  <c r="W979" i="1" a="1"/>
  <c r="W979" i="1" s="1"/>
  <c r="W980" i="1" a="1"/>
  <c r="W980" i="1" s="1"/>
  <c r="W981" i="1" a="1"/>
  <c r="W981" i="1" s="1"/>
  <c r="W982" i="1" a="1"/>
  <c r="W982" i="1" s="1"/>
  <c r="W983" i="1" a="1"/>
  <c r="W983" i="1" s="1"/>
  <c r="W984" i="1" a="1"/>
  <c r="W984" i="1" s="1"/>
  <c r="W985" i="1" a="1"/>
  <c r="W985" i="1" s="1"/>
  <c r="W986" i="1" a="1"/>
  <c r="W986" i="1" s="1"/>
  <c r="W987" i="1" a="1"/>
  <c r="W987" i="1" s="1"/>
  <c r="W988" i="1" a="1"/>
  <c r="W988" i="1" s="1"/>
  <c r="W989" i="1" a="1"/>
  <c r="W989" i="1" s="1"/>
  <c r="W990" i="1" a="1"/>
  <c r="W990" i="1" s="1"/>
  <c r="W991" i="1" a="1"/>
  <c r="W991" i="1" s="1"/>
  <c r="W992" i="1" a="1"/>
  <c r="W992" i="1" s="1"/>
  <c r="W993" i="1" a="1"/>
  <c r="W993" i="1" s="1"/>
  <c r="W994" i="1" a="1"/>
  <c r="W994" i="1" s="1"/>
  <c r="W995" i="1" a="1"/>
  <c r="W995" i="1" s="1"/>
  <c r="W996" i="1" a="1"/>
  <c r="W996" i="1" s="1"/>
  <c r="W997" i="1" a="1"/>
  <c r="W997" i="1" s="1"/>
  <c r="W998" i="1" a="1"/>
  <c r="W998" i="1" s="1"/>
  <c r="W999" i="1" a="1"/>
  <c r="W999" i="1" s="1"/>
  <c r="W1000" i="1" a="1"/>
  <c r="W1000" i="1" s="1"/>
  <c r="W1001" i="1" a="1"/>
  <c r="W1001" i="1" s="1"/>
  <c r="W1002" i="1" a="1"/>
  <c r="W1002" i="1" s="1"/>
  <c r="W1003" i="1" a="1"/>
  <c r="W1003" i="1" s="1"/>
  <c r="W1004" i="1" a="1"/>
  <c r="W1004" i="1" s="1"/>
  <c r="W1005" i="1" a="1"/>
  <c r="W1005" i="1" s="1"/>
  <c r="W1006" i="1" a="1"/>
  <c r="W1006" i="1" s="1"/>
  <c r="W1007" i="1" a="1"/>
  <c r="W1007" i="1" s="1"/>
  <c r="W1008" i="1" a="1"/>
  <c r="W1008" i="1" s="1"/>
  <c r="W1009" i="1" a="1"/>
  <c r="W1009" i="1" s="1"/>
  <c r="W1010" i="1" a="1"/>
  <c r="W1010" i="1" s="1"/>
  <c r="W1011" i="1" a="1"/>
  <c r="W1011" i="1" s="1"/>
  <c r="W1012" i="1" a="1"/>
  <c r="W1012" i="1" s="1"/>
  <c r="W1013" i="1" a="1"/>
  <c r="W1013" i="1" s="1"/>
  <c r="W1014" i="1" a="1"/>
  <c r="W1014" i="1" s="1"/>
  <c r="W1015" i="1" a="1"/>
  <c r="W1015" i="1" s="1"/>
  <c r="W1016" i="1" a="1"/>
  <c r="W1016" i="1" s="1"/>
  <c r="W1017" i="1" a="1"/>
  <c r="W1017" i="1" s="1"/>
  <c r="W1018" i="1" a="1"/>
  <c r="W1018" i="1" s="1"/>
  <c r="W1019" i="1" a="1"/>
  <c r="W1019" i="1" s="1"/>
  <c r="W1020" i="1" a="1"/>
  <c r="W1020" i="1" s="1"/>
  <c r="W1021" i="1" a="1"/>
  <c r="W1021" i="1" s="1"/>
  <c r="W1022" i="1" a="1"/>
  <c r="W1022" i="1" s="1"/>
  <c r="W1023" i="1" a="1"/>
  <c r="W1023" i="1" s="1"/>
  <c r="W1024" i="1" a="1"/>
  <c r="W1024" i="1" s="1"/>
  <c r="W1025" i="1" a="1"/>
  <c r="W1025" i="1" s="1"/>
  <c r="W1026" i="1" a="1"/>
  <c r="W1026" i="1" s="1"/>
  <c r="W1027" i="1" a="1"/>
  <c r="W1027" i="1" s="1"/>
  <c r="W1028" i="1" a="1"/>
  <c r="W1028" i="1" s="1"/>
  <c r="W1029" i="1" a="1"/>
  <c r="W1029" i="1" s="1"/>
  <c r="W1030" i="1" a="1"/>
  <c r="W1030" i="1" s="1"/>
  <c r="W1031" i="1" a="1"/>
  <c r="W1031" i="1" s="1"/>
  <c r="W1032" i="1" a="1"/>
  <c r="W1032" i="1" s="1"/>
  <c r="W1033" i="1" a="1"/>
  <c r="W1033" i="1" s="1"/>
  <c r="W1034" i="1" a="1"/>
  <c r="W1034" i="1" s="1"/>
  <c r="W1035" i="1" a="1"/>
  <c r="W1035" i="1" s="1"/>
  <c r="W1036" i="1" a="1"/>
  <c r="W1036" i="1" s="1"/>
  <c r="W1037" i="1" a="1"/>
  <c r="W1037" i="1" s="1"/>
  <c r="W1038" i="1" a="1"/>
  <c r="W1038" i="1" s="1"/>
  <c r="W1039" i="1" a="1"/>
  <c r="W1039" i="1" s="1"/>
  <c r="W1040" i="1" a="1"/>
  <c r="W1040" i="1" s="1"/>
  <c r="W1041" i="1" a="1"/>
  <c r="W1041" i="1" s="1"/>
  <c r="W1042" i="1" a="1"/>
  <c r="W1042" i="1" s="1"/>
  <c r="W1043" i="1" a="1"/>
  <c r="W1043" i="1" s="1"/>
  <c r="W1044" i="1" a="1"/>
  <c r="W1044" i="1" s="1"/>
  <c r="W1045" i="1" a="1"/>
  <c r="W1045" i="1" s="1"/>
  <c r="W1046" i="1" a="1"/>
  <c r="W1046" i="1" s="1"/>
  <c r="W1047" i="1" a="1"/>
  <c r="W1047" i="1" s="1"/>
  <c r="W1048" i="1" a="1"/>
  <c r="W1048" i="1" s="1"/>
  <c r="W1049" i="1" a="1"/>
  <c r="W1049" i="1" s="1"/>
  <c r="W1050" i="1" a="1"/>
  <c r="W1050" i="1" s="1"/>
  <c r="W1051" i="1" a="1"/>
  <c r="W1051" i="1" s="1"/>
  <c r="W1052" i="1" a="1"/>
  <c r="W1052" i="1" s="1"/>
  <c r="W1053" i="1" a="1"/>
  <c r="W1053" i="1" s="1"/>
  <c r="W1054" i="1" a="1"/>
  <c r="W1054" i="1" s="1"/>
  <c r="W1055" i="1" a="1"/>
  <c r="W1055" i="1" s="1"/>
  <c r="W1056" i="1" a="1"/>
  <c r="W1056" i="1" s="1"/>
  <c r="W1057" i="1" a="1"/>
  <c r="W1057" i="1" s="1"/>
  <c r="W1058" i="1" a="1"/>
  <c r="W1058" i="1" s="1"/>
  <c r="W1059" i="1" a="1"/>
  <c r="W1059" i="1" s="1"/>
  <c r="W1060" i="1" a="1"/>
  <c r="W1060" i="1" s="1"/>
  <c r="W1061" i="1" a="1"/>
  <c r="W1061" i="1" s="1"/>
  <c r="W1062" i="1" a="1"/>
  <c r="W1062" i="1" s="1"/>
  <c r="W1063" i="1" a="1"/>
  <c r="W1063" i="1" s="1"/>
  <c r="W1064" i="1" a="1"/>
  <c r="W1064" i="1" s="1"/>
  <c r="W1065" i="1" a="1"/>
  <c r="W1065" i="1" s="1"/>
  <c r="W1066" i="1" a="1"/>
  <c r="W1066" i="1" s="1"/>
  <c r="W1067" i="1" a="1"/>
  <c r="W1067" i="1" s="1"/>
  <c r="W1068" i="1" a="1"/>
  <c r="W1068" i="1" s="1"/>
  <c r="W1069" i="1" a="1"/>
  <c r="W1069" i="1" s="1"/>
  <c r="W1070" i="1" a="1"/>
  <c r="W1070" i="1" s="1"/>
  <c r="W1071" i="1" a="1"/>
  <c r="W1071" i="1" s="1"/>
  <c r="W1072" i="1" a="1"/>
  <c r="W1072" i="1" s="1"/>
  <c r="W1073" i="1" a="1"/>
  <c r="W1073" i="1" s="1"/>
  <c r="W1074" i="1" a="1"/>
  <c r="W1074" i="1" s="1"/>
  <c r="W1075" i="1" a="1"/>
  <c r="W1075" i="1" s="1"/>
  <c r="W1076" i="1" a="1"/>
  <c r="W1076" i="1" s="1"/>
  <c r="W1077" i="1" a="1"/>
  <c r="W1077" i="1" s="1"/>
  <c r="W1078" i="1" a="1"/>
  <c r="W1078" i="1" s="1"/>
  <c r="W1079" i="1" a="1"/>
  <c r="W1079" i="1" s="1"/>
  <c r="W1080" i="1" a="1"/>
  <c r="W1080" i="1" s="1"/>
  <c r="W1081" i="1" a="1"/>
  <c r="W1081" i="1" s="1"/>
  <c r="W1082" i="1" a="1"/>
  <c r="W1082" i="1" s="1"/>
  <c r="W1083" i="1" a="1"/>
  <c r="W1083" i="1" s="1"/>
  <c r="W1084" i="1" a="1"/>
  <c r="W1084" i="1" s="1"/>
  <c r="W1085" i="1" a="1"/>
  <c r="W1085" i="1" s="1"/>
  <c r="W1086" i="1" a="1"/>
  <c r="W1086" i="1" s="1"/>
  <c r="W1087" i="1" a="1"/>
  <c r="W1087" i="1" s="1"/>
  <c r="W1088" i="1" a="1"/>
  <c r="W1088" i="1" s="1"/>
  <c r="W1089" i="1" a="1"/>
  <c r="W1089" i="1" s="1"/>
  <c r="W1090" i="1" a="1"/>
  <c r="W1090" i="1" s="1"/>
  <c r="W1091" i="1" a="1"/>
  <c r="W1091" i="1" s="1"/>
  <c r="W1092" i="1" a="1"/>
  <c r="W1092" i="1" s="1"/>
  <c r="W1093" i="1" a="1"/>
  <c r="W1093" i="1" s="1"/>
  <c r="W1094" i="1" a="1"/>
  <c r="W1094" i="1" s="1"/>
  <c r="W1095" i="1" a="1"/>
  <c r="W1095" i="1" s="1"/>
  <c r="W1096" i="1" a="1"/>
  <c r="W1096" i="1" s="1"/>
  <c r="W1097" i="1" a="1"/>
  <c r="W1097" i="1" s="1"/>
  <c r="W1098" i="1" a="1"/>
  <c r="W1098" i="1" s="1"/>
  <c r="W1099" i="1" a="1"/>
  <c r="W1099" i="1" s="1"/>
  <c r="W1100" i="1" a="1"/>
  <c r="W1100" i="1" s="1"/>
  <c r="W1101" i="1" a="1"/>
  <c r="W1101" i="1" s="1"/>
  <c r="W1102" i="1" a="1"/>
  <c r="W1102" i="1" s="1"/>
  <c r="W1103" i="1" a="1"/>
  <c r="W1103" i="1" s="1"/>
  <c r="W1104" i="1" a="1"/>
  <c r="W1104" i="1" s="1"/>
  <c r="W1105" i="1" a="1"/>
  <c r="W1105" i="1" s="1"/>
  <c r="W1106" i="1" a="1"/>
  <c r="W1106" i="1" s="1"/>
  <c r="W1107" i="1" a="1"/>
  <c r="W1107" i="1" s="1"/>
  <c r="W1108" i="1" a="1"/>
  <c r="W1108" i="1" s="1"/>
  <c r="W1109" i="1" a="1"/>
  <c r="W1109" i="1" s="1"/>
  <c r="W1110" i="1" a="1"/>
  <c r="W1110" i="1" s="1"/>
  <c r="W1111" i="1" a="1"/>
  <c r="W1111" i="1" s="1"/>
  <c r="W1112" i="1" a="1"/>
  <c r="W1112" i="1" s="1"/>
  <c r="W1113" i="1" a="1"/>
  <c r="W1113" i="1" s="1"/>
  <c r="W1114" i="1" a="1"/>
  <c r="W1114" i="1" s="1"/>
  <c r="W1115" i="1" a="1"/>
  <c r="W1115" i="1" s="1"/>
  <c r="W1116" i="1" a="1"/>
  <c r="W1116" i="1" s="1"/>
  <c r="W1117" i="1" a="1"/>
  <c r="W1117" i="1" s="1"/>
  <c r="W1118" i="1" a="1"/>
  <c r="W1118" i="1" s="1"/>
  <c r="W1119" i="1" a="1"/>
  <c r="W1119" i="1" s="1"/>
  <c r="W1120" i="1" a="1"/>
  <c r="W1120" i="1" s="1"/>
  <c r="W1121" i="1" a="1"/>
  <c r="W1121" i="1" s="1"/>
  <c r="W1122" i="1" a="1"/>
  <c r="W1122" i="1" s="1"/>
  <c r="W1123" i="1" a="1"/>
  <c r="W1123" i="1" s="1"/>
  <c r="W1124" i="1" a="1"/>
  <c r="W1124" i="1" s="1"/>
  <c r="W1125" i="1" a="1"/>
  <c r="W1125" i="1" s="1"/>
  <c r="W1126" i="1" a="1"/>
  <c r="W1126" i="1" s="1"/>
  <c r="W1127" i="1" a="1"/>
  <c r="W1127" i="1" s="1"/>
  <c r="W1128" i="1" a="1"/>
  <c r="W1128" i="1" s="1"/>
  <c r="W1129" i="1" a="1"/>
  <c r="W1129" i="1" s="1"/>
  <c r="W1130" i="1" a="1"/>
  <c r="W1130" i="1" s="1"/>
  <c r="W1131" i="1" a="1"/>
  <c r="W1131" i="1" s="1"/>
  <c r="W1132" i="1" a="1"/>
  <c r="W1132" i="1" s="1"/>
  <c r="W1133" i="1" a="1"/>
  <c r="W1133" i="1" s="1"/>
  <c r="W1134" i="1" a="1"/>
  <c r="W1134" i="1" s="1"/>
  <c r="W1135" i="1" a="1"/>
  <c r="W1135" i="1" s="1"/>
  <c r="W1136" i="1" a="1"/>
  <c r="W1136" i="1" s="1"/>
  <c r="W1137" i="1" a="1"/>
  <c r="W1137" i="1" s="1"/>
  <c r="W1138" i="1" a="1"/>
  <c r="W1138" i="1" s="1"/>
  <c r="W1139" i="1" a="1"/>
  <c r="W1139" i="1" s="1"/>
  <c r="W1140" i="1" a="1"/>
  <c r="W1140" i="1" s="1"/>
  <c r="W1141" i="1" a="1"/>
  <c r="W1141" i="1" s="1"/>
  <c r="W1142" i="1" a="1"/>
  <c r="W1142" i="1" s="1"/>
  <c r="W1143" i="1" a="1"/>
  <c r="W1143" i="1" s="1"/>
  <c r="W1144" i="1" a="1"/>
  <c r="W1144" i="1" s="1"/>
  <c r="W1145" i="1" a="1"/>
  <c r="W1145" i="1" s="1"/>
  <c r="W1146" i="1" a="1"/>
  <c r="W1146" i="1" s="1"/>
  <c r="W1147" i="1" a="1"/>
  <c r="W1147" i="1" s="1"/>
  <c r="W1148" i="1" a="1"/>
  <c r="W1148" i="1" s="1"/>
  <c r="W1149" i="1" a="1"/>
  <c r="W1149" i="1" s="1"/>
  <c r="W1150" i="1" a="1"/>
  <c r="W1150" i="1" s="1"/>
  <c r="W1151" i="1" a="1"/>
  <c r="W1151" i="1" s="1"/>
  <c r="W1152" i="1" a="1"/>
  <c r="W1152" i="1" s="1"/>
  <c r="W1153" i="1" a="1"/>
  <c r="W1153" i="1" s="1"/>
  <c r="W1154" i="1" a="1"/>
  <c r="W1154" i="1" s="1"/>
  <c r="W1155" i="1" a="1"/>
  <c r="W1155" i="1" s="1"/>
  <c r="W1156" i="1" a="1"/>
  <c r="W1156" i="1" s="1"/>
  <c r="W1157" i="1" a="1"/>
  <c r="W1157" i="1" s="1"/>
  <c r="W1158" i="1" a="1"/>
  <c r="W1158" i="1" s="1"/>
  <c r="W1159" i="1" a="1"/>
  <c r="W1159" i="1" s="1"/>
  <c r="W1160" i="1" a="1"/>
  <c r="W1160" i="1" s="1"/>
  <c r="W1161" i="1" a="1"/>
  <c r="W1161" i="1" s="1"/>
  <c r="W1162" i="1" a="1"/>
  <c r="W1162" i="1" s="1"/>
  <c r="W1163" i="1" a="1"/>
  <c r="W1163" i="1" s="1"/>
  <c r="W1164" i="1" a="1"/>
  <c r="W1164" i="1" s="1"/>
  <c r="W1165" i="1" a="1"/>
  <c r="W1165" i="1" s="1"/>
  <c r="W1166" i="1" a="1"/>
  <c r="W1166" i="1" s="1"/>
  <c r="W1167" i="1" a="1"/>
  <c r="W1167" i="1" s="1"/>
  <c r="W1168" i="1" a="1"/>
  <c r="W1168" i="1" s="1"/>
  <c r="W1169" i="1" a="1"/>
  <c r="W1169" i="1" s="1"/>
  <c r="W1170" i="1" a="1"/>
  <c r="W1170" i="1" s="1"/>
  <c r="W1171" i="1" a="1"/>
  <c r="W1171" i="1" s="1"/>
  <c r="W1172" i="1" a="1"/>
  <c r="W1172" i="1" s="1"/>
  <c r="W1173" i="1" a="1"/>
  <c r="W1173" i="1" s="1"/>
  <c r="W1174" i="1" a="1"/>
  <c r="W1174" i="1" s="1"/>
  <c r="W1175" i="1" a="1"/>
  <c r="W1175" i="1" s="1"/>
  <c r="W1176" i="1" a="1"/>
  <c r="W1176" i="1" s="1"/>
  <c r="W1177" i="1" a="1"/>
  <c r="W1177" i="1" s="1"/>
  <c r="W1178" i="1" a="1"/>
  <c r="W1178" i="1" s="1"/>
  <c r="W1179" i="1" a="1"/>
  <c r="W1179" i="1" s="1"/>
  <c r="W1180" i="1" a="1"/>
  <c r="W1180" i="1" s="1"/>
  <c r="W1181" i="1" a="1"/>
  <c r="W1181" i="1" s="1"/>
  <c r="W1182" i="1" a="1"/>
  <c r="W1182" i="1" s="1"/>
  <c r="W1183" i="1" a="1"/>
  <c r="W1183" i="1" s="1"/>
  <c r="W1184" i="1" a="1"/>
  <c r="W1184" i="1" s="1"/>
  <c r="W1185" i="1" a="1"/>
  <c r="W1185" i="1" s="1"/>
  <c r="W1186" i="1" a="1"/>
  <c r="W1186" i="1" s="1"/>
  <c r="W1187" i="1" a="1"/>
  <c r="W1187" i="1" s="1"/>
  <c r="W1188" i="1" a="1"/>
  <c r="W1188" i="1" s="1"/>
  <c r="W1189" i="1" a="1"/>
  <c r="W1189" i="1" s="1"/>
  <c r="W1190" i="1" a="1"/>
  <c r="W1190" i="1" s="1"/>
  <c r="W1191" i="1" a="1"/>
  <c r="W1191" i="1" s="1"/>
  <c r="W1192" i="1" a="1"/>
  <c r="W1192" i="1" s="1"/>
  <c r="W1193" i="1" a="1"/>
  <c r="W1193" i="1" s="1"/>
  <c r="W1194" i="1" a="1"/>
  <c r="W1194" i="1" s="1"/>
  <c r="W1195" i="1" a="1"/>
  <c r="W1195" i="1" s="1"/>
  <c r="W1196" i="1" a="1"/>
  <c r="W1196" i="1" s="1"/>
  <c r="W1197" i="1" a="1"/>
  <c r="W1197" i="1" s="1"/>
  <c r="W1198" i="1" a="1"/>
  <c r="W1198" i="1" s="1"/>
  <c r="W1199" i="1" a="1"/>
  <c r="W1199" i="1" s="1"/>
  <c r="W1200" i="1" a="1"/>
  <c r="W1200" i="1" s="1"/>
  <c r="W1201" i="1" a="1"/>
  <c r="W1201" i="1" s="1"/>
  <c r="W1202" i="1" a="1"/>
  <c r="W1202" i="1" s="1"/>
  <c r="W1203" i="1" a="1"/>
  <c r="W1203" i="1" s="1"/>
  <c r="W1204" i="1" a="1"/>
  <c r="W1204" i="1" s="1"/>
  <c r="W1205" i="1" a="1"/>
  <c r="W1205" i="1" s="1"/>
  <c r="W1206" i="1" a="1"/>
  <c r="W1206" i="1" s="1"/>
  <c r="W1207" i="1" a="1"/>
  <c r="W1207" i="1" s="1"/>
  <c r="W1208" i="1" a="1"/>
  <c r="W1208" i="1" s="1"/>
  <c r="W1209" i="1" a="1"/>
  <c r="W1209" i="1" s="1"/>
  <c r="W1210" i="1" a="1"/>
  <c r="W1210" i="1" s="1"/>
  <c r="W1211" i="1" a="1"/>
  <c r="W1211" i="1" s="1"/>
  <c r="W1212" i="1" a="1"/>
  <c r="W1212" i="1" s="1"/>
  <c r="W1213" i="1" a="1"/>
  <c r="W1213" i="1" s="1"/>
  <c r="W1214" i="1" a="1"/>
  <c r="W1214" i="1" s="1"/>
  <c r="W1215" i="1" a="1"/>
  <c r="W1215" i="1" s="1"/>
  <c r="W1216" i="1" a="1"/>
  <c r="W1216" i="1" s="1"/>
  <c r="W1217" i="1" a="1"/>
  <c r="W1217" i="1" s="1"/>
  <c r="W1218" i="1" a="1"/>
  <c r="W1218" i="1" s="1"/>
  <c r="W1219" i="1" a="1"/>
  <c r="W1219" i="1" s="1"/>
  <c r="W1220" i="1" a="1"/>
  <c r="W1220" i="1" s="1"/>
  <c r="W1221" i="1" a="1"/>
  <c r="W1221" i="1" s="1"/>
  <c r="W1222" i="1" a="1"/>
  <c r="W1222" i="1" s="1"/>
  <c r="W1223" i="1" a="1"/>
  <c r="W1223" i="1" s="1"/>
  <c r="W1224" i="1" a="1"/>
  <c r="W1224" i="1" s="1"/>
  <c r="W1225" i="1" a="1"/>
  <c r="W1225" i="1" s="1"/>
  <c r="W1226" i="1" a="1"/>
  <c r="W1226" i="1" s="1"/>
  <c r="W1227" i="1" a="1"/>
  <c r="W1227" i="1" s="1"/>
  <c r="W1228" i="1" a="1"/>
  <c r="W1228" i="1"/>
  <c r="W1229" i="1" a="1"/>
  <c r="W1229" i="1"/>
  <c r="W1230" i="1" a="1"/>
  <c r="W1230" i="1"/>
  <c r="W1231" i="1" a="1"/>
  <c r="W1231" i="1" s="1"/>
  <c r="W1232" i="1" a="1"/>
  <c r="W1232" i="1" s="1"/>
  <c r="W1233" i="1" a="1"/>
  <c r="W1233" i="1" s="1"/>
  <c r="W1234" i="1" a="1"/>
  <c r="W1234" i="1" s="1"/>
  <c r="W1235" i="1" a="1"/>
  <c r="W1235" i="1" s="1"/>
  <c r="W1236" i="1" a="1"/>
  <c r="W1236" i="1"/>
  <c r="W1237" i="1" a="1"/>
  <c r="W1237" i="1"/>
  <c r="W1238" i="1" a="1"/>
  <c r="W1238" i="1"/>
  <c r="W1239" i="1" a="1"/>
  <c r="W1239" i="1" s="1"/>
  <c r="W1240" i="1" a="1"/>
  <c r="W1240" i="1" s="1"/>
  <c r="W1241" i="1" a="1"/>
  <c r="W1241" i="1"/>
  <c r="W1242" i="1" a="1"/>
  <c r="W1242" i="1" s="1"/>
  <c r="W1243" i="1" a="1"/>
  <c r="W1243" i="1" s="1"/>
  <c r="W1244" i="1" a="1"/>
  <c r="W1244" i="1"/>
  <c r="W1245" i="1" a="1"/>
  <c r="W1245" i="1"/>
  <c r="W1246" i="1" a="1"/>
  <c r="W1246" i="1"/>
  <c r="W1247" i="1" a="1"/>
  <c r="W1247" i="1" s="1"/>
  <c r="W1248" i="1" a="1"/>
  <c r="W1248" i="1" s="1"/>
  <c r="W1249" i="1" a="1"/>
  <c r="W1249" i="1" s="1"/>
  <c r="W1250" i="1" a="1"/>
  <c r="W1250" i="1" s="1"/>
  <c r="W1251" i="1" a="1"/>
  <c r="W1251" i="1" s="1"/>
  <c r="W1252" i="1" a="1"/>
  <c r="W1252" i="1"/>
  <c r="W1253" i="1" a="1"/>
  <c r="W1253" i="1"/>
  <c r="W1254" i="1" a="1"/>
  <c r="W1254" i="1"/>
  <c r="W1255" i="1" a="1"/>
  <c r="W1255" i="1" s="1"/>
  <c r="W1256" i="1" a="1"/>
  <c r="W1256" i="1" s="1"/>
  <c r="W1257" i="1" a="1"/>
  <c r="W1257" i="1" s="1"/>
  <c r="W1258" i="1" a="1"/>
  <c r="W1258" i="1" s="1"/>
  <c r="W1259" i="1" a="1"/>
  <c r="W1259" i="1" s="1"/>
  <c r="W1260" i="1" a="1"/>
  <c r="W1260" i="1" s="1"/>
  <c r="W1261" i="1" a="1"/>
  <c r="W1261" i="1"/>
  <c r="W1262" i="1" a="1"/>
  <c r="W1262" i="1"/>
  <c r="W1263" i="1" a="1"/>
  <c r="W1263" i="1" s="1"/>
  <c r="W1264" i="1" a="1"/>
  <c r="W1264" i="1"/>
  <c r="W1265" i="1" a="1"/>
  <c r="W1265" i="1" s="1"/>
  <c r="W1266" i="1" a="1"/>
  <c r="W1266" i="1" s="1"/>
  <c r="W1267" i="1" a="1"/>
  <c r="W1267" i="1" s="1"/>
  <c r="W1268" i="1" a="1"/>
  <c r="W1268" i="1"/>
  <c r="W1269" i="1" a="1"/>
  <c r="W1269" i="1" s="1"/>
  <c r="W1270" i="1" a="1"/>
  <c r="W1270" i="1"/>
  <c r="W1271" i="1" a="1"/>
  <c r="W1271" i="1" s="1"/>
  <c r="W1272" i="1" a="1"/>
  <c r="W1272" i="1" s="1"/>
  <c r="W1273" i="1" a="1"/>
  <c r="W1273" i="1"/>
  <c r="W1274" i="1" a="1"/>
  <c r="W1274" i="1" s="1"/>
  <c r="W1275" i="1" a="1"/>
  <c r="W1275" i="1" s="1"/>
  <c r="W1276" i="1" a="1"/>
  <c r="W1276" i="1"/>
  <c r="W1277" i="1" a="1"/>
  <c r="W1277" i="1"/>
  <c r="W1278" i="1" a="1"/>
  <c r="W1278" i="1"/>
  <c r="W1279" i="1" a="1"/>
  <c r="W1279" i="1" s="1"/>
  <c r="W1280" i="1" a="1"/>
  <c r="W1280" i="1" s="1"/>
  <c r="W1281" i="1" a="1"/>
  <c r="W1281" i="1" s="1"/>
  <c r="W1282" i="1" a="1"/>
  <c r="W1282" i="1"/>
  <c r="W1283" i="1" a="1"/>
  <c r="W1283" i="1" s="1"/>
  <c r="W1284" i="1" a="1"/>
  <c r="W1284" i="1"/>
  <c r="W1285" i="1" a="1"/>
  <c r="W1285" i="1"/>
  <c r="W1286" i="1" a="1"/>
  <c r="W1286" i="1"/>
  <c r="W1287" i="1" a="1"/>
  <c r="W1287" i="1" s="1"/>
  <c r="W1288" i="1" a="1"/>
  <c r="W1288" i="1" s="1"/>
  <c r="W1289" i="1" a="1"/>
  <c r="W1289" i="1" s="1"/>
  <c r="W1290" i="1" a="1"/>
  <c r="W1290" i="1" s="1"/>
  <c r="W1291" i="1" a="1"/>
  <c r="W1291" i="1" s="1"/>
  <c r="W1292" i="1" a="1"/>
  <c r="W1292" i="1"/>
  <c r="W1293" i="1" a="1"/>
  <c r="W1293" i="1"/>
  <c r="W1294" i="1" a="1"/>
  <c r="W1294" i="1"/>
  <c r="W1295" i="1" a="1"/>
  <c r="W1295" i="1" s="1"/>
  <c r="W1296" i="1" a="1"/>
  <c r="W1296" i="1" s="1"/>
  <c r="W1297" i="1" a="1"/>
  <c r="W1297" i="1" s="1"/>
  <c r="W1298" i="1" a="1"/>
  <c r="W1298" i="1" s="1"/>
  <c r="W1299" i="1" a="1"/>
  <c r="W1299" i="1" s="1"/>
  <c r="W1300" i="1" a="1"/>
  <c r="W1300" i="1"/>
  <c r="W1301" i="1" a="1"/>
  <c r="W1301" i="1"/>
  <c r="W1302" i="1" a="1"/>
  <c r="W1302" i="1"/>
  <c r="W1303" i="1" a="1"/>
  <c r="W1303" i="1" s="1"/>
  <c r="W1304" i="1" a="1"/>
  <c r="W1304" i="1" s="1"/>
  <c r="W1305" i="1" a="1"/>
  <c r="W1305" i="1"/>
  <c r="W1306" i="1" a="1"/>
  <c r="W1306" i="1" s="1"/>
  <c r="W1307" i="1" a="1"/>
  <c r="W1307" i="1" s="1"/>
  <c r="W1308" i="1" a="1"/>
  <c r="W1308" i="1"/>
  <c r="W1309" i="1" a="1"/>
  <c r="W1309" i="1"/>
  <c r="W1310" i="1" a="1"/>
  <c r="W1310" i="1"/>
  <c r="W1311" i="1" a="1"/>
  <c r="W1311" i="1" s="1"/>
  <c r="W1312" i="1" a="1"/>
  <c r="W1312" i="1" s="1"/>
  <c r="W1313" i="1" a="1"/>
  <c r="W1313" i="1" s="1"/>
  <c r="W1314" i="1" a="1"/>
  <c r="W1314" i="1" s="1"/>
  <c r="W1315" i="1" a="1"/>
  <c r="W1315" i="1" s="1"/>
  <c r="W1316" i="1" a="1"/>
  <c r="W1316" i="1"/>
  <c r="W1317" i="1" a="1"/>
  <c r="W1317" i="1"/>
  <c r="W1318" i="1" a="1"/>
  <c r="W1318" i="1"/>
  <c r="W1319" i="1" a="1"/>
  <c r="W1319" i="1" s="1"/>
  <c r="W1320" i="1" a="1"/>
  <c r="W1320" i="1" s="1"/>
  <c r="W1321" i="1" a="1"/>
  <c r="W1321" i="1" s="1"/>
  <c r="W1322" i="1" a="1"/>
  <c r="W1322" i="1" s="1"/>
  <c r="W1323" i="1" a="1"/>
  <c r="W1323" i="1" s="1"/>
  <c r="W1324" i="1" a="1"/>
  <c r="W1324" i="1" s="1"/>
  <c r="W1325" i="1" a="1"/>
  <c r="W1325" i="1"/>
  <c r="W1326" i="1" a="1"/>
  <c r="W1326" i="1"/>
  <c r="W1327" i="1" a="1"/>
  <c r="W1327" i="1" s="1"/>
  <c r="W1328" i="1" a="1"/>
  <c r="W1328" i="1" s="1"/>
  <c r="W1329" i="1" a="1"/>
  <c r="W1329" i="1" s="1"/>
  <c r="W1330" i="1" a="1"/>
  <c r="W1330" i="1" s="1"/>
  <c r="W1331" i="1" a="1"/>
  <c r="W1331" i="1" s="1"/>
  <c r="W1332" i="1" a="1"/>
  <c r="W1332" i="1"/>
  <c r="W1333" i="1" a="1"/>
  <c r="W1333" i="1"/>
  <c r="W1334" i="1" a="1"/>
  <c r="W1334" i="1"/>
  <c r="W1335" i="1" a="1"/>
  <c r="W1335" i="1" s="1"/>
  <c r="W1336" i="1" a="1"/>
  <c r="W1336" i="1" s="1"/>
  <c r="W1337" i="1" a="1"/>
  <c r="W1337" i="1"/>
  <c r="W1338" i="1" a="1"/>
  <c r="W1338" i="1" s="1"/>
  <c r="W1339" i="1" a="1"/>
  <c r="W1339" i="1" s="1"/>
  <c r="W1340" i="1" a="1"/>
  <c r="W1340" i="1"/>
  <c r="W1341" i="1" a="1"/>
  <c r="W1341" i="1"/>
  <c r="W1342" i="1" a="1"/>
  <c r="W1342" i="1"/>
  <c r="W1343" i="1" a="1"/>
  <c r="W1343" i="1" s="1"/>
  <c r="W1344" i="1" a="1"/>
  <c r="W1344" i="1" s="1"/>
  <c r="W1345" i="1" a="1"/>
  <c r="W1345" i="1" s="1"/>
  <c r="W1346" i="1" a="1"/>
  <c r="W1346" i="1"/>
  <c r="W1347" i="1" a="1"/>
  <c r="W1347" i="1" s="1"/>
  <c r="W1348" i="1" a="1"/>
  <c r="W1348" i="1"/>
  <c r="W1349" i="1" a="1"/>
  <c r="W1349" i="1" s="1"/>
  <c r="W1350" i="1" a="1"/>
  <c r="W1350" i="1"/>
  <c r="W1351" i="1" a="1"/>
  <c r="W1351" i="1" s="1"/>
  <c r="W1352" i="1" a="1"/>
  <c r="W1352" i="1"/>
  <c r="W1353" i="1" a="1"/>
  <c r="W1353" i="1" s="1"/>
  <c r="W1354" i="1" a="1"/>
  <c r="W1354" i="1" s="1"/>
  <c r="W1355" i="1" a="1"/>
  <c r="W1355" i="1" s="1"/>
  <c r="W1356" i="1" a="1"/>
  <c r="W1356" i="1"/>
  <c r="W1357" i="1" a="1"/>
  <c r="W1357" i="1"/>
  <c r="W1358" i="1" a="1"/>
  <c r="W1358" i="1" s="1"/>
  <c r="W1359" i="1" a="1"/>
  <c r="W1359" i="1" s="1"/>
  <c r="W1360" i="1" a="1"/>
  <c r="W1360" i="1" s="1"/>
  <c r="W1361" i="1" a="1"/>
  <c r="W1361" i="1" s="1"/>
  <c r="W1362" i="1" a="1"/>
  <c r="W1362" i="1"/>
  <c r="W1363" i="1" a="1"/>
  <c r="W1363" i="1" s="1"/>
  <c r="W1364" i="1" a="1"/>
  <c r="W1364" i="1"/>
  <c r="W1365" i="1" a="1"/>
  <c r="W1365" i="1"/>
  <c r="W1366" i="1" a="1"/>
  <c r="W1366" i="1"/>
  <c r="W1367" i="1" a="1"/>
  <c r="W1367" i="1" s="1"/>
  <c r="W1368" i="1" a="1"/>
  <c r="W1368" i="1" s="1"/>
  <c r="W1369" i="1" a="1"/>
  <c r="W1369" i="1"/>
  <c r="W1370" i="1" a="1"/>
  <c r="W1370" i="1"/>
  <c r="W1371" i="1" a="1"/>
  <c r="W1371" i="1" s="1"/>
  <c r="W1372" i="1" a="1"/>
  <c r="W1372" i="1"/>
  <c r="W1373" i="1" a="1"/>
  <c r="W1373" i="1"/>
  <c r="W1374" i="1" a="1"/>
  <c r="W1374" i="1" s="1"/>
  <c r="W1375" i="1" a="1"/>
  <c r="W1375" i="1" s="1"/>
  <c r="W1376" i="1" a="1"/>
  <c r="W1376" i="1"/>
  <c r="W1377" i="1" a="1"/>
  <c r="W1377" i="1" s="1"/>
  <c r="W1378" i="1" a="1"/>
  <c r="W1378" i="1" s="1"/>
  <c r="W1379" i="1" a="1"/>
  <c r="W1379" i="1" s="1"/>
  <c r="W1380" i="1" a="1"/>
  <c r="W1380" i="1"/>
  <c r="W1381" i="1" a="1"/>
  <c r="W1381" i="1"/>
  <c r="W1382" i="1" a="1"/>
  <c r="W1382" i="1"/>
  <c r="W1383" i="1" a="1"/>
  <c r="W1383" i="1" s="1"/>
  <c r="W1384" i="1" a="1"/>
  <c r="W1384" i="1" s="1"/>
  <c r="W1385" i="1" a="1"/>
  <c r="W1385" i="1" s="1"/>
  <c r="W1386" i="1" a="1"/>
  <c r="W1386" i="1" s="1"/>
  <c r="W1387" i="1" a="1"/>
  <c r="W1387" i="1" s="1"/>
  <c r="W1388" i="1" a="1"/>
  <c r="W1388" i="1" s="1"/>
  <c r="W1389" i="1" a="1"/>
  <c r="W1389" i="1" s="1"/>
  <c r="W1390" i="1" a="1"/>
  <c r="W1390" i="1" s="1"/>
  <c r="W1391" i="1" a="1"/>
  <c r="W1391" i="1" s="1"/>
  <c r="W1392" i="1" a="1"/>
  <c r="W1392" i="1"/>
  <c r="W1393" i="1" a="1"/>
  <c r="W1393" i="1"/>
  <c r="W1394" i="1" a="1"/>
  <c r="W1394" i="1"/>
  <c r="W1395" i="1" a="1"/>
  <c r="W1395" i="1" s="1"/>
  <c r="W1396" i="1" a="1"/>
  <c r="W1396" i="1"/>
  <c r="W1397" i="1" a="1"/>
  <c r="W1397" i="1" s="1"/>
  <c r="W1398" i="1" a="1"/>
  <c r="W1398" i="1" s="1"/>
  <c r="W1399" i="1" a="1"/>
  <c r="W1399" i="1" s="1"/>
  <c r="W1400" i="1" a="1"/>
  <c r="W1400" i="1" s="1"/>
  <c r="W1401" i="1" a="1"/>
  <c r="W1401" i="1"/>
  <c r="W1402" i="1" a="1"/>
  <c r="W1402" i="1" s="1"/>
  <c r="W1403" i="1" a="1"/>
  <c r="W1403" i="1" s="1"/>
  <c r="W1404" i="1" a="1"/>
  <c r="W1404" i="1" s="1"/>
  <c r="W1405" i="1" a="1"/>
  <c r="W1405" i="1"/>
  <c r="W1406" i="1" a="1"/>
  <c r="W1406" i="1" s="1"/>
  <c r="W1407" i="1" a="1"/>
  <c r="W1407" i="1"/>
  <c r="W1408" i="1" a="1"/>
  <c r="W1408" i="1" s="1"/>
  <c r="W1409" i="1" a="1"/>
  <c r="W1409" i="1" s="1"/>
  <c r="W1410" i="1" a="1"/>
  <c r="W1410" i="1"/>
  <c r="W1411" i="1" a="1"/>
  <c r="W1411" i="1" s="1"/>
  <c r="W1412" i="1" a="1"/>
  <c r="W1412" i="1" s="1"/>
  <c r="W1413" i="1" a="1"/>
  <c r="W1413" i="1"/>
  <c r="W1414" i="1" a="1"/>
  <c r="W1414" i="1"/>
  <c r="W1415" i="1" a="1"/>
  <c r="W1415" i="1"/>
  <c r="W1416" i="1" a="1"/>
  <c r="W1416" i="1" s="1"/>
  <c r="W1417" i="1" a="1"/>
  <c r="W1417" i="1" s="1"/>
  <c r="W1418" i="1" a="1"/>
  <c r="W1418" i="1" s="1"/>
  <c r="W1419" i="1" a="1"/>
  <c r="W1419" i="1"/>
  <c r="W1420" i="1" a="1"/>
  <c r="W1420" i="1" s="1"/>
  <c r="W1421" i="1" a="1"/>
  <c r="W1421" i="1"/>
  <c r="W1422" i="1" a="1"/>
  <c r="W1422" i="1"/>
  <c r="W1423" i="1" a="1"/>
  <c r="W1423" i="1"/>
  <c r="W1424" i="1" a="1"/>
  <c r="W1424" i="1" s="1"/>
  <c r="W1425" i="1" a="1"/>
  <c r="W1425" i="1" s="1"/>
  <c r="W1426" i="1" a="1"/>
  <c r="W1426" i="1" s="1"/>
  <c r="W1427" i="1" a="1"/>
  <c r="W1427" i="1" s="1"/>
  <c r="W1428" i="1" a="1"/>
  <c r="W1428" i="1" s="1"/>
  <c r="W1429" i="1" a="1"/>
  <c r="W1429" i="1"/>
  <c r="W1430" i="1" a="1"/>
  <c r="W1430" i="1"/>
  <c r="W1431" i="1" a="1"/>
  <c r="W1431" i="1"/>
  <c r="W1432" i="1" a="1"/>
  <c r="W1432" i="1"/>
  <c r="W1433" i="1" a="1"/>
  <c r="W1433" i="1"/>
  <c r="W1434" i="1" a="1"/>
  <c r="W1434" i="1"/>
  <c r="W1435" i="1" a="1"/>
  <c r="W1435" i="1"/>
  <c r="W1436" i="1" a="1"/>
  <c r="W1436" i="1"/>
  <c r="W1437" i="1" a="1"/>
  <c r="W1437" i="1"/>
  <c r="W1438" i="1" a="1"/>
  <c r="W1438" i="1"/>
  <c r="W1439" i="1" a="1"/>
  <c r="W1439" i="1"/>
  <c r="W1440" i="1" a="1"/>
  <c r="W1440" i="1"/>
  <c r="W1441" i="1" a="1"/>
  <c r="W1441" i="1" s="1"/>
  <c r="W1442" i="1" a="1"/>
  <c r="W1442" i="1"/>
  <c r="W1443" i="1" a="1"/>
  <c r="W1443" i="1"/>
  <c r="W1444" i="1" a="1"/>
  <c r="W1444" i="1"/>
  <c r="W1445" i="1" a="1"/>
  <c r="W1445" i="1" s="1"/>
  <c r="W1446" i="1" a="1"/>
  <c r="W1446" i="1"/>
  <c r="W1447" i="1" a="1"/>
  <c r="W1447" i="1"/>
  <c r="W1448" i="1" a="1"/>
  <c r="W1448" i="1" s="1"/>
  <c r="W1449" i="1" a="1"/>
  <c r="W1449" i="1" s="1"/>
  <c r="W1450" i="1" a="1"/>
  <c r="W1450" i="1"/>
  <c r="W1451" i="1" a="1"/>
  <c r="W1451" i="1"/>
  <c r="W1452" i="1" a="1"/>
  <c r="W1452" i="1" s="1"/>
  <c r="W1453" i="1" a="1"/>
  <c r="W1453" i="1"/>
  <c r="W1454" i="1" a="1"/>
  <c r="W1454" i="1"/>
  <c r="W1455" i="1" a="1"/>
  <c r="W1455" i="1"/>
  <c r="W1456" i="1" a="1"/>
  <c r="W1456" i="1" s="1"/>
  <c r="W1457" i="1" a="1"/>
  <c r="W1457" i="1"/>
  <c r="W1458" i="1" a="1"/>
  <c r="W1458" i="1"/>
  <c r="W1459" i="1" a="1"/>
  <c r="W1459" i="1"/>
  <c r="W1460" i="1" a="1"/>
  <c r="W1460" i="1" s="1"/>
  <c r="W1461" i="1" a="1"/>
  <c r="W1461" i="1" s="1"/>
  <c r="W1462" i="1" a="1"/>
  <c r="W1462" i="1"/>
  <c r="W1463" i="1" a="1"/>
  <c r="W1463" i="1"/>
  <c r="W1464" i="1" a="1"/>
  <c r="W1464" i="1" s="1"/>
  <c r="W1465" i="1" a="1"/>
  <c r="W1465" i="1"/>
  <c r="W1466" i="1" a="1"/>
  <c r="W1466" i="1"/>
  <c r="W1467" i="1" a="1"/>
  <c r="W1467" i="1"/>
  <c r="W1468" i="1" a="1"/>
  <c r="W1468" i="1" s="1"/>
  <c r="W1469" i="1" a="1"/>
  <c r="W1469" i="1" s="1"/>
  <c r="W1470" i="1" a="1"/>
  <c r="W1470" i="1" s="1"/>
  <c r="W1471" i="1" a="1"/>
  <c r="W1471" i="1"/>
  <c r="W1472" i="1" a="1"/>
  <c r="W1472" i="1" s="1"/>
  <c r="W1473" i="1" a="1"/>
  <c r="W1473" i="1"/>
  <c r="W1474" i="1" a="1"/>
  <c r="W1474" i="1"/>
  <c r="W1475" i="1" a="1"/>
  <c r="W1475" i="1"/>
  <c r="W1476" i="1" a="1"/>
  <c r="W1476" i="1" s="1"/>
  <c r="W1477" i="1" a="1"/>
  <c r="W1477" i="1" s="1"/>
  <c r="W1478" i="1" a="1"/>
  <c r="W1478" i="1" s="1"/>
  <c r="W1479" i="1" a="1"/>
  <c r="W1479" i="1"/>
  <c r="W1480" i="1" a="1"/>
  <c r="W1480" i="1" s="1"/>
  <c r="W1481" i="1" a="1"/>
  <c r="W1481" i="1" s="1"/>
  <c r="W1482" i="1" a="1"/>
  <c r="W1482" i="1"/>
  <c r="W1483" i="1" a="1"/>
  <c r="W1483" i="1"/>
  <c r="W1484" i="1" a="1"/>
  <c r="W1484" i="1" s="1"/>
  <c r="W1485" i="1" a="1"/>
  <c r="W1485" i="1"/>
  <c r="W1486" i="1" a="1"/>
  <c r="W1486" i="1" s="1"/>
  <c r="W1487" i="1" a="1"/>
  <c r="W1487" i="1"/>
  <c r="W1488" i="1" a="1"/>
  <c r="W1488" i="1" s="1"/>
  <c r="W1489" i="1" a="1"/>
  <c r="W1489" i="1"/>
  <c r="W1490" i="1" a="1"/>
  <c r="W1490" i="1" s="1"/>
  <c r="W1491" i="1" a="1"/>
  <c r="W1491" i="1"/>
  <c r="W1492" i="1" a="1"/>
  <c r="W1492" i="1" s="1"/>
  <c r="W1493" i="1" a="1"/>
  <c r="W1493" i="1" s="1"/>
  <c r="W1494" i="1" a="1"/>
  <c r="W1494" i="1"/>
  <c r="W1495" i="1" a="1"/>
  <c r="W1495" i="1"/>
  <c r="W1496" i="1" a="1"/>
  <c r="W1496" i="1" s="1"/>
  <c r="W1497" i="1" a="1"/>
  <c r="W1497" i="1"/>
  <c r="W1498" i="1" a="1"/>
  <c r="W1498" i="1"/>
  <c r="W1499" i="1" a="1"/>
  <c r="W1499" i="1"/>
  <c r="W1500" i="1" a="1"/>
  <c r="W1500" i="1" s="1"/>
  <c r="W1501" i="1" a="1"/>
  <c r="W1501" i="1" s="1"/>
  <c r="W1502" i="1" a="1"/>
  <c r="W1502" i="1" s="1"/>
  <c r="W1503" i="1" a="1"/>
  <c r="W1503" i="1"/>
  <c r="W1504" i="1" a="1"/>
  <c r="W1504" i="1" s="1"/>
  <c r="W1505" i="1" a="1"/>
  <c r="W1505" i="1"/>
  <c r="W1506" i="1" a="1"/>
  <c r="W1506" i="1"/>
  <c r="W1507" i="1" a="1"/>
  <c r="W1507" i="1"/>
  <c r="W1508" i="1" a="1"/>
  <c r="W1508" i="1" s="1"/>
  <c r="W1509" i="1" a="1"/>
  <c r="W1509" i="1" s="1"/>
  <c r="W1510" i="1" a="1"/>
  <c r="W1510" i="1" s="1"/>
  <c r="W1511" i="1" a="1"/>
  <c r="W1511" i="1"/>
  <c r="W1512" i="1" a="1"/>
  <c r="W1512" i="1" s="1"/>
  <c r="W1513" i="1" a="1"/>
  <c r="W1513" i="1" s="1"/>
  <c r="W1514" i="1" a="1"/>
  <c r="W1514" i="1"/>
  <c r="W1515" i="1" a="1"/>
  <c r="W1515" i="1"/>
  <c r="W1516" i="1" a="1"/>
  <c r="W1516" i="1" s="1"/>
  <c r="W1517" i="1" a="1"/>
  <c r="W1517" i="1"/>
  <c r="W1518" i="1" a="1"/>
  <c r="W1518" i="1" s="1"/>
  <c r="W1519" i="1" a="1"/>
  <c r="W1519" i="1"/>
  <c r="W1520" i="1" a="1"/>
  <c r="W1520" i="1" s="1"/>
  <c r="W1521" i="1" a="1"/>
  <c r="W1521" i="1"/>
  <c r="W1522" i="1" a="1"/>
  <c r="W1522" i="1" s="1"/>
  <c r="W1523" i="1" a="1"/>
  <c r="W1523" i="1"/>
  <c r="W1524" i="1" a="1"/>
  <c r="W1524" i="1" s="1"/>
  <c r="W1525" i="1" a="1"/>
  <c r="W1525" i="1" s="1"/>
  <c r="W1526" i="1" a="1"/>
  <c r="W1526" i="1"/>
  <c r="W1527" i="1" a="1"/>
  <c r="W1527" i="1"/>
  <c r="W1528" i="1" a="1"/>
  <c r="W1528" i="1" s="1"/>
  <c r="W1529" i="1" a="1"/>
  <c r="W1529" i="1"/>
  <c r="W1530" i="1" a="1"/>
  <c r="W1530" i="1"/>
  <c r="W1531" i="1" a="1"/>
  <c r="W1531" i="1"/>
  <c r="W1532" i="1" a="1"/>
  <c r="W1532" i="1" s="1"/>
  <c r="W1533" i="1" a="1"/>
  <c r="W1533" i="1" s="1"/>
  <c r="W1534" i="1" a="1"/>
  <c r="W1534" i="1" s="1"/>
  <c r="W1535" i="1" a="1"/>
  <c r="W1535" i="1"/>
  <c r="W1536" i="1" a="1"/>
  <c r="W1536" i="1" s="1"/>
  <c r="W1537" i="1" a="1"/>
  <c r="W1537" i="1"/>
  <c r="W1538" i="1" a="1"/>
  <c r="W1538" i="1"/>
  <c r="W1539" i="1" a="1"/>
  <c r="W1539" i="1"/>
  <c r="W1540" i="1" a="1"/>
  <c r="W1540" i="1" s="1"/>
  <c r="W1541" i="1" a="1"/>
  <c r="W1541" i="1" s="1"/>
  <c r="W1542" i="1" a="1"/>
  <c r="W1542" i="1" s="1"/>
  <c r="W1543" i="1" a="1"/>
  <c r="W1543" i="1"/>
  <c r="W1544" i="1" a="1"/>
  <c r="W1544" i="1" s="1"/>
  <c r="W1545" i="1" a="1"/>
  <c r="W1545" i="1" s="1"/>
  <c r="W1546" i="1" a="1"/>
  <c r="W1546" i="1"/>
  <c r="W1547" i="1" a="1"/>
  <c r="W1547" i="1"/>
  <c r="W1548" i="1" a="1"/>
  <c r="W1548" i="1" s="1"/>
  <c r="W1549" i="1" a="1"/>
  <c r="W1549" i="1"/>
  <c r="W1550" i="1" a="1"/>
  <c r="W1550" i="1" s="1"/>
  <c r="W1551" i="1" a="1"/>
  <c r="W1551" i="1" s="1"/>
  <c r="W1552" i="1" a="1"/>
  <c r="W1552" i="1" s="1"/>
  <c r="W1553" i="1" a="1"/>
  <c r="W1553" i="1"/>
  <c r="W1554" i="1" a="1"/>
  <c r="W1554" i="1" s="1"/>
  <c r="W1555" i="1" a="1"/>
  <c r="W1555" i="1"/>
  <c r="W1556" i="1" a="1"/>
  <c r="W1556" i="1" s="1"/>
  <c r="W1557" i="1" a="1"/>
  <c r="W1557" i="1" s="1"/>
  <c r="W1558" i="1" a="1"/>
  <c r="W1558" i="1"/>
  <c r="W1559" i="1" a="1"/>
  <c r="W1559" i="1" s="1"/>
  <c r="W1560" i="1" a="1"/>
  <c r="W1560" i="1" s="1"/>
  <c r="W1561" i="1" a="1"/>
  <c r="W1561" i="1"/>
  <c r="W1562" i="1" a="1"/>
  <c r="W1562" i="1"/>
  <c r="W1563" i="1" a="1"/>
  <c r="W1563" i="1" s="1"/>
  <c r="W1564" i="1" a="1"/>
  <c r="W1564" i="1" s="1"/>
  <c r="W1565" i="1" a="1"/>
  <c r="W1565" i="1" s="1"/>
  <c r="W1566" i="1" a="1"/>
  <c r="W1566" i="1" s="1"/>
  <c r="W1567" i="1" a="1"/>
  <c r="W1567" i="1"/>
  <c r="W1568" i="1" a="1"/>
  <c r="W1568" i="1" s="1"/>
  <c r="W1569" i="1" a="1"/>
  <c r="W1569" i="1"/>
  <c r="W1570" i="1" a="1"/>
  <c r="W1570" i="1"/>
  <c r="W1571" i="1" a="1"/>
  <c r="W1571" i="1"/>
  <c r="W1572" i="1" a="1"/>
  <c r="W1572" i="1" s="1"/>
  <c r="W1573" i="1" a="1"/>
  <c r="W1573" i="1" s="1"/>
  <c r="W1574" i="1" a="1"/>
  <c r="W1574" i="1" s="1"/>
  <c r="W1575" i="1" a="1"/>
  <c r="W1575" i="1" s="1"/>
  <c r="W1576" i="1" a="1"/>
  <c r="W1576" i="1" s="1"/>
  <c r="W1577" i="1" a="1"/>
  <c r="W1577" i="1" s="1"/>
  <c r="W1578" i="1" a="1"/>
  <c r="W1578" i="1"/>
  <c r="W1579" i="1" a="1"/>
  <c r="W1579" i="1"/>
  <c r="W1580" i="1" a="1"/>
  <c r="W1580" i="1" s="1"/>
  <c r="W1581" i="1" a="1"/>
  <c r="W1581" i="1"/>
  <c r="W1582" i="1" a="1"/>
  <c r="W1582" i="1" s="1"/>
  <c r="W1583" i="1" a="1"/>
  <c r="W1583" i="1" s="1"/>
  <c r="W1584" i="1" a="1"/>
  <c r="W1584" i="1" s="1"/>
  <c r="W1585" i="1" a="1"/>
  <c r="W1585" i="1"/>
  <c r="W1586" i="1" a="1"/>
  <c r="W1586" i="1" s="1"/>
  <c r="W1587" i="1" a="1"/>
  <c r="W1587" i="1"/>
  <c r="W1588" i="1" a="1"/>
  <c r="W1588" i="1" s="1"/>
  <c r="W1589" i="1" a="1"/>
  <c r="W1589" i="1" s="1"/>
  <c r="W1590" i="1" a="1"/>
  <c r="W1590" i="1"/>
  <c r="W1591" i="1" a="1"/>
  <c r="W1591" i="1" s="1"/>
  <c r="W1592" i="1" a="1"/>
  <c r="W1592" i="1" s="1"/>
  <c r="W1593" i="1" a="1"/>
  <c r="W1593" i="1"/>
  <c r="W1594" i="1" a="1"/>
  <c r="W1594" i="1"/>
  <c r="W1595" i="1" a="1"/>
  <c r="W1595" i="1" s="1"/>
  <c r="W1596" i="1" a="1"/>
  <c r="W1596" i="1" s="1"/>
  <c r="W1597" i="1" a="1"/>
  <c r="W1597" i="1" s="1"/>
  <c r="W1598" i="1" a="1"/>
  <c r="W1598" i="1" s="1"/>
  <c r="W1599" i="1" a="1"/>
  <c r="W1599" i="1"/>
  <c r="W1600" i="1" a="1"/>
  <c r="W1600" i="1" s="1"/>
  <c r="W1601" i="1" a="1"/>
  <c r="W1601" i="1"/>
  <c r="W1602" i="1" a="1"/>
  <c r="W1602" i="1"/>
  <c r="W1603" i="1" a="1"/>
  <c r="W1603" i="1"/>
  <c r="W1604" i="1" a="1"/>
  <c r="W1604" i="1" s="1"/>
  <c r="W1605" i="1" a="1"/>
  <c r="W1605" i="1" s="1"/>
  <c r="W1606" i="1" a="1"/>
  <c r="W1606" i="1" s="1"/>
  <c r="W1607" i="1" a="1"/>
  <c r="W1607" i="1" s="1"/>
  <c r="W1608" i="1" a="1"/>
  <c r="W1608" i="1" s="1"/>
  <c r="W1609" i="1" a="1"/>
  <c r="W1609" i="1" s="1"/>
  <c r="W1610" i="1" a="1"/>
  <c r="W1610" i="1"/>
  <c r="W1611" i="1" a="1"/>
  <c r="W1611" i="1"/>
  <c r="W1612" i="1" a="1"/>
  <c r="W1612" i="1" s="1"/>
  <c r="W1613" i="1" a="1"/>
  <c r="W1613" i="1"/>
  <c r="W1614" i="1" a="1"/>
  <c r="W1614" i="1" s="1"/>
  <c r="W1615" i="1" a="1"/>
  <c r="W1615" i="1" s="1"/>
  <c r="W1616" i="1" a="1"/>
  <c r="W1616" i="1" s="1"/>
  <c r="W1617" i="1" a="1"/>
  <c r="W1617" i="1"/>
  <c r="W1618" i="1" a="1"/>
  <c r="W1618" i="1" s="1"/>
  <c r="W1619" i="1" a="1"/>
  <c r="W1619" i="1"/>
  <c r="W1620" i="1" a="1"/>
  <c r="W1620" i="1" s="1"/>
  <c r="W1621" i="1" a="1"/>
  <c r="W1621" i="1" s="1"/>
  <c r="W1622" i="1" a="1"/>
  <c r="W1622" i="1"/>
  <c r="W1623" i="1" a="1"/>
  <c r="W1623" i="1" s="1"/>
  <c r="W1624" i="1" a="1"/>
  <c r="W1624" i="1" s="1"/>
  <c r="W1625" i="1" a="1"/>
  <c r="W1625" i="1"/>
  <c r="W1626" i="1" a="1"/>
  <c r="W1626" i="1"/>
  <c r="W1627" i="1" a="1"/>
  <c r="W1627" i="1" s="1"/>
  <c r="W1628" i="1" a="1"/>
  <c r="W1628" i="1" s="1"/>
  <c r="W1629" i="1" a="1"/>
  <c r="W1629" i="1" s="1"/>
  <c r="W1630" i="1" a="1"/>
  <c r="W1630" i="1" s="1"/>
  <c r="W1631" i="1" a="1"/>
  <c r="W1631" i="1"/>
  <c r="W1632" i="1" a="1"/>
  <c r="W1632" i="1" s="1"/>
  <c r="W1633" i="1" a="1"/>
  <c r="W1633" i="1"/>
  <c r="W1634" i="1" a="1"/>
  <c r="W1634" i="1"/>
  <c r="W1635" i="1" a="1"/>
  <c r="W1635" i="1"/>
  <c r="W1636" i="1" a="1"/>
  <c r="W1636" i="1" s="1"/>
  <c r="W1637" i="1" a="1"/>
  <c r="W1637" i="1" s="1"/>
  <c r="W1638" i="1" a="1"/>
  <c r="W1638" i="1" s="1"/>
  <c r="W1639" i="1" a="1"/>
  <c r="W1639" i="1" s="1"/>
  <c r="W1640" i="1" a="1"/>
  <c r="W1640" i="1" s="1"/>
  <c r="W1641" i="1" a="1"/>
  <c r="W1641" i="1" s="1"/>
  <c r="W1642" i="1" a="1"/>
  <c r="W1642" i="1"/>
  <c r="W1643" i="1" a="1"/>
  <c r="W1643" i="1"/>
  <c r="W1644" i="1" a="1"/>
  <c r="W1644" i="1" s="1"/>
  <c r="W1645" i="1" a="1"/>
  <c r="W1645" i="1"/>
  <c r="W1646" i="1" a="1"/>
  <c r="W1646" i="1" s="1"/>
  <c r="W1647" i="1" a="1"/>
  <c r="W1647" i="1" s="1"/>
  <c r="W1648" i="1" a="1"/>
  <c r="W1648" i="1" s="1"/>
  <c r="W1649" i="1" a="1"/>
  <c r="W1649" i="1"/>
  <c r="W1650" i="1" a="1"/>
  <c r="W1650" i="1" s="1"/>
  <c r="W1651" i="1" a="1"/>
  <c r="W1651" i="1"/>
  <c r="W1652" i="1" a="1"/>
  <c r="W1652" i="1" s="1"/>
  <c r="W1653" i="1" a="1"/>
  <c r="W1653" i="1" s="1"/>
  <c r="W1654" i="1" a="1"/>
  <c r="W1654" i="1"/>
  <c r="W1655" i="1" a="1"/>
  <c r="W1655" i="1" s="1"/>
  <c r="W1656" i="1" a="1"/>
  <c r="W1656" i="1" s="1"/>
  <c r="W1657" i="1" a="1"/>
  <c r="W1657" i="1"/>
  <c r="W1658" i="1" a="1"/>
  <c r="W1658" i="1"/>
  <c r="W1659" i="1" a="1"/>
  <c r="W1659" i="1" s="1"/>
  <c r="W1660" i="1" a="1"/>
  <c r="W1660" i="1" s="1"/>
  <c r="W1661" i="1" a="1"/>
  <c r="W1661" i="1" s="1"/>
  <c r="W1662" i="1" a="1"/>
  <c r="W1662" i="1" s="1"/>
  <c r="W1663" i="1" a="1"/>
  <c r="W1663" i="1"/>
  <c r="W1664" i="1" a="1"/>
  <c r="W1664" i="1" s="1"/>
  <c r="W1665" i="1" a="1"/>
  <c r="W1665" i="1"/>
  <c r="W1666" i="1" a="1"/>
  <c r="W1666" i="1"/>
  <c r="W1667" i="1" a="1"/>
  <c r="W1667" i="1"/>
  <c r="W1668" i="1" a="1"/>
  <c r="W1668" i="1" s="1"/>
  <c r="W1669" i="1" a="1"/>
  <c r="W1669" i="1" s="1"/>
  <c r="W1670" i="1" a="1"/>
  <c r="W1670" i="1" s="1"/>
  <c r="W1671" i="1" a="1"/>
  <c r="W1671" i="1" s="1"/>
  <c r="W1672" i="1" a="1"/>
  <c r="W1672" i="1" s="1"/>
  <c r="W1673" i="1" a="1"/>
  <c r="W1673" i="1" s="1"/>
  <c r="W1674" i="1" a="1"/>
  <c r="W1674" i="1"/>
  <c r="W1675" i="1" a="1"/>
  <c r="W1675" i="1"/>
  <c r="W1676" i="1" a="1"/>
  <c r="W1676" i="1" s="1"/>
  <c r="W1677" i="1" a="1"/>
  <c r="W1677" i="1"/>
  <c r="W1678" i="1" a="1"/>
  <c r="W1678" i="1" s="1"/>
  <c r="W1679" i="1" a="1"/>
  <c r="W1679" i="1" s="1"/>
  <c r="W1680" i="1" a="1"/>
  <c r="W1680" i="1" s="1"/>
  <c r="W1681" i="1" a="1"/>
  <c r="W1681" i="1"/>
  <c r="W1682" i="1" a="1"/>
  <c r="W1682" i="1" s="1"/>
  <c r="W1683" i="1" a="1"/>
  <c r="W1683" i="1"/>
  <c r="W1684" i="1" a="1"/>
  <c r="W1684" i="1" s="1"/>
  <c r="W1685" i="1" a="1"/>
  <c r="W1685" i="1" s="1"/>
  <c r="W1686" i="1" a="1"/>
  <c r="W1686" i="1"/>
  <c r="W1687" i="1" a="1"/>
  <c r="W1687" i="1" s="1"/>
  <c r="W1688" i="1" a="1"/>
  <c r="W1688" i="1" s="1"/>
  <c r="W1689" i="1" a="1"/>
  <c r="W1689" i="1"/>
  <c r="W1690" i="1" a="1"/>
  <c r="W1690" i="1"/>
  <c r="W1691" i="1" a="1"/>
  <c r="W1691" i="1" s="1"/>
  <c r="W1692" i="1" a="1"/>
  <c r="W1692" i="1" s="1"/>
  <c r="W1693" i="1" a="1"/>
  <c r="W1693" i="1" s="1"/>
  <c r="W1694" i="1" a="1"/>
  <c r="W1694" i="1" s="1"/>
  <c r="W1695" i="1" a="1"/>
  <c r="W1695" i="1"/>
  <c r="W1696" i="1" a="1"/>
  <c r="W1696" i="1" s="1"/>
  <c r="W1697" i="1" a="1"/>
  <c r="W1697" i="1"/>
  <c r="W1698" i="1" a="1"/>
  <c r="W1698" i="1"/>
  <c r="W1699" i="1" a="1"/>
  <c r="W1699" i="1"/>
  <c r="W1700" i="1" a="1"/>
  <c r="W1700" i="1" s="1"/>
  <c r="W1701" i="1" a="1"/>
  <c r="W1701" i="1" s="1"/>
  <c r="W1702" i="1" a="1"/>
  <c r="W1702" i="1" s="1"/>
  <c r="W1703" i="1" a="1"/>
  <c r="W1703" i="1" s="1"/>
  <c r="W1704" i="1" a="1"/>
  <c r="W1704" i="1" s="1"/>
  <c r="W1705" i="1" a="1"/>
  <c r="W1705" i="1" s="1"/>
  <c r="W1706" i="1" a="1"/>
  <c r="W1706" i="1"/>
  <c r="W1707" i="1" a="1"/>
  <c r="W1707" i="1"/>
  <c r="W1708" i="1" a="1"/>
  <c r="W1708" i="1" s="1"/>
  <c r="W1709" i="1" a="1"/>
  <c r="W1709" i="1"/>
  <c r="W1710" i="1" a="1"/>
  <c r="W1710" i="1" s="1"/>
  <c r="W1711" i="1" a="1"/>
  <c r="W1711" i="1" s="1"/>
  <c r="W1712" i="1" a="1"/>
  <c r="W1712" i="1" s="1"/>
  <c r="W1713" i="1" a="1"/>
  <c r="W1713" i="1"/>
  <c r="W1714" i="1" a="1"/>
  <c r="W1714" i="1" s="1"/>
  <c r="W1715" i="1" a="1"/>
  <c r="W1715" i="1"/>
  <c r="W1716" i="1" a="1"/>
  <c r="W1716" i="1" s="1"/>
  <c r="W1717" i="1" a="1"/>
  <c r="W1717" i="1" s="1"/>
  <c r="W1718" i="1" a="1"/>
  <c r="W1718" i="1"/>
  <c r="W1719" i="1" a="1"/>
  <c r="W1719" i="1" s="1"/>
  <c r="W1720" i="1" a="1"/>
  <c r="W1720" i="1" s="1"/>
  <c r="W1721" i="1" a="1"/>
  <c r="W1721" i="1"/>
  <c r="W1722" i="1" a="1"/>
  <c r="W1722" i="1"/>
  <c r="W1723" i="1" a="1"/>
  <c r="W1723" i="1" s="1"/>
  <c r="W1724" i="1" a="1"/>
  <c r="W1724" i="1" s="1"/>
  <c r="W1725" i="1" a="1"/>
  <c r="W1725" i="1" s="1"/>
  <c r="W1726" i="1" a="1"/>
  <c r="W1726" i="1" s="1"/>
  <c r="W1727" i="1" a="1"/>
  <c r="W1727" i="1" s="1"/>
  <c r="W1728" i="1" a="1"/>
  <c r="W1728" i="1" s="1"/>
  <c r="W1729" i="1" a="1"/>
  <c r="W1729" i="1"/>
  <c r="W1730" i="1" a="1"/>
  <c r="W1730" i="1"/>
  <c r="W1731" i="1" a="1"/>
  <c r="W1731" i="1"/>
  <c r="W1732" i="1" a="1"/>
  <c r="W1732" i="1" s="1"/>
  <c r="W1733" i="1" a="1"/>
  <c r="W1733" i="1" s="1"/>
  <c r="W1734" i="1" a="1"/>
  <c r="W1734" i="1" s="1"/>
  <c r="W1735" i="1" a="1"/>
  <c r="W1735" i="1" s="1"/>
  <c r="W1736" i="1" a="1"/>
  <c r="W1736" i="1" s="1"/>
  <c r="W1737" i="1" a="1"/>
  <c r="W1737" i="1" s="1"/>
  <c r="W1738" i="1" a="1"/>
  <c r="W1738" i="1"/>
  <c r="W1739" i="1" a="1"/>
  <c r="W1739" i="1"/>
  <c r="W1740" i="1" a="1"/>
  <c r="W1740" i="1" s="1"/>
  <c r="W1741" i="1" a="1"/>
  <c r="W1741" i="1" s="1"/>
  <c r="W1742" i="1" a="1"/>
  <c r="W1742" i="1" s="1"/>
  <c r="W1743" i="1" a="1"/>
  <c r="W1743" i="1" s="1"/>
  <c r="W1744" i="1" a="1"/>
  <c r="W1744" i="1" s="1"/>
  <c r="W1745" i="1" a="1"/>
  <c r="W1745" i="1"/>
  <c r="W1746" i="1" a="1"/>
  <c r="W1746" i="1" s="1"/>
  <c r="W1747" i="1" a="1"/>
  <c r="W1747" i="1"/>
  <c r="W1748" i="1" a="1"/>
  <c r="W1748" i="1" s="1"/>
  <c r="W1749" i="1" a="1"/>
  <c r="W1749" i="1"/>
  <c r="W1750" i="1" a="1"/>
  <c r="W1750" i="1" s="1"/>
  <c r="W1751" i="1" a="1"/>
  <c r="W1751" i="1" s="1"/>
  <c r="W1752" i="1" a="1"/>
  <c r="W1752" i="1" s="1"/>
  <c r="W1753" i="1" a="1"/>
  <c r="W1753" i="1"/>
  <c r="W1754" i="1" a="1"/>
  <c r="W1754" i="1"/>
  <c r="W1755" i="1" a="1"/>
  <c r="W1755" i="1" s="1"/>
  <c r="W1756" i="1" a="1"/>
  <c r="W1756" i="1" s="1"/>
  <c r="W1757" i="1" a="1"/>
  <c r="W1757" i="1" s="1"/>
  <c r="W1758" i="1" a="1"/>
  <c r="W1758" i="1" s="1"/>
  <c r="W1759" i="1" a="1"/>
  <c r="W1759" i="1"/>
  <c r="W1760" i="1" a="1"/>
  <c r="W1760" i="1" s="1"/>
  <c r="W1761" i="1" a="1"/>
  <c r="W1761" i="1"/>
  <c r="W1762" i="1" a="1"/>
  <c r="W1762" i="1"/>
  <c r="W1763" i="1" a="1"/>
  <c r="W1763" i="1"/>
  <c r="W1764" i="1" a="1"/>
  <c r="W1764" i="1" s="1"/>
  <c r="W1765" i="1" a="1"/>
  <c r="W1765" i="1" s="1"/>
  <c r="W1766" i="1" a="1"/>
  <c r="W1766" i="1" s="1"/>
  <c r="W1767" i="1" a="1"/>
  <c r="W1767" i="1" s="1"/>
  <c r="W1768" i="1" a="1"/>
  <c r="W1768" i="1" s="1"/>
  <c r="W1769" i="1" a="1"/>
  <c r="W1769" i="1" s="1"/>
  <c r="W1770" i="1" a="1"/>
  <c r="W1770" i="1"/>
  <c r="W1771" i="1" a="1"/>
  <c r="W1771" i="1"/>
  <c r="W1772" i="1" a="1"/>
  <c r="W1772" i="1" s="1"/>
  <c r="W1773" i="1" a="1"/>
  <c r="W1773" i="1" s="1"/>
  <c r="W1774" i="1" a="1"/>
  <c r="W1774" i="1" s="1"/>
  <c r="W1775" i="1" a="1"/>
  <c r="W1775" i="1" s="1"/>
  <c r="W1776" i="1" a="1"/>
  <c r="W1776" i="1" s="1"/>
  <c r="W1777" i="1" a="1"/>
  <c r="W1777" i="1" s="1"/>
  <c r="W1778" i="1" a="1"/>
  <c r="W1778" i="1" s="1"/>
  <c r="W1779" i="1" a="1"/>
  <c r="W1779" i="1"/>
  <c r="W1780" i="1" a="1"/>
  <c r="W1780" i="1" s="1"/>
  <c r="W1781" i="1" a="1"/>
  <c r="W1781" i="1"/>
  <c r="W1782" i="1" a="1"/>
  <c r="W1782" i="1" s="1"/>
  <c r="W1783" i="1" a="1"/>
  <c r="W1783" i="1" s="1"/>
  <c r="W1784" i="1" a="1"/>
  <c r="W1784" i="1" s="1"/>
  <c r="W1785" i="1" a="1"/>
  <c r="W1785" i="1"/>
  <c r="W1786" i="1" a="1"/>
  <c r="W1786" i="1" s="1"/>
  <c r="W1787" i="1" a="1"/>
  <c r="W1787" i="1" s="1"/>
  <c r="W1788" i="1" a="1"/>
  <c r="W1788" i="1"/>
  <c r="W1789" i="1" a="1"/>
  <c r="W1789" i="1"/>
  <c r="W1790" i="1" a="1"/>
  <c r="W1790" i="1"/>
  <c r="W1791" i="1" a="1"/>
  <c r="W1791" i="1" s="1"/>
  <c r="W1792" i="1" a="1"/>
  <c r="W1792" i="1"/>
  <c r="W1793" i="1" a="1"/>
  <c r="W1793" i="1"/>
  <c r="W1794" i="1" a="1"/>
  <c r="W1794" i="1" s="1"/>
  <c r="W1795" i="1" a="1"/>
  <c r="W1795" i="1" s="1"/>
  <c r="W1796" i="1" a="1"/>
  <c r="W1796" i="1"/>
  <c r="W1797" i="1" a="1"/>
  <c r="W1797" i="1"/>
  <c r="W1798" i="1" a="1"/>
  <c r="W1798" i="1" s="1"/>
  <c r="W1799" i="1" a="1"/>
  <c r="W1799" i="1" s="1"/>
  <c r="W1800" i="1" a="1"/>
  <c r="W1800" i="1"/>
  <c r="W1801" i="1" a="1"/>
  <c r="W1801" i="1" s="1"/>
  <c r="W1802" i="1" a="1"/>
  <c r="W1802" i="1" s="1"/>
  <c r="W1803" i="1" a="1"/>
  <c r="W1803" i="1" s="1"/>
  <c r="W1804" i="1" a="1"/>
  <c r="W1804" i="1"/>
  <c r="W1805" i="1" a="1"/>
  <c r="W1805" i="1"/>
  <c r="W1806" i="1" a="1"/>
  <c r="W1806" i="1" s="1"/>
  <c r="W1807" i="1" a="1"/>
  <c r="W1807" i="1" s="1"/>
  <c r="W1808" i="1" a="1"/>
  <c r="W1808" i="1"/>
  <c r="W1809" i="1" a="1"/>
  <c r="W1809" i="1" s="1"/>
  <c r="W1810" i="1" a="1"/>
  <c r="W1810" i="1" s="1"/>
  <c r="W1811" i="1" a="1"/>
  <c r="W1811" i="1" s="1"/>
  <c r="W1812" i="1" a="1"/>
  <c r="W1812" i="1"/>
  <c r="W1813" i="1" a="1"/>
  <c r="W1813" i="1"/>
  <c r="W1814" i="1" a="1"/>
  <c r="W1814" i="1"/>
  <c r="W1815" i="1" a="1"/>
  <c r="W1815" i="1" s="1"/>
  <c r="W1816" i="1" a="1"/>
  <c r="W1816" i="1" s="1"/>
  <c r="W1817" i="1" a="1"/>
  <c r="W1817" i="1" s="1"/>
  <c r="W1818" i="1" a="1"/>
  <c r="W1818" i="1" s="1"/>
  <c r="W1819" i="1" a="1"/>
  <c r="W1819" i="1" s="1"/>
  <c r="W1820" i="1" a="1"/>
  <c r="W1820" i="1" s="1"/>
  <c r="W1821" i="1" a="1"/>
  <c r="W1821" i="1" s="1"/>
  <c r="W1822" i="1" a="1"/>
  <c r="W1822" i="1"/>
  <c r="W1823" i="1" a="1"/>
  <c r="W1823" i="1" s="1"/>
  <c r="W1824" i="1" a="1"/>
  <c r="W1824" i="1" s="1"/>
  <c r="W1825" i="1" a="1"/>
  <c r="W1825" i="1" s="1"/>
  <c r="W1826" i="1" a="1"/>
  <c r="W1826" i="1" s="1"/>
  <c r="W1827" i="1" a="1"/>
  <c r="W1827" i="1" s="1"/>
  <c r="W1828" i="1" a="1"/>
  <c r="W1828" i="1"/>
  <c r="W1829" i="1" a="1"/>
  <c r="W1829" i="1" s="1"/>
  <c r="W1830" i="1" a="1"/>
  <c r="W1830" i="1" s="1"/>
  <c r="W1831" i="1" a="1"/>
  <c r="W1831" i="1" s="1"/>
  <c r="W1832" i="1" a="1"/>
  <c r="W1832" i="1" s="1"/>
  <c r="W1833" i="1" a="1"/>
  <c r="W1833" i="1" s="1"/>
  <c r="W1834" i="1" a="1"/>
  <c r="W1834" i="1" s="1"/>
  <c r="W1835" i="1" a="1"/>
  <c r="W1835" i="1" s="1"/>
  <c r="W1836" i="1" a="1"/>
  <c r="W1836" i="1"/>
  <c r="W1837" i="1" a="1"/>
  <c r="W1837" i="1"/>
  <c r="W1838" i="1" a="1"/>
  <c r="W1838" i="1" s="1"/>
  <c r="W1839" i="1" a="1"/>
  <c r="W1839" i="1" s="1"/>
  <c r="W1840" i="1" a="1"/>
  <c r="W1840" i="1" s="1"/>
  <c r="W1841" i="1" a="1"/>
  <c r="W1841" i="1" s="1"/>
  <c r="W1842" i="1" a="1"/>
  <c r="W1842" i="1" s="1"/>
  <c r="W1843" i="1" a="1"/>
  <c r="W1843" i="1" s="1"/>
  <c r="W1844" i="1" a="1"/>
  <c r="W1844" i="1" s="1"/>
  <c r="W1845" i="1" a="1"/>
  <c r="W1845" i="1"/>
  <c r="W1846" i="1" a="1"/>
  <c r="W1846" i="1"/>
  <c r="W1847" i="1" a="1"/>
  <c r="W1847" i="1" s="1"/>
  <c r="W1848" i="1" a="1"/>
  <c r="W1848" i="1" s="1"/>
  <c r="W1849" i="1" a="1"/>
  <c r="W1849" i="1" s="1"/>
  <c r="W1850" i="1" a="1"/>
  <c r="W1850" i="1" s="1"/>
  <c r="W1851" i="1" a="1"/>
  <c r="W1851" i="1" s="1"/>
  <c r="W1852" i="1" a="1"/>
  <c r="W1852" i="1" s="1"/>
  <c r="W1853" i="1" a="1"/>
  <c r="W1853" i="1" s="1"/>
  <c r="W1854" i="1" a="1"/>
  <c r="W1854" i="1"/>
  <c r="W1855" i="1" a="1"/>
  <c r="W1855" i="1" s="1"/>
  <c r="W1856" i="1" a="1"/>
  <c r="W1856" i="1" s="1"/>
  <c r="W1857" i="1" a="1"/>
  <c r="W1857" i="1" s="1"/>
  <c r="W1858" i="1" a="1"/>
  <c r="W1858" i="1" s="1"/>
  <c r="W1859" i="1" a="1"/>
  <c r="W1859" i="1" s="1"/>
  <c r="W1860" i="1" a="1"/>
  <c r="W1860" i="1"/>
  <c r="W1861" i="1" a="1"/>
  <c r="W1861" i="1" s="1"/>
  <c r="W1862" i="1" a="1"/>
  <c r="W1862" i="1" s="1"/>
  <c r="W1863" i="1" a="1"/>
  <c r="W1863" i="1" s="1"/>
  <c r="W1864" i="1" a="1"/>
  <c r="W1864" i="1" s="1"/>
  <c r="W1865" i="1" a="1"/>
  <c r="W1865" i="1" s="1"/>
  <c r="W1866" i="1" a="1"/>
  <c r="W1866" i="1" s="1"/>
  <c r="W1867" i="1" a="1"/>
  <c r="W1867" i="1" s="1"/>
  <c r="W1868" i="1" a="1"/>
  <c r="W1868" i="1"/>
  <c r="W1869" i="1" a="1"/>
  <c r="W1869" i="1"/>
  <c r="W1870" i="1" a="1"/>
  <c r="W1870" i="1" s="1"/>
  <c r="W1871" i="1" a="1"/>
  <c r="W1871" i="1" s="1"/>
  <c r="W1872" i="1" a="1"/>
  <c r="W1872" i="1" s="1"/>
  <c r="W1873" i="1" a="1"/>
  <c r="W1873" i="1" s="1"/>
  <c r="W1874" i="1" a="1"/>
  <c r="W1874" i="1" s="1"/>
  <c r="W1875" i="1" a="1"/>
  <c r="W1875" i="1" s="1"/>
  <c r="W1876" i="1" a="1"/>
  <c r="W1876" i="1" s="1"/>
  <c r="W1877" i="1" a="1"/>
  <c r="W1877" i="1"/>
  <c r="W1878" i="1" a="1"/>
  <c r="W1878" i="1"/>
  <c r="W1879" i="1" a="1"/>
  <c r="W1879" i="1" s="1"/>
  <c r="W1880" i="1" a="1"/>
  <c r="W1880" i="1" s="1"/>
  <c r="W1881" i="1" a="1"/>
  <c r="W1881" i="1" s="1"/>
  <c r="W1882" i="1" a="1"/>
  <c r="W1882" i="1" s="1"/>
  <c r="W1883" i="1" a="1"/>
  <c r="W1883" i="1" s="1"/>
  <c r="W1884" i="1" a="1"/>
  <c r="W1884" i="1" s="1"/>
  <c r="W1885" i="1" a="1"/>
  <c r="W1885" i="1" s="1"/>
  <c r="W1886" i="1" a="1"/>
  <c r="W1886" i="1"/>
  <c r="W1887" i="1" a="1"/>
  <c r="W1887" i="1" s="1"/>
  <c r="W1888" i="1" a="1"/>
  <c r="W1888" i="1" s="1"/>
  <c r="W1889" i="1" a="1"/>
  <c r="W1889" i="1" s="1"/>
  <c r="W1890" i="1" a="1"/>
  <c r="W1890" i="1" s="1"/>
  <c r="W1891" i="1" a="1"/>
  <c r="W1891" i="1" s="1"/>
  <c r="W1892" i="1" a="1"/>
  <c r="W1892" i="1"/>
  <c r="W1893" i="1" a="1"/>
  <c r="W1893" i="1" s="1"/>
  <c r="W1894" i="1" a="1"/>
  <c r="W1894" i="1" s="1"/>
  <c r="W1895" i="1" a="1"/>
  <c r="W1895" i="1" s="1"/>
  <c r="W1896" i="1" a="1"/>
  <c r="W1896" i="1" s="1"/>
  <c r="W1897" i="1" a="1"/>
  <c r="W1897" i="1" s="1"/>
  <c r="W1898" i="1" a="1"/>
  <c r="W1898" i="1" s="1"/>
  <c r="W1899" i="1" a="1"/>
  <c r="W1899" i="1" s="1"/>
  <c r="W1900" i="1" a="1"/>
  <c r="W1900" i="1"/>
  <c r="W1901" i="1" a="1"/>
  <c r="W1901" i="1"/>
  <c r="W1902" i="1" a="1"/>
  <c r="W1902" i="1" s="1"/>
  <c r="W1903" i="1" a="1"/>
  <c r="W1903" i="1" s="1"/>
  <c r="W1904" i="1" a="1"/>
  <c r="W1904" i="1" s="1"/>
  <c r="W1905" i="1" a="1"/>
  <c r="W1905" i="1" s="1"/>
  <c r="W1906" i="1" a="1"/>
  <c r="W1906" i="1" s="1"/>
  <c r="W1907" i="1" a="1"/>
  <c r="W1907" i="1" s="1"/>
  <c r="W1908" i="1" a="1"/>
  <c r="W1908" i="1" s="1"/>
  <c r="W1909" i="1" a="1"/>
  <c r="W1909" i="1"/>
  <c r="W1910" i="1" a="1"/>
  <c r="W1910" i="1"/>
  <c r="W1911" i="1" a="1"/>
  <c r="W1911" i="1" s="1"/>
  <c r="W1912" i="1" a="1"/>
  <c r="W1912" i="1" s="1"/>
  <c r="W1913" i="1" a="1"/>
  <c r="W1913" i="1" s="1"/>
  <c r="W1914" i="1" a="1"/>
  <c r="W1914" i="1" s="1"/>
  <c r="W1915" i="1" a="1"/>
  <c r="W1915" i="1" s="1"/>
  <c r="W1916" i="1" a="1"/>
  <c r="W1916" i="1" s="1"/>
  <c r="W1917" i="1" a="1"/>
  <c r="W1917" i="1" s="1"/>
  <c r="W1918" i="1" a="1"/>
  <c r="W1918" i="1"/>
  <c r="W1919" i="1" a="1"/>
  <c r="W1919" i="1" s="1"/>
  <c r="W1920" i="1" a="1"/>
  <c r="W1920" i="1" s="1"/>
  <c r="W1921" i="1" a="1"/>
  <c r="W1921" i="1" s="1"/>
  <c r="W1922" i="1" a="1"/>
  <c r="W1922" i="1" s="1"/>
  <c r="W1923" i="1" a="1"/>
  <c r="W1923" i="1" s="1"/>
  <c r="W1924" i="1" a="1"/>
  <c r="W1924" i="1"/>
  <c r="W1925" i="1" a="1"/>
  <c r="W1925" i="1" s="1"/>
  <c r="W1926" i="1" a="1"/>
  <c r="W1926" i="1" s="1"/>
  <c r="W1927" i="1" a="1"/>
  <c r="W1927" i="1" s="1"/>
  <c r="W1928" i="1" a="1"/>
  <c r="W1928" i="1" s="1"/>
  <c r="W1929" i="1" a="1"/>
  <c r="W1929" i="1" s="1"/>
  <c r="W1930" i="1" a="1"/>
  <c r="W1930" i="1" s="1"/>
  <c r="W1931" i="1" a="1"/>
  <c r="W1931" i="1" s="1"/>
  <c r="W1932" i="1" a="1"/>
  <c r="W1932" i="1"/>
  <c r="W1933" i="1" a="1"/>
  <c r="W1933" i="1"/>
  <c r="W1934" i="1" a="1"/>
  <c r="W1934" i="1" s="1"/>
  <c r="W1935" i="1" a="1"/>
  <c r="W1935" i="1" s="1"/>
  <c r="W1936" i="1" a="1"/>
  <c r="W1936" i="1" s="1"/>
  <c r="W1937" i="1" a="1"/>
  <c r="W1937" i="1" s="1"/>
  <c r="W1938" i="1" a="1"/>
  <c r="W1938" i="1" s="1"/>
  <c r="W1939" i="1" a="1"/>
  <c r="W1939" i="1" s="1"/>
  <c r="W1940" i="1" a="1"/>
  <c r="W1940" i="1" s="1"/>
  <c r="W1941" i="1" a="1"/>
  <c r="W1941" i="1"/>
  <c r="W1942" i="1" a="1"/>
  <c r="W1942" i="1"/>
  <c r="W1943" i="1" a="1"/>
  <c r="W1943" i="1" s="1"/>
  <c r="W1944" i="1" a="1"/>
  <c r="W1944" i="1" s="1"/>
  <c r="W1945" i="1" a="1"/>
  <c r="W1945" i="1" s="1"/>
  <c r="W1946" i="1" a="1"/>
  <c r="W1946" i="1" s="1"/>
  <c r="W1947" i="1" a="1"/>
  <c r="W1947" i="1" s="1"/>
  <c r="W1948" i="1" a="1"/>
  <c r="W1948" i="1" s="1"/>
  <c r="W1949" i="1" a="1"/>
  <c r="W1949" i="1" s="1"/>
  <c r="W1950" i="1" a="1"/>
  <c r="W1950" i="1"/>
  <c r="W1951" i="1" a="1"/>
  <c r="W1951" i="1" s="1"/>
  <c r="W1952" i="1" a="1"/>
  <c r="W1952" i="1" s="1"/>
  <c r="W1953" i="1" a="1"/>
  <c r="W1953" i="1" s="1"/>
  <c r="W1954" i="1" a="1"/>
  <c r="W1954" i="1" s="1"/>
  <c r="W1955" i="1" a="1"/>
  <c r="W1955" i="1" s="1"/>
  <c r="W1956" i="1" a="1"/>
  <c r="W1956" i="1"/>
  <c r="W1957" i="1" a="1"/>
  <c r="W1957" i="1" s="1"/>
  <c r="W1958" i="1" a="1"/>
  <c r="W1958" i="1" s="1"/>
  <c r="W1959" i="1" a="1"/>
  <c r="W1959" i="1" s="1"/>
  <c r="W1960" i="1" a="1"/>
  <c r="W1960" i="1" s="1"/>
  <c r="W1961" i="1" a="1"/>
  <c r="W1961" i="1" s="1"/>
  <c r="W1962" i="1" a="1"/>
  <c r="W1962" i="1" s="1"/>
  <c r="W1963" i="1" a="1"/>
  <c r="W1963" i="1" s="1"/>
  <c r="W1964" i="1" a="1"/>
  <c r="W1964" i="1"/>
  <c r="W1965" i="1" a="1"/>
  <c r="W1965" i="1"/>
  <c r="W1966" i="1" a="1"/>
  <c r="W1966" i="1" s="1"/>
  <c r="W1967" i="1" a="1"/>
  <c r="W1967" i="1" s="1"/>
  <c r="W1968" i="1" a="1"/>
  <c r="W1968" i="1" s="1"/>
  <c r="W1969" i="1" a="1"/>
  <c r="W1969" i="1" s="1"/>
  <c r="W1970" i="1" a="1"/>
  <c r="W1970" i="1" s="1"/>
  <c r="W1971" i="1" a="1"/>
  <c r="W1971" i="1" s="1"/>
  <c r="W1972" i="1" a="1"/>
  <c r="W1972" i="1" s="1"/>
  <c r="W1973" i="1" a="1"/>
  <c r="W1973" i="1"/>
  <c r="W1974" i="1" a="1"/>
  <c r="W1974" i="1"/>
  <c r="W1975" i="1" a="1"/>
  <c r="W1975" i="1" s="1"/>
  <c r="W1976" i="1" a="1"/>
  <c r="W1976" i="1" s="1"/>
  <c r="W1977" i="1" a="1"/>
  <c r="W1977" i="1" s="1"/>
  <c r="W1978" i="1" a="1"/>
  <c r="W1978" i="1" s="1"/>
  <c r="W1979" i="1" a="1"/>
  <c r="W1979" i="1" s="1"/>
  <c r="W1980" i="1" a="1"/>
  <c r="W1980" i="1" s="1"/>
  <c r="W1981" i="1" a="1"/>
  <c r="W1981" i="1" s="1"/>
  <c r="W1982" i="1" a="1"/>
  <c r="W1982" i="1"/>
  <c r="W1983" i="1" a="1"/>
  <c r="W1983" i="1" s="1"/>
  <c r="W1984" i="1" a="1"/>
  <c r="W1984" i="1" s="1"/>
  <c r="W1985" i="1" a="1"/>
  <c r="W1985" i="1" s="1"/>
  <c r="W1986" i="1" a="1"/>
  <c r="W1986" i="1" s="1"/>
  <c r="W1987" i="1" a="1"/>
  <c r="W1987" i="1" s="1"/>
  <c r="W1988" i="1" a="1"/>
  <c r="W1988" i="1"/>
  <c r="W1989" i="1" a="1"/>
  <c r="W1989" i="1" s="1"/>
  <c r="W1990" i="1" a="1"/>
  <c r="W1990" i="1" s="1"/>
  <c r="W1991" i="1" a="1"/>
  <c r="W1991" i="1" s="1"/>
  <c r="W1992" i="1" a="1"/>
  <c r="W1992" i="1" s="1"/>
  <c r="W1993" i="1" a="1"/>
  <c r="W1993" i="1" s="1"/>
  <c r="W1994" i="1" a="1"/>
  <c r="W1994" i="1" s="1"/>
  <c r="W1995" i="1" a="1"/>
  <c r="W1995" i="1" s="1"/>
  <c r="W1996" i="1" a="1"/>
  <c r="W1996" i="1"/>
  <c r="W1997" i="1" a="1"/>
  <c r="W1997" i="1"/>
  <c r="W1998" i="1" a="1"/>
  <c r="W1998" i="1" s="1"/>
  <c r="W1999" i="1" a="1"/>
  <c r="W1999" i="1" s="1"/>
  <c r="W2000" i="1" a="1"/>
  <c r="W2000" i="1" s="1"/>
  <c r="W2001" i="1" a="1"/>
  <c r="W2001" i="1" s="1"/>
  <c r="W2002" i="1" a="1"/>
  <c r="W2002" i="1" s="1"/>
  <c r="W2003" i="1" a="1"/>
  <c r="W2003" i="1" s="1"/>
  <c r="W2004" i="1" a="1"/>
  <c r="W2004" i="1" s="1"/>
  <c r="W2005" i="1" a="1"/>
  <c r="W2005" i="1"/>
  <c r="W2006" i="1" a="1"/>
  <c r="W2006" i="1"/>
  <c r="W2007" i="1" a="1"/>
  <c r="W2007" i="1" s="1"/>
  <c r="W2008" i="1" a="1"/>
  <c r="W2008" i="1" s="1"/>
  <c r="W2009" i="1" a="1"/>
  <c r="W2009" i="1"/>
  <c r="W2010" i="1" a="1"/>
  <c r="W2010" i="1"/>
  <c r="W2011" i="1" a="1"/>
  <c r="W2011" i="1" s="1"/>
  <c r="W2012" i="1" a="1"/>
  <c r="W2012" i="1" s="1"/>
  <c r="W2013" i="1" a="1"/>
  <c r="W2013" i="1"/>
  <c r="W2014" i="1" a="1"/>
  <c r="W2014" i="1"/>
  <c r="W2015" i="1" a="1"/>
  <c r="W2015" i="1" s="1"/>
  <c r="W2016" i="1" a="1"/>
  <c r="W2016" i="1" s="1"/>
  <c r="W2017" i="1" a="1"/>
  <c r="W2017" i="1" s="1"/>
  <c r="W2018" i="1" a="1"/>
  <c r="W2018" i="1"/>
  <c r="W2019" i="1" a="1"/>
  <c r="W2019" i="1" s="1"/>
  <c r="W2020" i="1" a="1"/>
  <c r="W2020" i="1" s="1"/>
  <c r="W2021" i="1" a="1"/>
  <c r="W2021" i="1" s="1"/>
  <c r="W2022" i="1" a="1"/>
  <c r="W2022" i="1"/>
  <c r="W2023" i="1" a="1"/>
  <c r="W2023" i="1" s="1"/>
  <c r="W2024" i="1" a="1"/>
  <c r="W2024" i="1" s="1"/>
  <c r="W2025" i="1" a="1"/>
  <c r="W2025" i="1" s="1"/>
  <c r="W2026" i="1" a="1"/>
  <c r="W2026" i="1"/>
  <c r="W2027" i="1" a="1"/>
  <c r="W2027" i="1" s="1"/>
  <c r="W2028" i="1" a="1"/>
  <c r="W2028" i="1" s="1"/>
  <c r="W2029" i="1" a="1"/>
  <c r="W2029" i="1" s="1"/>
  <c r="W2030" i="1" a="1"/>
  <c r="W2030" i="1"/>
  <c r="W2031" i="1" a="1"/>
  <c r="W2031" i="1" s="1"/>
  <c r="W2032" i="1" a="1"/>
  <c r="W2032" i="1" s="1"/>
  <c r="W2033" i="1" a="1"/>
  <c r="W2033" i="1" s="1"/>
  <c r="W2034" i="1" a="1"/>
  <c r="W2034" i="1"/>
  <c r="W2035" i="1" a="1"/>
  <c r="W2035" i="1" s="1"/>
  <c r="W2036" i="1" a="1"/>
  <c r="W2036" i="1" s="1"/>
  <c r="W2037" i="1" a="1"/>
  <c r="W2037" i="1" s="1"/>
  <c r="W2038" i="1" a="1"/>
  <c r="W2038" i="1"/>
  <c r="W2039" i="1" a="1"/>
  <c r="W2039" i="1" s="1"/>
  <c r="W2040" i="1" a="1"/>
  <c r="W2040" i="1" s="1"/>
  <c r="W2041" i="1" a="1"/>
  <c r="W2041" i="1" s="1"/>
  <c r="W2042" i="1" a="1"/>
  <c r="W2042" i="1"/>
  <c r="W2043" i="1" a="1"/>
  <c r="W2043" i="1" s="1"/>
  <c r="W2044" i="1" a="1"/>
  <c r="W2044" i="1" s="1"/>
  <c r="W2045" i="1" a="1"/>
  <c r="W2045" i="1" s="1"/>
  <c r="W2046" i="1" a="1"/>
  <c r="W2046" i="1" s="1"/>
  <c r="W2047" i="1" a="1"/>
  <c r="W2047" i="1" s="1"/>
  <c r="W2048" i="1" a="1"/>
  <c r="W2048" i="1" s="1"/>
  <c r="W2049" i="1" a="1"/>
  <c r="W2049" i="1" s="1"/>
  <c r="W2050" i="1" a="1"/>
  <c r="W2050" i="1"/>
  <c r="W2051" i="1" a="1"/>
  <c r="W2051" i="1" s="1"/>
  <c r="W2052" i="1" a="1"/>
  <c r="W2052" i="1" s="1"/>
  <c r="W2053" i="1" a="1"/>
  <c r="W2053" i="1" s="1"/>
  <c r="W2054" i="1" a="1"/>
  <c r="W2054" i="1"/>
  <c r="W2055" i="1" a="1"/>
  <c r="W2055" i="1" s="1"/>
  <c r="W2056" i="1" a="1"/>
  <c r="W2056" i="1" s="1"/>
  <c r="W2057" i="1" a="1"/>
  <c r="W2057" i="1" s="1"/>
  <c r="W2058" i="1" a="1"/>
  <c r="W2058" i="1" s="1"/>
  <c r="W2059" i="1" a="1"/>
  <c r="W2059" i="1"/>
  <c r="W2060" i="1" a="1"/>
  <c r="W2060" i="1" s="1"/>
  <c r="W2061" i="1" a="1"/>
  <c r="W2061" i="1" s="1"/>
  <c r="W2062" i="1" a="1"/>
  <c r="W2062" i="1" s="1"/>
  <c r="W2063" i="1" a="1"/>
  <c r="W2063" i="1" s="1"/>
  <c r="W2064" i="1" a="1"/>
  <c r="W2064" i="1" s="1"/>
  <c r="W2065" i="1" a="1"/>
  <c r="W2065" i="1" s="1"/>
  <c r="W2066" i="1" a="1"/>
  <c r="W2066" i="1" s="1"/>
  <c r="W2067" i="1" a="1"/>
  <c r="W2067" i="1" s="1"/>
  <c r="W2068" i="1" a="1"/>
  <c r="W2068" i="1" s="1"/>
  <c r="W2069" i="1" a="1"/>
  <c r="W2069" i="1" s="1"/>
  <c r="W2070" i="1" a="1"/>
  <c r="W2070" i="1"/>
  <c r="W2071" i="1" a="1"/>
  <c r="W2071" i="1" s="1"/>
  <c r="W2072" i="1" a="1"/>
  <c r="W2072" i="1" s="1"/>
  <c r="W2073" i="1" a="1"/>
  <c r="W2073" i="1" s="1"/>
  <c r="W2074" i="1" a="1"/>
  <c r="W2074" i="1" s="1"/>
  <c r="W2075" i="1" a="1"/>
  <c r="W2075" i="1" s="1"/>
  <c r="W2076" i="1" a="1"/>
  <c r="W2076" i="1" s="1"/>
  <c r="W2077" i="1" a="1"/>
  <c r="W2077" i="1" s="1"/>
  <c r="W2078" i="1" a="1"/>
  <c r="W2078" i="1" s="1"/>
  <c r="W2079" i="1" a="1"/>
  <c r="W2079" i="1" s="1"/>
  <c r="W2080" i="1" a="1"/>
  <c r="W2080" i="1" s="1"/>
  <c r="W2081" i="1" a="1"/>
  <c r="W2081" i="1" s="1"/>
  <c r="W2082" i="1" a="1"/>
  <c r="W2082" i="1" s="1"/>
  <c r="W2083" i="1" a="1"/>
  <c r="W2083" i="1" s="1"/>
  <c r="W2084" i="1" a="1"/>
  <c r="W2084" i="1" s="1"/>
  <c r="W2085" i="1" a="1"/>
  <c r="W2085" i="1" s="1"/>
  <c r="W2086" i="1" a="1"/>
  <c r="W2086" i="1" s="1"/>
  <c r="W2087" i="1" a="1"/>
  <c r="W2087" i="1" s="1"/>
  <c r="W2088" i="1" a="1"/>
  <c r="W2088" i="1" s="1"/>
  <c r="W2089" i="1" a="1"/>
  <c r="W2089" i="1" s="1"/>
  <c r="W2090" i="1" a="1"/>
  <c r="W2090" i="1" s="1"/>
  <c r="W2091" i="1" a="1"/>
  <c r="W2091" i="1" s="1"/>
  <c r="W2092" i="1" a="1"/>
  <c r="W2092" i="1" s="1"/>
  <c r="W2093" i="1" a="1"/>
  <c r="W2093" i="1" s="1"/>
  <c r="W2094" i="1" a="1"/>
  <c r="W2094" i="1" s="1"/>
  <c r="W2095" i="1" a="1"/>
  <c r="W2095" i="1" s="1"/>
  <c r="W2096" i="1" a="1"/>
  <c r="W2096" i="1" s="1"/>
  <c r="W2097" i="1" a="1"/>
  <c r="W2097" i="1" s="1"/>
  <c r="W2098" i="1" a="1"/>
  <c r="W2098" i="1" s="1"/>
  <c r="W2099" i="1" a="1"/>
  <c r="W2099" i="1" s="1"/>
  <c r="W2100" i="1" a="1"/>
  <c r="W2100" i="1" s="1"/>
  <c r="W2101" i="1" a="1"/>
  <c r="W2101" i="1" s="1"/>
  <c r="W2102" i="1" a="1"/>
  <c r="W2102" i="1" s="1"/>
  <c r="W2103" i="1" a="1"/>
  <c r="W2103" i="1" s="1"/>
  <c r="W2104" i="1" a="1"/>
  <c r="W2104" i="1" s="1"/>
  <c r="W2105" i="1" a="1"/>
  <c r="W2105" i="1" s="1"/>
  <c r="W2106" i="1" a="1"/>
  <c r="W2106" i="1" s="1"/>
  <c r="W2107" i="1" a="1"/>
  <c r="W2107" i="1" s="1"/>
  <c r="W2108" i="1" a="1"/>
  <c r="W2108" i="1" s="1"/>
  <c r="W2109" i="1" a="1"/>
  <c r="W2109" i="1" s="1"/>
  <c r="W2110" i="1" a="1"/>
  <c r="W2110" i="1" s="1"/>
  <c r="W2111" i="1" a="1"/>
  <c r="W2111" i="1" s="1"/>
  <c r="W2112" i="1" a="1"/>
  <c r="W2112" i="1" s="1"/>
  <c r="W2113" i="1" a="1"/>
  <c r="W2113" i="1" s="1"/>
  <c r="W2114" i="1" a="1"/>
  <c r="W2114" i="1" s="1"/>
  <c r="W2115" i="1" a="1"/>
  <c r="W2115" i="1" s="1"/>
  <c r="W2116" i="1" a="1"/>
  <c r="W2116" i="1" s="1"/>
  <c r="W2117" i="1" a="1"/>
  <c r="W2117" i="1" s="1"/>
  <c r="W2118" i="1" a="1"/>
  <c r="W2118" i="1" s="1"/>
  <c r="W2119" i="1" a="1"/>
  <c r="W2119" i="1" s="1"/>
  <c r="W2120" i="1" a="1"/>
  <c r="W2120" i="1" s="1"/>
  <c r="W2121" i="1" a="1"/>
  <c r="W2121" i="1" s="1"/>
  <c r="W2122" i="1" a="1"/>
  <c r="W2122" i="1" s="1"/>
  <c r="W2123" i="1" a="1"/>
  <c r="W2123" i="1" s="1"/>
  <c r="W2124" i="1" a="1"/>
  <c r="W2124" i="1" s="1"/>
  <c r="W2125" i="1" a="1"/>
  <c r="W2125" i="1" s="1"/>
  <c r="W2126" i="1" a="1"/>
  <c r="W2126" i="1" s="1"/>
  <c r="W2127" i="1" a="1"/>
  <c r="W2127" i="1" s="1"/>
  <c r="W2128" i="1" a="1"/>
  <c r="W2128" i="1" s="1"/>
  <c r="W2129" i="1" a="1"/>
  <c r="W2129" i="1" s="1"/>
  <c r="W2130" i="1" a="1"/>
  <c r="W2130" i="1" s="1"/>
  <c r="W2131" i="1" a="1"/>
  <c r="W2131" i="1" s="1"/>
  <c r="W2132" i="1" a="1"/>
  <c r="W2132" i="1" s="1"/>
  <c r="W2133" i="1" a="1"/>
  <c r="W2133" i="1" s="1"/>
  <c r="W2134" i="1" a="1"/>
  <c r="W2134" i="1" s="1"/>
  <c r="W2135" i="1" a="1"/>
  <c r="W2135" i="1" s="1"/>
  <c r="W2136" i="1" a="1"/>
  <c r="W2136" i="1" s="1"/>
  <c r="W2137" i="1" a="1"/>
  <c r="W2137" i="1" s="1"/>
  <c r="W2138" i="1" a="1"/>
  <c r="W2138" i="1" s="1"/>
  <c r="W2139" i="1" a="1"/>
  <c r="W2139" i="1" s="1"/>
  <c r="W2140" i="1" a="1"/>
  <c r="W2140" i="1" s="1"/>
  <c r="W2141" i="1" a="1"/>
  <c r="W2141" i="1" s="1"/>
  <c r="W2142" i="1" a="1"/>
  <c r="W2142" i="1" s="1"/>
  <c r="W2143" i="1" a="1"/>
  <c r="W2143" i="1" s="1"/>
  <c r="W2144" i="1" a="1"/>
  <c r="W2144" i="1" s="1"/>
  <c r="W2145" i="1" a="1"/>
  <c r="W2145" i="1" s="1"/>
  <c r="W2146" i="1" a="1"/>
  <c r="W2146" i="1" s="1"/>
  <c r="W2147" i="1" a="1"/>
  <c r="W2147" i="1" s="1"/>
  <c r="W2148" i="1" a="1"/>
  <c r="W2148" i="1" s="1"/>
  <c r="W2149" i="1" a="1"/>
  <c r="W2149" i="1" s="1"/>
  <c r="W2150" i="1" a="1"/>
  <c r="W2150" i="1" s="1"/>
  <c r="W2151" i="1" a="1"/>
  <c r="W2151" i="1" s="1"/>
  <c r="W2152" i="1" a="1"/>
  <c r="W2152" i="1" s="1"/>
  <c r="W2153" i="1" a="1"/>
  <c r="W2153" i="1" s="1"/>
  <c r="W2154" i="1" a="1"/>
  <c r="W2154" i="1" s="1"/>
  <c r="W2155" i="1" a="1"/>
  <c r="W2155" i="1" s="1"/>
  <c r="W2156" i="1" a="1"/>
  <c r="W2156" i="1" s="1"/>
  <c r="W2157" i="1" a="1"/>
  <c r="W2157" i="1" s="1"/>
  <c r="W2158" i="1" a="1"/>
  <c r="W2158" i="1" s="1"/>
  <c r="W2159" i="1" a="1"/>
  <c r="W2159" i="1" s="1"/>
  <c r="W2160" i="1" a="1"/>
  <c r="W2160" i="1" s="1"/>
  <c r="W2161" i="1" a="1"/>
  <c r="W2161" i="1" s="1"/>
  <c r="W2162" i="1" a="1"/>
  <c r="W2162" i="1" s="1"/>
  <c r="W2163" i="1" a="1"/>
  <c r="W2163" i="1" s="1"/>
  <c r="W2164" i="1" a="1"/>
  <c r="W2164" i="1" s="1"/>
  <c r="W2165" i="1" a="1"/>
  <c r="W2165" i="1" s="1"/>
  <c r="W2166" i="1" a="1"/>
  <c r="W2166" i="1" s="1"/>
  <c r="W2167" i="1" a="1"/>
  <c r="W2167" i="1" s="1"/>
  <c r="W2168" i="1" a="1"/>
  <c r="W2168" i="1" s="1"/>
  <c r="W2169" i="1" a="1"/>
  <c r="W2169" i="1" s="1"/>
  <c r="W2170" i="1" a="1"/>
  <c r="W2170" i="1" s="1"/>
  <c r="W2171" i="1" a="1"/>
  <c r="W2171" i="1" s="1"/>
  <c r="W2172" i="1" a="1"/>
  <c r="W2172" i="1" s="1"/>
  <c r="W2173" i="1" a="1"/>
  <c r="W2173" i="1" s="1"/>
  <c r="W2174" i="1" a="1"/>
  <c r="W2174" i="1" s="1"/>
  <c r="W2175" i="1" a="1"/>
  <c r="W2175" i="1" s="1"/>
  <c r="W2176" i="1" a="1"/>
  <c r="W2176" i="1" s="1"/>
  <c r="W2177" i="1" a="1"/>
  <c r="W2177" i="1" s="1"/>
  <c r="W2178" i="1" a="1"/>
  <c r="W2178" i="1" s="1"/>
  <c r="W2179" i="1" a="1"/>
  <c r="W2179" i="1" s="1"/>
  <c r="W2180" i="1" a="1"/>
  <c r="W2180" i="1" s="1"/>
  <c r="W2181" i="1" a="1"/>
  <c r="W2181" i="1" s="1"/>
  <c r="W2182" i="1" a="1"/>
  <c r="W2182" i="1" s="1"/>
  <c r="W2183" i="1" a="1"/>
  <c r="W2183" i="1" s="1"/>
  <c r="W2184" i="1" a="1"/>
  <c r="W2184" i="1" s="1"/>
  <c r="W2185" i="1" a="1"/>
  <c r="W2185" i="1" s="1"/>
  <c r="W2186" i="1" a="1"/>
  <c r="W2186" i="1" s="1"/>
  <c r="W2187" i="1" a="1"/>
  <c r="W2187" i="1" s="1"/>
  <c r="W2188" i="1" a="1"/>
  <c r="W2188" i="1" s="1"/>
  <c r="W2189" i="1" a="1"/>
  <c r="W2189" i="1" s="1"/>
  <c r="W2190" i="1" a="1"/>
  <c r="W2190" i="1" s="1"/>
  <c r="W2191" i="1" a="1"/>
  <c r="W2191" i="1" s="1"/>
  <c r="W2192" i="1" a="1"/>
  <c r="W2192" i="1" s="1"/>
  <c r="W2193" i="1" a="1"/>
  <c r="W2193" i="1" s="1"/>
  <c r="W2194" i="1" a="1"/>
  <c r="W2194" i="1" s="1"/>
  <c r="W2195" i="1" a="1"/>
  <c r="W2195" i="1" s="1"/>
  <c r="W2196" i="1" a="1"/>
  <c r="W2196" i="1" s="1"/>
  <c r="W2197" i="1" a="1"/>
  <c r="W2197" i="1" s="1"/>
  <c r="W2198" i="1" a="1"/>
  <c r="W2198" i="1" s="1"/>
  <c r="W2199" i="1" a="1"/>
  <c r="W2199" i="1" s="1"/>
  <c r="W2200" i="1" a="1"/>
  <c r="W2200" i="1" s="1"/>
  <c r="W2201" i="1" a="1"/>
  <c r="W2201" i="1" s="1"/>
  <c r="W2202" i="1" a="1"/>
  <c r="W2202" i="1" s="1"/>
  <c r="W2203" i="1" a="1"/>
  <c r="W2203" i="1" s="1"/>
  <c r="W2204" i="1" a="1"/>
  <c r="W2204" i="1" s="1"/>
  <c r="W2205" i="1" a="1"/>
  <c r="W2205" i="1" s="1"/>
  <c r="W2206" i="1" a="1"/>
  <c r="W2206" i="1" s="1"/>
  <c r="W2207" i="1" a="1"/>
  <c r="W2207" i="1" s="1"/>
  <c r="W2208" i="1" a="1"/>
  <c r="W2208" i="1" s="1"/>
  <c r="W2209" i="1" a="1"/>
  <c r="W2209" i="1" s="1"/>
  <c r="W2210" i="1" a="1"/>
  <c r="W2210" i="1" s="1"/>
  <c r="W2211" i="1" a="1"/>
  <c r="W2211" i="1" s="1"/>
  <c r="W2212" i="1" a="1"/>
  <c r="W2212" i="1" s="1"/>
  <c r="W2213" i="1" a="1"/>
  <c r="W2213" i="1" s="1"/>
  <c r="W2214" i="1" a="1"/>
  <c r="W2214" i="1" s="1"/>
  <c r="W2215" i="1" a="1"/>
  <c r="W2215" i="1" s="1"/>
  <c r="W2216" i="1" a="1"/>
  <c r="W2216" i="1" s="1"/>
  <c r="W2217" i="1" a="1"/>
  <c r="W2217" i="1" s="1"/>
  <c r="W2218" i="1" a="1"/>
  <c r="W2218" i="1" s="1"/>
  <c r="W2219" i="1" a="1"/>
  <c r="W2219" i="1" s="1"/>
  <c r="W2220" i="1" a="1"/>
  <c r="W2220" i="1" s="1"/>
  <c r="W2221" i="1" a="1"/>
  <c r="W2221" i="1" s="1"/>
  <c r="W2222" i="1" a="1"/>
  <c r="W2222" i="1" s="1"/>
  <c r="W2223" i="1" a="1"/>
  <c r="W2223" i="1" s="1"/>
  <c r="W2224" i="1" a="1"/>
  <c r="W2224" i="1" s="1"/>
  <c r="W2225" i="1" a="1"/>
  <c r="W2225" i="1" s="1"/>
  <c r="W2226" i="1" a="1"/>
  <c r="W2226" i="1" s="1"/>
  <c r="W2227" i="1" a="1"/>
  <c r="W2227" i="1" s="1"/>
  <c r="W2228" i="1" a="1"/>
  <c r="W2228" i="1" s="1"/>
  <c r="W2229" i="1" a="1"/>
  <c r="W2229" i="1" s="1"/>
  <c r="W2230" i="1" a="1"/>
  <c r="W2230" i="1" s="1"/>
  <c r="W2231" i="1" a="1"/>
  <c r="W2231" i="1" s="1"/>
  <c r="W2232" i="1" a="1"/>
  <c r="W2232" i="1" s="1"/>
  <c r="W2233" i="1" a="1"/>
  <c r="W2233" i="1" s="1"/>
  <c r="W2234" i="1" a="1"/>
  <c r="W2234" i="1" s="1"/>
  <c r="W2235" i="1" a="1"/>
  <c r="W2235" i="1" s="1"/>
  <c r="W2236" i="1" a="1"/>
  <c r="W2236" i="1" s="1"/>
  <c r="W2237" i="1" a="1"/>
  <c r="W2237" i="1" s="1"/>
  <c r="W2238" i="1" a="1"/>
  <c r="W2238" i="1" s="1"/>
  <c r="W2239" i="1" a="1"/>
  <c r="W2239" i="1" s="1"/>
  <c r="W2240" i="1" a="1"/>
  <c r="W2240" i="1" s="1"/>
  <c r="W2241" i="1" a="1"/>
  <c r="W2241" i="1" s="1"/>
  <c r="W2242" i="1" a="1"/>
  <c r="W2242" i="1" s="1"/>
  <c r="W2243" i="1" a="1"/>
  <c r="W2243" i="1" s="1"/>
  <c r="W2244" i="1" a="1"/>
  <c r="W2244" i="1" s="1"/>
  <c r="W2245" i="1" a="1"/>
  <c r="W2245" i="1" s="1"/>
  <c r="W2246" i="1" a="1"/>
  <c r="W2246" i="1" s="1"/>
  <c r="W2247" i="1" a="1"/>
  <c r="W2247" i="1" s="1"/>
  <c r="W2248" i="1" a="1"/>
  <c r="W2248" i="1" s="1"/>
  <c r="W2249" i="1" a="1"/>
  <c r="W2249" i="1" s="1"/>
  <c r="W2250" i="1" a="1"/>
  <c r="W2250" i="1" s="1"/>
  <c r="W2251" i="1" a="1"/>
  <c r="W2251" i="1" s="1"/>
  <c r="W2252" i="1" a="1"/>
  <c r="W2252" i="1" s="1"/>
  <c r="W2253" i="1" a="1"/>
  <c r="W2253" i="1" s="1"/>
  <c r="W2254" i="1" a="1"/>
  <c r="W2254" i="1" s="1"/>
  <c r="W2255" i="1" a="1"/>
  <c r="W2255" i="1" s="1"/>
  <c r="W2256" i="1" a="1"/>
  <c r="W2256" i="1" s="1"/>
  <c r="W2257" i="1" a="1"/>
  <c r="W2257" i="1" s="1"/>
  <c r="W2258" i="1" a="1"/>
  <c r="W2258" i="1" s="1"/>
  <c r="W2259" i="1" a="1"/>
  <c r="W2259" i="1" s="1"/>
  <c r="W2260" i="1" a="1"/>
  <c r="W2260" i="1" s="1"/>
  <c r="W2261" i="1" a="1"/>
  <c r="W2261" i="1" s="1"/>
  <c r="W2262" i="1" a="1"/>
  <c r="W2262" i="1" s="1"/>
  <c r="W2263" i="1" a="1"/>
  <c r="W2263" i="1" s="1"/>
  <c r="W2264" i="1" a="1"/>
  <c r="W2264" i="1" s="1"/>
  <c r="W2265" i="1" a="1"/>
  <c r="W2265" i="1" s="1"/>
  <c r="W2266" i="1" a="1"/>
  <c r="W2266" i="1" s="1"/>
  <c r="W2267" i="1" a="1"/>
  <c r="W2267" i="1" s="1"/>
  <c r="W2268" i="1" a="1"/>
  <c r="W2268" i="1" s="1"/>
  <c r="W2269" i="1" a="1"/>
  <c r="W2269" i="1" s="1"/>
  <c r="W2270" i="1" a="1"/>
  <c r="W2270" i="1" s="1"/>
  <c r="W2271" i="1" a="1"/>
  <c r="W2271" i="1" s="1"/>
  <c r="W2272" i="1" a="1"/>
  <c r="W2272" i="1" s="1"/>
  <c r="W2273" i="1" a="1"/>
  <c r="W2273" i="1" s="1"/>
  <c r="W2274" i="1" a="1"/>
  <c r="W2274" i="1" s="1"/>
  <c r="W2275" i="1" a="1"/>
  <c r="W2275" i="1" s="1"/>
  <c r="W2276" i="1" a="1"/>
  <c r="W2276" i="1" s="1"/>
  <c r="W2277" i="1" a="1"/>
  <c r="W2277" i="1" s="1"/>
  <c r="W2278" i="1" a="1"/>
  <c r="W2278" i="1" s="1"/>
  <c r="W2279" i="1" a="1"/>
  <c r="W2279" i="1" s="1"/>
  <c r="W2280" i="1" a="1"/>
  <c r="W2280" i="1" s="1"/>
  <c r="W2281" i="1" a="1"/>
  <c r="W2281" i="1" s="1"/>
  <c r="W2282" i="1" a="1"/>
  <c r="W2282" i="1" s="1"/>
  <c r="W2283" i="1" a="1"/>
  <c r="W2283" i="1" s="1"/>
  <c r="W2284" i="1" a="1"/>
  <c r="W2284" i="1" s="1"/>
  <c r="W2285" i="1" a="1"/>
  <c r="W2285" i="1" s="1"/>
  <c r="W2286" i="1" a="1"/>
  <c r="W2286" i="1" s="1"/>
  <c r="W2287" i="1" a="1"/>
  <c r="W2287" i="1" s="1"/>
  <c r="W2288" i="1" a="1"/>
  <c r="W2288" i="1" s="1"/>
  <c r="W2289" i="1" a="1"/>
  <c r="W2289" i="1" s="1"/>
  <c r="W2290" i="1" a="1"/>
  <c r="W2290" i="1" s="1"/>
  <c r="W2291" i="1" a="1"/>
  <c r="W2291" i="1" s="1"/>
  <c r="W2292" i="1" a="1"/>
  <c r="W2292" i="1" s="1"/>
  <c r="W2293" i="1" a="1"/>
  <c r="W2293" i="1" s="1"/>
  <c r="W2294" i="1" a="1"/>
  <c r="W2294" i="1" s="1"/>
  <c r="W2295" i="1" a="1"/>
  <c r="W2295" i="1" s="1"/>
  <c r="W2296" i="1" a="1"/>
  <c r="W2296" i="1" s="1"/>
  <c r="W2297" i="1" a="1"/>
  <c r="W2297" i="1" s="1"/>
  <c r="W2298" i="1" a="1"/>
  <c r="W2298" i="1" s="1"/>
  <c r="W2299" i="1" a="1"/>
  <c r="W2299" i="1" s="1"/>
  <c r="W2300" i="1" a="1"/>
  <c r="W2300" i="1" s="1"/>
  <c r="W2301" i="1" a="1"/>
  <c r="W2301" i="1" s="1"/>
  <c r="W2302" i="1" a="1"/>
  <c r="W2302" i="1" s="1"/>
  <c r="W2303" i="1" a="1"/>
  <c r="W2303" i="1" s="1"/>
  <c r="W2304" i="1" a="1"/>
  <c r="W2304" i="1" s="1"/>
  <c r="W2305" i="1" a="1"/>
  <c r="W2305" i="1" s="1"/>
  <c r="W2306" i="1" a="1"/>
  <c r="W2306" i="1" s="1"/>
  <c r="W2307" i="1" a="1"/>
  <c r="W2307" i="1" s="1"/>
  <c r="W2308" i="1" a="1"/>
  <c r="W2308" i="1" s="1"/>
  <c r="W2309" i="1" a="1"/>
  <c r="W2309" i="1" s="1"/>
  <c r="W2310" i="1" a="1"/>
  <c r="W2310" i="1" s="1"/>
  <c r="W2311" i="1" a="1"/>
  <c r="W2311" i="1" s="1"/>
  <c r="W2312" i="1" a="1"/>
  <c r="W2312" i="1" s="1"/>
  <c r="W2313" i="1" a="1"/>
  <c r="W2313" i="1" s="1"/>
  <c r="W2314" i="1" a="1"/>
  <c r="W2314" i="1" s="1"/>
  <c r="W2315" i="1" a="1"/>
  <c r="W2315" i="1" s="1"/>
  <c r="W2316" i="1" a="1"/>
  <c r="W2316" i="1" s="1"/>
  <c r="W2317" i="1" a="1"/>
  <c r="W2317" i="1" s="1"/>
  <c r="W2318" i="1" a="1"/>
  <c r="W2318" i="1" s="1"/>
  <c r="W2319" i="1" a="1"/>
  <c r="W2319" i="1" s="1"/>
  <c r="W2320" i="1" a="1"/>
  <c r="W2320" i="1" s="1"/>
  <c r="W2321" i="1" a="1"/>
  <c r="W2321" i="1" s="1"/>
  <c r="W2322" i="1" a="1"/>
  <c r="W2322" i="1" s="1"/>
  <c r="W2323" i="1" a="1"/>
  <c r="W2323" i="1" s="1"/>
  <c r="W2324" i="1" a="1"/>
  <c r="W2324" i="1" s="1"/>
  <c r="W2325" i="1" a="1"/>
  <c r="W2325" i="1" s="1"/>
  <c r="W2326" i="1" a="1"/>
  <c r="W2326" i="1" s="1"/>
  <c r="W2327" i="1" a="1"/>
  <c r="W2327" i="1" s="1"/>
  <c r="W2328" i="1" a="1"/>
  <c r="W2328" i="1" s="1"/>
  <c r="W2329" i="1" a="1"/>
  <c r="W2329" i="1" s="1"/>
  <c r="W2330" i="1" a="1"/>
  <c r="W2330" i="1" s="1"/>
  <c r="W2331" i="1" a="1"/>
  <c r="W2331" i="1" s="1"/>
  <c r="W2332" i="1" a="1"/>
  <c r="W2332" i="1" s="1"/>
  <c r="W2333" i="1" a="1"/>
  <c r="W2333" i="1" s="1"/>
  <c r="W2334" i="1" a="1"/>
  <c r="W2334" i="1" s="1"/>
  <c r="W2335" i="1" a="1"/>
  <c r="W2335" i="1" s="1"/>
  <c r="W2336" i="1" a="1"/>
  <c r="W2336" i="1" s="1"/>
  <c r="W2337" i="1" a="1"/>
  <c r="W2337" i="1" s="1"/>
  <c r="W2338" i="1" a="1"/>
  <c r="W2338" i="1" s="1"/>
  <c r="W2339" i="1" a="1"/>
  <c r="W2339" i="1" s="1"/>
  <c r="W2340" i="1" a="1"/>
  <c r="W2340" i="1" s="1"/>
  <c r="W2341" i="1" a="1"/>
  <c r="W2341" i="1" s="1"/>
  <c r="W2342" i="1" a="1"/>
  <c r="W2342" i="1" s="1"/>
  <c r="W2343" i="1" a="1"/>
  <c r="W2343" i="1" s="1"/>
  <c r="W2344" i="1" a="1"/>
  <c r="W2344" i="1" s="1"/>
  <c r="W2345" i="1" a="1"/>
  <c r="W2345" i="1" s="1"/>
  <c r="W2346" i="1" a="1"/>
  <c r="W2346" i="1" s="1"/>
  <c r="W2347" i="1" a="1"/>
  <c r="W2347" i="1" s="1"/>
  <c r="W2348" i="1" a="1"/>
  <c r="W2348" i="1" s="1"/>
  <c r="W2349" i="1" a="1"/>
  <c r="W2349" i="1" s="1"/>
  <c r="W2350" i="1" a="1"/>
  <c r="W2350" i="1" s="1"/>
  <c r="W2351" i="1" a="1"/>
  <c r="W2351" i="1" s="1"/>
  <c r="W2352" i="1" a="1"/>
  <c r="W2352" i="1" s="1"/>
  <c r="W2353" i="1" a="1"/>
  <c r="W2353" i="1" s="1"/>
  <c r="W2354" i="1" a="1"/>
  <c r="W2354" i="1" s="1"/>
  <c r="W2355" i="1" a="1"/>
  <c r="W2355" i="1" s="1"/>
  <c r="W2356" i="1" a="1"/>
  <c r="W2356" i="1" s="1"/>
  <c r="W2357" i="1" a="1"/>
  <c r="W2357" i="1" s="1"/>
  <c r="W2358" i="1" a="1"/>
  <c r="W2358" i="1" s="1"/>
  <c r="W2359" i="1" a="1"/>
  <c r="W2359" i="1" s="1"/>
  <c r="W2360" i="1" a="1"/>
  <c r="W2360" i="1" s="1"/>
  <c r="W2361" i="1" a="1"/>
  <c r="W2361" i="1" s="1"/>
  <c r="W2362" i="1" a="1"/>
  <c r="W2362" i="1" s="1"/>
  <c r="W2363" i="1" a="1"/>
  <c r="W2363" i="1" s="1"/>
  <c r="W2364" i="1" a="1"/>
  <c r="W2364" i="1" s="1"/>
  <c r="W2365" i="1" a="1"/>
  <c r="W2365" i="1" s="1"/>
  <c r="W2366" i="1" a="1"/>
  <c r="W2366" i="1" s="1"/>
  <c r="W2367" i="1" a="1"/>
  <c r="W2367" i="1" s="1"/>
  <c r="W2368" i="1" a="1"/>
  <c r="W2368" i="1" s="1"/>
  <c r="W2369" i="1" a="1"/>
  <c r="W2369" i="1" s="1"/>
  <c r="W2370" i="1" a="1"/>
  <c r="W2370" i="1" s="1"/>
  <c r="W2371" i="1" a="1"/>
  <c r="W2371" i="1" s="1"/>
  <c r="W2372" i="1" a="1"/>
  <c r="W2372" i="1" s="1"/>
  <c r="W2373" i="1" a="1"/>
  <c r="W2373" i="1" s="1"/>
  <c r="W2374" i="1" a="1"/>
  <c r="W2374" i="1" s="1"/>
  <c r="W2375" i="1" a="1"/>
  <c r="W2375" i="1" s="1"/>
  <c r="W2376" i="1" a="1"/>
  <c r="W2376" i="1" s="1"/>
  <c r="W2377" i="1" a="1"/>
  <c r="W2377" i="1" s="1"/>
  <c r="W2378" i="1" a="1"/>
  <c r="W2378" i="1" s="1"/>
  <c r="W2379" i="1" a="1"/>
  <c r="W2379" i="1" s="1"/>
  <c r="W2380" i="1" a="1"/>
  <c r="W2380" i="1" s="1"/>
  <c r="W2381" i="1" a="1"/>
  <c r="W2381" i="1" s="1"/>
  <c r="W2382" i="1" a="1"/>
  <c r="W2382" i="1" s="1"/>
  <c r="W2383" i="1" a="1"/>
  <c r="W2383" i="1" s="1"/>
  <c r="W2384" i="1" a="1"/>
  <c r="W2384" i="1" s="1"/>
  <c r="W2385" i="1" a="1"/>
  <c r="W2385" i="1" s="1"/>
  <c r="W2386" i="1" a="1"/>
  <c r="W2386" i="1" s="1"/>
  <c r="W2387" i="1" a="1"/>
  <c r="W2387" i="1" s="1"/>
  <c r="W2388" i="1" a="1"/>
  <c r="W2388" i="1" s="1"/>
  <c r="W2389" i="1" a="1"/>
  <c r="W2389" i="1" s="1"/>
  <c r="W2390" i="1" a="1"/>
  <c r="W2390" i="1" s="1"/>
  <c r="W2391" i="1" a="1"/>
  <c r="W2391" i="1" s="1"/>
  <c r="W2392" i="1" a="1"/>
  <c r="W2392" i="1" s="1"/>
  <c r="W2393" i="1" a="1"/>
  <c r="W2393" i="1" s="1"/>
  <c r="W2394" i="1" a="1"/>
  <c r="W2394" i="1" s="1"/>
  <c r="W2395" i="1" a="1"/>
  <c r="W2395" i="1" s="1"/>
  <c r="W2396" i="1" a="1"/>
  <c r="W2396" i="1" s="1"/>
  <c r="W2397" i="1" a="1"/>
  <c r="W2397" i="1" s="1"/>
  <c r="W2398" i="1" a="1"/>
  <c r="W2398" i="1" s="1"/>
  <c r="W2399" i="1" a="1"/>
  <c r="W2399" i="1" s="1"/>
  <c r="W2400" i="1" a="1"/>
  <c r="W2400" i="1" s="1"/>
  <c r="W2401" i="1" a="1"/>
  <c r="W2401" i="1" s="1"/>
  <c r="W2402" i="1" a="1"/>
  <c r="W2402" i="1" s="1"/>
  <c r="W2403" i="1" a="1"/>
  <c r="W2403" i="1" s="1"/>
  <c r="W2404" i="1" a="1"/>
  <c r="W2404" i="1" s="1"/>
  <c r="W2405" i="1" a="1"/>
  <c r="W2405" i="1" s="1"/>
  <c r="W2406" i="1" a="1"/>
  <c r="W2406" i="1" s="1"/>
  <c r="W2407" i="1" a="1"/>
  <c r="W2407" i="1" s="1"/>
  <c r="W2408" i="1" a="1"/>
  <c r="W2408" i="1" s="1"/>
  <c r="W2409" i="1" a="1"/>
  <c r="W2409" i="1" s="1"/>
  <c r="W2410" i="1" a="1"/>
  <c r="W2410" i="1" s="1"/>
  <c r="W2411" i="1" a="1"/>
  <c r="W2411" i="1" s="1"/>
  <c r="W2412" i="1" a="1"/>
  <c r="W2412" i="1" s="1"/>
  <c r="W2413" i="1" a="1"/>
  <c r="W2413" i="1" s="1"/>
  <c r="W2414" i="1" a="1"/>
  <c r="W2414" i="1" s="1"/>
  <c r="W2415" i="1" a="1"/>
  <c r="W2415" i="1" s="1"/>
  <c r="W2416" i="1" a="1"/>
  <c r="W2416" i="1" s="1"/>
  <c r="W2417" i="1" a="1"/>
  <c r="W2417" i="1" s="1"/>
  <c r="W2418" i="1" a="1"/>
  <c r="W2418" i="1" s="1"/>
  <c r="W2419" i="1" a="1"/>
  <c r="W2419" i="1" s="1"/>
  <c r="W2420" i="1" a="1"/>
  <c r="W2420" i="1" s="1"/>
  <c r="W2421" i="1" a="1"/>
  <c r="W2421" i="1" s="1"/>
  <c r="W2422" i="1" a="1"/>
  <c r="W2422" i="1" s="1"/>
  <c r="W2423" i="1" a="1"/>
  <c r="W2423" i="1" s="1"/>
  <c r="W2424" i="1" a="1"/>
  <c r="W2424" i="1" s="1"/>
  <c r="W2425" i="1" a="1"/>
  <c r="W2425" i="1" s="1"/>
  <c r="W2426" i="1" a="1"/>
  <c r="W2426" i="1" s="1"/>
  <c r="W2427" i="1" a="1"/>
  <c r="W2427" i="1" s="1"/>
  <c r="W2428" i="1" a="1"/>
  <c r="W2428" i="1" s="1"/>
  <c r="W2429" i="1" a="1"/>
  <c r="W2429" i="1" s="1"/>
  <c r="W2430" i="1" a="1"/>
  <c r="W2430" i="1" s="1"/>
  <c r="W2431" i="1" a="1"/>
  <c r="W2431" i="1" s="1"/>
  <c r="W2432" i="1" a="1"/>
  <c r="W2432" i="1" s="1"/>
  <c r="W2433" i="1" a="1"/>
  <c r="W2433" i="1" s="1"/>
  <c r="W2434" i="1" a="1"/>
  <c r="W2434" i="1" s="1"/>
  <c r="W2435" i="1" a="1"/>
  <c r="W2435" i="1" s="1"/>
  <c r="W2436" i="1" a="1"/>
  <c r="W2436" i="1" s="1"/>
  <c r="W2437" i="1" a="1"/>
  <c r="W2437" i="1" s="1"/>
  <c r="W2438" i="1" a="1"/>
  <c r="W2438" i="1" s="1"/>
  <c r="W2439" i="1" a="1"/>
  <c r="W2439" i="1" s="1"/>
  <c r="W2440" i="1" a="1"/>
  <c r="W2440" i="1" s="1"/>
  <c r="W2441" i="1" a="1"/>
  <c r="W2441" i="1" s="1"/>
  <c r="W2442" i="1" a="1"/>
  <c r="W2442" i="1" s="1"/>
  <c r="W2443" i="1" a="1"/>
  <c r="W2443" i="1" s="1"/>
  <c r="W2444" i="1" a="1"/>
  <c r="W2444" i="1" s="1"/>
  <c r="W2445" i="1" a="1"/>
  <c r="W2445" i="1" s="1"/>
  <c r="W2446" i="1" a="1"/>
  <c r="W2446" i="1" s="1"/>
  <c r="W2447" i="1" a="1"/>
  <c r="W2447" i="1" s="1"/>
  <c r="W2448" i="1" a="1"/>
  <c r="W2448" i="1" s="1"/>
  <c r="W2449" i="1" a="1"/>
  <c r="W2449" i="1" s="1"/>
  <c r="W2450" i="1" a="1"/>
  <c r="W2450" i="1" s="1"/>
  <c r="W2451" i="1" a="1"/>
  <c r="W2451" i="1" s="1"/>
  <c r="W2452" i="1" a="1"/>
  <c r="W2452" i="1" s="1"/>
  <c r="W2453" i="1" a="1"/>
  <c r="W2453" i="1" s="1"/>
  <c r="W2454" i="1" a="1"/>
  <c r="W2454" i="1" s="1"/>
  <c r="W2455" i="1" a="1"/>
  <c r="W2455" i="1" s="1"/>
  <c r="W2456" i="1" a="1"/>
  <c r="W2456" i="1" s="1"/>
  <c r="W2457" i="1" a="1"/>
  <c r="W2457" i="1" s="1"/>
  <c r="W2458" i="1" a="1"/>
  <c r="W2458" i="1" s="1"/>
  <c r="W2459" i="1" a="1"/>
  <c r="W2459" i="1" s="1"/>
  <c r="W2460" i="1" a="1"/>
  <c r="W2460" i="1" s="1"/>
  <c r="W2461" i="1" a="1"/>
  <c r="W2461" i="1" s="1"/>
  <c r="W2462" i="1" a="1"/>
  <c r="W2462" i="1" s="1"/>
  <c r="W2463" i="1" a="1"/>
  <c r="W2463" i="1" s="1"/>
  <c r="W2464" i="1" a="1"/>
  <c r="W2464" i="1" s="1"/>
  <c r="W2465" i="1" a="1"/>
  <c r="W2465" i="1" s="1"/>
  <c r="W2466" i="1" a="1"/>
  <c r="W2466" i="1" s="1"/>
  <c r="W2467" i="1" a="1"/>
  <c r="W2467" i="1" s="1"/>
  <c r="W2468" i="1" a="1"/>
  <c r="W2468" i="1" s="1"/>
  <c r="W2469" i="1" a="1"/>
  <c r="W2469" i="1" s="1"/>
  <c r="W2470" i="1" a="1"/>
  <c r="W2470" i="1" s="1"/>
  <c r="W2471" i="1" a="1"/>
  <c r="W2471" i="1" s="1"/>
  <c r="W2472" i="1" a="1"/>
  <c r="W2472" i="1" s="1"/>
  <c r="W2473" i="1" a="1"/>
  <c r="W2473" i="1" s="1"/>
  <c r="W2474" i="1" a="1"/>
  <c r="W2474" i="1" s="1"/>
  <c r="W2475" i="1" a="1"/>
  <c r="W2475" i="1" s="1"/>
  <c r="W2476" i="1" a="1"/>
  <c r="W2476" i="1" s="1"/>
  <c r="W2477" i="1" a="1"/>
  <c r="W2477" i="1" s="1"/>
  <c r="W2478" i="1" a="1"/>
  <c r="W2478" i="1" s="1"/>
  <c r="W2479" i="1" a="1"/>
  <c r="W2479" i="1" s="1"/>
  <c r="W2480" i="1" a="1"/>
  <c r="W2480" i="1" s="1"/>
  <c r="W2481" i="1" a="1"/>
  <c r="W2481" i="1" s="1"/>
  <c r="W2482" i="1" a="1"/>
  <c r="W2482" i="1" s="1"/>
  <c r="W2483" i="1" a="1"/>
  <c r="W2483" i="1" s="1"/>
  <c r="W2484" i="1" a="1"/>
  <c r="W2484" i="1" s="1"/>
  <c r="W2485" i="1" a="1"/>
  <c r="W2485" i="1" s="1"/>
  <c r="W2486" i="1" a="1"/>
  <c r="W2486" i="1" s="1"/>
  <c r="W2487" i="1" a="1"/>
  <c r="W2487" i="1" s="1"/>
  <c r="W2488" i="1" a="1"/>
  <c r="W2488" i="1" s="1"/>
  <c r="W2489" i="1" a="1"/>
  <c r="W2489" i="1" s="1"/>
  <c r="W2490" i="1" a="1"/>
  <c r="W2490" i="1" s="1"/>
  <c r="W2491" i="1" a="1"/>
  <c r="W2491" i="1" s="1"/>
  <c r="W2492" i="1" a="1"/>
  <c r="W2492" i="1" s="1"/>
  <c r="W2493" i="1" a="1"/>
  <c r="W2493" i="1" s="1"/>
  <c r="W2494" i="1" a="1"/>
  <c r="W2494" i="1" s="1"/>
  <c r="W2495" i="1" a="1"/>
  <c r="W2495" i="1" s="1"/>
  <c r="W2496" i="1" a="1"/>
  <c r="W2496" i="1" s="1"/>
  <c r="W2497" i="1" a="1"/>
  <c r="W2497" i="1" s="1"/>
  <c r="W2498" i="1" a="1"/>
  <c r="W2498" i="1" s="1"/>
  <c r="W2499" i="1" a="1"/>
  <c r="W2499" i="1" s="1"/>
  <c r="W2500" i="1" a="1"/>
  <c r="W2500" i="1" s="1"/>
  <c r="W2501" i="1" a="1"/>
  <c r="W2501" i="1" s="1"/>
  <c r="W2502" i="1" a="1"/>
  <c r="W2502" i="1" s="1"/>
  <c r="W2503" i="1" a="1"/>
  <c r="W2503" i="1" s="1"/>
  <c r="W2504" i="1" a="1"/>
  <c r="W2504" i="1" s="1"/>
  <c r="W2505" i="1" a="1"/>
  <c r="W2505" i="1" s="1"/>
  <c r="W2506" i="1" a="1"/>
  <c r="W2506" i="1" s="1"/>
  <c r="W2507" i="1" a="1"/>
  <c r="W2507" i="1" s="1"/>
  <c r="W2508" i="1" a="1"/>
  <c r="W2508" i="1" s="1"/>
  <c r="W2509" i="1" a="1"/>
  <c r="W2509" i="1" s="1"/>
  <c r="W2510" i="1" a="1"/>
  <c r="W2510" i="1" s="1"/>
  <c r="W2511" i="1" a="1"/>
  <c r="W2511" i="1" s="1"/>
  <c r="W2512" i="1" a="1"/>
  <c r="W2512" i="1" s="1"/>
  <c r="W2513" i="1" a="1"/>
  <c r="W2513" i="1" s="1"/>
  <c r="W2514" i="1" a="1"/>
  <c r="W2514" i="1" s="1"/>
  <c r="W2515" i="1" a="1"/>
  <c r="W2515" i="1" s="1"/>
  <c r="W2516" i="1" a="1"/>
  <c r="W2516" i="1" s="1"/>
  <c r="W2517" i="1" a="1"/>
  <c r="W2517" i="1" s="1"/>
  <c r="W2518" i="1" a="1"/>
  <c r="W2518" i="1" s="1"/>
  <c r="W2519" i="1" a="1"/>
  <c r="W2519" i="1" s="1"/>
  <c r="W2520" i="1" a="1"/>
  <c r="W2520" i="1" s="1"/>
  <c r="W2521" i="1" a="1"/>
  <c r="W2521" i="1" s="1"/>
  <c r="W2522" i="1" a="1"/>
  <c r="W2522" i="1" s="1"/>
  <c r="W2523" i="1" a="1"/>
  <c r="W2523" i="1" s="1"/>
  <c r="W2524" i="1" a="1"/>
  <c r="W2524" i="1" s="1"/>
  <c r="W2525" i="1" a="1"/>
  <c r="W2525" i="1" s="1"/>
  <c r="W2526" i="1" a="1"/>
  <c r="W2526" i="1" s="1"/>
  <c r="W2527" i="1" a="1"/>
  <c r="W2527" i="1" s="1"/>
  <c r="W2528" i="1" a="1"/>
  <c r="W2528" i="1" s="1"/>
  <c r="W2529" i="1" a="1"/>
  <c r="W2529" i="1" s="1"/>
  <c r="W2530" i="1" a="1"/>
  <c r="W2530" i="1" s="1"/>
  <c r="W2531" i="1" a="1"/>
  <c r="W2531" i="1" s="1"/>
  <c r="W2532" i="1" a="1"/>
  <c r="W2532" i="1" s="1"/>
  <c r="W2533" i="1" a="1"/>
  <c r="W2533" i="1" s="1"/>
  <c r="W2534" i="1" a="1"/>
  <c r="W2534" i="1" s="1"/>
  <c r="W2535" i="1" a="1"/>
  <c r="W2535" i="1" s="1"/>
  <c r="W2536" i="1" a="1"/>
  <c r="W2536" i="1" s="1"/>
  <c r="W2537" i="1" a="1"/>
  <c r="W2537" i="1" s="1"/>
  <c r="W2538" i="1" a="1"/>
  <c r="W2538" i="1" s="1"/>
  <c r="W2539" i="1" a="1"/>
  <c r="W2539" i="1" s="1"/>
  <c r="W2540" i="1" a="1"/>
  <c r="W2540" i="1" s="1"/>
  <c r="W2541" i="1" a="1"/>
  <c r="W2541" i="1" s="1"/>
  <c r="W2542" i="1" a="1"/>
  <c r="W2542" i="1" s="1"/>
  <c r="W2543" i="1" a="1"/>
  <c r="W2543" i="1" s="1"/>
  <c r="W2544" i="1" a="1"/>
  <c r="W2544" i="1" s="1"/>
  <c r="W2545" i="1" a="1"/>
  <c r="W2545" i="1" s="1"/>
  <c r="W2546" i="1" a="1"/>
  <c r="W2546" i="1" s="1"/>
  <c r="W2547" i="1" a="1"/>
  <c r="W2547" i="1" s="1"/>
  <c r="W2548" i="1" a="1"/>
  <c r="W2548" i="1" s="1"/>
  <c r="W2549" i="1" a="1"/>
  <c r="W2549" i="1" s="1"/>
  <c r="W2550" i="1" a="1"/>
  <c r="W2550" i="1" s="1"/>
  <c r="W2551" i="1" a="1"/>
  <c r="W2551" i="1" s="1"/>
  <c r="W2552" i="1" a="1"/>
  <c r="W2552" i="1" s="1"/>
  <c r="W2553" i="1" a="1"/>
  <c r="W2553" i="1" s="1"/>
  <c r="W2554" i="1" a="1"/>
  <c r="W2554" i="1" s="1"/>
  <c r="W2555" i="1" a="1"/>
  <c r="W2555" i="1" s="1"/>
  <c r="W2556" i="1" a="1"/>
  <c r="W2556" i="1" s="1"/>
  <c r="W2557" i="1" a="1"/>
  <c r="W2557" i="1" s="1"/>
  <c r="W2558" i="1" a="1"/>
  <c r="W2558" i="1" s="1"/>
  <c r="W2559" i="1" a="1"/>
  <c r="W2559" i="1" s="1"/>
  <c r="W2560" i="1" a="1"/>
  <c r="W2560" i="1" s="1"/>
  <c r="W2561" i="1" a="1"/>
  <c r="W2561" i="1" s="1"/>
  <c r="W2562" i="1" a="1"/>
  <c r="W2562" i="1" s="1"/>
  <c r="W2563" i="1" a="1"/>
  <c r="W2563" i="1" s="1"/>
  <c r="W2564" i="1" a="1"/>
  <c r="W2564" i="1" s="1"/>
  <c r="W2565" i="1" a="1"/>
  <c r="W2565" i="1" s="1"/>
  <c r="W2566" i="1" a="1"/>
  <c r="W2566" i="1" s="1"/>
  <c r="W2567" i="1" a="1"/>
  <c r="W2567" i="1" s="1"/>
  <c r="W2568" i="1" a="1"/>
  <c r="W2568" i="1" s="1"/>
  <c r="W2569" i="1" a="1"/>
  <c r="W2569" i="1" s="1"/>
  <c r="W2570" i="1" a="1"/>
  <c r="W2570" i="1" s="1"/>
  <c r="W2571" i="1" a="1"/>
  <c r="W2571" i="1" s="1"/>
  <c r="W2572" i="1" a="1"/>
  <c r="W2572" i="1" s="1"/>
  <c r="W2573" i="1" a="1"/>
  <c r="W2573" i="1" s="1"/>
  <c r="W2574" i="1" a="1"/>
  <c r="W2574" i="1" s="1"/>
  <c r="W2575" i="1" a="1"/>
  <c r="W2575" i="1" s="1"/>
  <c r="W2576" i="1" a="1"/>
  <c r="W2576" i="1" s="1"/>
  <c r="W2577" i="1" a="1"/>
  <c r="W2577" i="1" s="1"/>
  <c r="W2578" i="1" a="1"/>
  <c r="W2578" i="1" s="1"/>
  <c r="W2579" i="1" a="1"/>
  <c r="W2579" i="1" s="1"/>
  <c r="W2580" i="1" a="1"/>
  <c r="W2580" i="1" s="1"/>
  <c r="W2581" i="1" a="1"/>
  <c r="W2581" i="1" s="1"/>
  <c r="W2582" i="1" a="1"/>
  <c r="W2582" i="1" s="1"/>
  <c r="W2583" i="1" a="1"/>
  <c r="W2583" i="1" s="1"/>
  <c r="W2584" i="1" a="1"/>
  <c r="W2584" i="1" s="1"/>
  <c r="W2585" i="1" a="1"/>
  <c r="W2585" i="1" s="1"/>
  <c r="W2586" i="1" a="1"/>
  <c r="W2586" i="1" s="1"/>
  <c r="W2587" i="1" a="1"/>
  <c r="W2587" i="1" s="1"/>
  <c r="W2588" i="1" a="1"/>
  <c r="W2588" i="1" s="1"/>
  <c r="W2589" i="1" a="1"/>
  <c r="W2589" i="1" s="1"/>
  <c r="W2590" i="1" a="1"/>
  <c r="W2590" i="1" s="1"/>
  <c r="W2591" i="1" a="1"/>
  <c r="W2591" i="1" s="1"/>
  <c r="W2592" i="1" a="1"/>
  <c r="W2592" i="1" s="1"/>
  <c r="W2593" i="1" a="1"/>
  <c r="W2593" i="1" s="1"/>
  <c r="W2594" i="1" a="1"/>
  <c r="W2594" i="1" s="1"/>
  <c r="W2595" i="1" a="1"/>
  <c r="W2595" i="1" s="1"/>
  <c r="W2596" i="1" a="1"/>
  <c r="W2596" i="1" s="1"/>
  <c r="W2597" i="1" a="1"/>
  <c r="W2597" i="1" s="1"/>
  <c r="W2598" i="1" a="1"/>
  <c r="W2598" i="1" s="1"/>
  <c r="W2599" i="1" a="1"/>
  <c r="W2599" i="1" s="1"/>
  <c r="W2600" i="1" a="1"/>
  <c r="W2600" i="1" s="1"/>
  <c r="W2601" i="1" a="1"/>
  <c r="W2601" i="1" s="1"/>
  <c r="W2602" i="1" a="1"/>
  <c r="W2602" i="1" s="1"/>
  <c r="W2603" i="1" a="1"/>
  <c r="W2603" i="1" s="1"/>
  <c r="W2604" i="1" a="1"/>
  <c r="W2604" i="1" s="1"/>
  <c r="W2605" i="1" a="1"/>
  <c r="W2605" i="1" s="1"/>
  <c r="W2606" i="1" a="1"/>
  <c r="W2606" i="1" s="1"/>
  <c r="W2607" i="1" a="1"/>
  <c r="W2607" i="1" s="1"/>
  <c r="W2608" i="1" a="1"/>
  <c r="W2608" i="1" s="1"/>
  <c r="W2609" i="1" a="1"/>
  <c r="W2609" i="1" s="1"/>
  <c r="W2610" i="1" a="1"/>
  <c r="W2610" i="1" s="1"/>
  <c r="W2611" i="1" a="1"/>
  <c r="W2611" i="1" s="1"/>
  <c r="W2612" i="1" a="1"/>
  <c r="W2612" i="1" s="1"/>
  <c r="W2613" i="1" a="1"/>
  <c r="W2613" i="1" s="1"/>
  <c r="W2614" i="1" a="1"/>
  <c r="W2614" i="1" s="1"/>
  <c r="W2615" i="1" a="1"/>
  <c r="W2615" i="1" s="1"/>
  <c r="W2616" i="1" a="1"/>
  <c r="W2616" i="1" s="1"/>
  <c r="W2617" i="1" a="1"/>
  <c r="W2617" i="1" s="1"/>
  <c r="W2618" i="1" a="1"/>
  <c r="W2618" i="1" s="1"/>
  <c r="W2619" i="1" a="1"/>
  <c r="W2619" i="1" s="1"/>
  <c r="W2620" i="1" a="1"/>
  <c r="W2620" i="1" s="1"/>
  <c r="W2621" i="1" a="1"/>
  <c r="W2621" i="1" s="1"/>
  <c r="W2622" i="1" a="1"/>
  <c r="W2622" i="1" s="1"/>
  <c r="W2623" i="1" a="1"/>
  <c r="W2623" i="1" s="1"/>
  <c r="W2624" i="1" a="1"/>
  <c r="W2624" i="1" s="1"/>
  <c r="W2625" i="1" a="1"/>
  <c r="W2625" i="1" s="1"/>
  <c r="W2626" i="1" a="1"/>
  <c r="W2626" i="1" s="1"/>
  <c r="W2627" i="1" a="1"/>
  <c r="W2627" i="1" s="1"/>
  <c r="W2628" i="1" a="1"/>
  <c r="W2628" i="1" s="1"/>
  <c r="W2629" i="1" a="1"/>
  <c r="W2629" i="1" s="1"/>
  <c r="W2630" i="1" a="1"/>
  <c r="W2630" i="1" s="1"/>
  <c r="W2631" i="1" a="1"/>
  <c r="W2631" i="1" s="1"/>
  <c r="W2632" i="1" a="1"/>
  <c r="W2632" i="1" s="1"/>
  <c r="W2633" i="1" a="1"/>
  <c r="W2633" i="1" s="1"/>
  <c r="W2634" i="1" a="1"/>
  <c r="W2634" i="1" s="1"/>
  <c r="W2635" i="1" a="1"/>
  <c r="W2635" i="1" s="1"/>
  <c r="W2636" i="1" a="1"/>
  <c r="W2636" i="1" s="1"/>
  <c r="W2637" i="1" a="1"/>
  <c r="W2637" i="1" s="1"/>
  <c r="W2638" i="1" a="1"/>
  <c r="W2638" i="1" s="1"/>
  <c r="W2639" i="1" a="1"/>
  <c r="W2639" i="1" s="1"/>
  <c r="W2640" i="1" a="1"/>
  <c r="W2640" i="1" s="1"/>
  <c r="W2641" i="1" a="1"/>
  <c r="W2641" i="1" s="1"/>
  <c r="W2642" i="1" a="1"/>
  <c r="W2642" i="1" s="1"/>
  <c r="W2643" i="1" a="1"/>
  <c r="W2643" i="1" s="1"/>
  <c r="W2644" i="1" a="1"/>
  <c r="W2644" i="1" s="1"/>
  <c r="W2645" i="1" a="1"/>
  <c r="W2645" i="1" s="1"/>
  <c r="W2646" i="1" a="1"/>
  <c r="W2646" i="1" s="1"/>
  <c r="W2647" i="1" a="1"/>
  <c r="W2647" i="1" s="1"/>
  <c r="W2648" i="1" a="1"/>
  <c r="W2648" i="1" s="1"/>
  <c r="W2649" i="1" a="1"/>
  <c r="W2649" i="1" s="1"/>
  <c r="W2650" i="1" a="1"/>
  <c r="W2650" i="1" s="1"/>
  <c r="W2651" i="1" a="1"/>
  <c r="W2651" i="1" s="1"/>
  <c r="W2652" i="1" a="1"/>
  <c r="W2652" i="1" s="1"/>
  <c r="W2653" i="1" a="1"/>
  <c r="W2653" i="1" s="1"/>
  <c r="W2654" i="1" a="1"/>
  <c r="W2654" i="1" s="1"/>
  <c r="W2655" i="1" a="1"/>
  <c r="W2655" i="1" s="1"/>
  <c r="W2656" i="1" a="1"/>
  <c r="W2656" i="1" s="1"/>
  <c r="W2657" i="1" a="1"/>
  <c r="W2657" i="1" s="1"/>
  <c r="W2658" i="1" a="1"/>
  <c r="W2658" i="1" s="1"/>
  <c r="W2659" i="1" a="1"/>
  <c r="W2659" i="1" s="1"/>
  <c r="W2660" i="1" a="1"/>
  <c r="W2660" i="1" s="1"/>
  <c r="W2661" i="1" a="1"/>
  <c r="W2661" i="1" s="1"/>
  <c r="W2662" i="1" a="1"/>
  <c r="W2662" i="1" s="1"/>
  <c r="W2663" i="1" a="1"/>
  <c r="W2663" i="1" s="1"/>
  <c r="W2664" i="1" a="1"/>
  <c r="W2664" i="1" s="1"/>
  <c r="W2665" i="1" a="1"/>
  <c r="W2665" i="1" s="1"/>
  <c r="W2666" i="1" a="1"/>
  <c r="W2666" i="1" s="1"/>
  <c r="W2667" i="1" a="1"/>
  <c r="W2667" i="1" s="1"/>
  <c r="W2668" i="1" a="1"/>
  <c r="W2668" i="1" s="1"/>
  <c r="W2669" i="1" a="1"/>
  <c r="W2669" i="1" s="1"/>
  <c r="W2670" i="1" a="1"/>
  <c r="W2670" i="1" s="1"/>
  <c r="W2671" i="1" a="1"/>
  <c r="W2671" i="1" s="1"/>
  <c r="W2672" i="1" a="1"/>
  <c r="W2672" i="1" s="1"/>
  <c r="W2673" i="1" a="1"/>
  <c r="W2673" i="1" s="1"/>
  <c r="W2674" i="1" a="1"/>
  <c r="W2674" i="1" s="1"/>
  <c r="W2675" i="1" a="1"/>
  <c r="W2675" i="1" s="1"/>
  <c r="W2676" i="1" a="1"/>
  <c r="W2676" i="1" s="1"/>
  <c r="W2677" i="1" a="1"/>
  <c r="W2677" i="1" s="1"/>
  <c r="W2678" i="1" a="1"/>
  <c r="W2678" i="1" s="1"/>
  <c r="W2679" i="1" a="1"/>
  <c r="W2679" i="1" s="1"/>
  <c r="W2680" i="1" a="1"/>
  <c r="W2680" i="1" s="1"/>
  <c r="W2681" i="1" a="1"/>
  <c r="W2681" i="1" s="1"/>
  <c r="W2682" i="1" a="1"/>
  <c r="W2682" i="1" s="1"/>
  <c r="W2683" i="1" a="1"/>
  <c r="W2683" i="1" s="1"/>
  <c r="W2684" i="1" a="1"/>
  <c r="W2684" i="1" s="1"/>
  <c r="W2685" i="1" a="1"/>
  <c r="W2685" i="1" s="1"/>
  <c r="W2686" i="1" a="1"/>
  <c r="W2686" i="1" s="1"/>
  <c r="W2687" i="1" a="1"/>
  <c r="W2687" i="1" s="1"/>
  <c r="W2688" i="1" a="1"/>
  <c r="W2688" i="1" s="1"/>
  <c r="W2689" i="1" a="1"/>
  <c r="W2689" i="1" s="1"/>
  <c r="W2690" i="1" a="1"/>
  <c r="W2690" i="1" s="1"/>
  <c r="W2691" i="1" a="1"/>
  <c r="W2691" i="1" s="1"/>
  <c r="W2692" i="1" a="1"/>
  <c r="W2692" i="1" s="1"/>
  <c r="W2693" i="1" a="1"/>
  <c r="W2693" i="1" s="1"/>
  <c r="W2694" i="1" a="1"/>
  <c r="W2694" i="1" s="1"/>
  <c r="W2695" i="1" a="1"/>
  <c r="W2695" i="1" s="1"/>
  <c r="W2696" i="1" a="1"/>
  <c r="W2696" i="1" s="1"/>
  <c r="W2697" i="1" a="1"/>
  <c r="W2697" i="1"/>
  <c r="W2698" i="1" a="1"/>
  <c r="W2698" i="1"/>
  <c r="W2699" i="1" a="1"/>
  <c r="W2699" i="1"/>
  <c r="W2700" i="1" a="1"/>
  <c r="W2700" i="1"/>
  <c r="W2701" i="1" a="1"/>
  <c r="W2701" i="1"/>
  <c r="W2702" i="1" a="1"/>
  <c r="W2702" i="1"/>
  <c r="W2703" i="1" a="1"/>
  <c r="W2703" i="1"/>
  <c r="W2704" i="1" a="1"/>
  <c r="W2704" i="1"/>
  <c r="W2705" i="1" a="1"/>
  <c r="W2705" i="1"/>
  <c r="W2706" i="1" a="1"/>
  <c r="W2706" i="1"/>
  <c r="W2707" i="1" a="1"/>
  <c r="W2707" i="1"/>
  <c r="W2708" i="1" a="1"/>
  <c r="W2708" i="1"/>
  <c r="W2709" i="1" a="1"/>
  <c r="W2709" i="1"/>
  <c r="W2710" i="1" a="1"/>
  <c r="W2710" i="1"/>
  <c r="W2711" i="1" a="1"/>
  <c r="W2711" i="1"/>
  <c r="W2712" i="1" a="1"/>
  <c r="W2712" i="1"/>
  <c r="W2713" i="1" a="1"/>
  <c r="W2713" i="1"/>
  <c r="W2714" i="1" a="1"/>
  <c r="W2714" i="1"/>
  <c r="W2715" i="1" a="1"/>
  <c r="W2715" i="1"/>
  <c r="W2716" i="1" a="1"/>
  <c r="W2716" i="1"/>
  <c r="W2717" i="1" a="1"/>
  <c r="W2717" i="1"/>
  <c r="W2718" i="1" a="1"/>
  <c r="W2718" i="1"/>
  <c r="W2719" i="1" a="1"/>
  <c r="W2719" i="1"/>
  <c r="W2720" i="1" a="1"/>
  <c r="W2720" i="1"/>
  <c r="W2721" i="1" a="1"/>
  <c r="W2721" i="1"/>
  <c r="W2722" i="1" a="1"/>
  <c r="W2722" i="1"/>
  <c r="W2723" i="1" a="1"/>
  <c r="W2723" i="1"/>
  <c r="W2724" i="1" a="1"/>
  <c r="W2724" i="1"/>
  <c r="W2725" i="1" a="1"/>
  <c r="W2725" i="1"/>
  <c r="W2726" i="1" a="1"/>
  <c r="W2726" i="1"/>
  <c r="W2727" i="1" a="1"/>
  <c r="W2727" i="1"/>
  <c r="W2728" i="1" a="1"/>
  <c r="W2728" i="1"/>
  <c r="W2729" i="1" a="1"/>
  <c r="W2729" i="1"/>
  <c r="W2730" i="1" a="1"/>
  <c r="W2730" i="1"/>
  <c r="W2731" i="1" a="1"/>
  <c r="W2731" i="1"/>
  <c r="W2732" i="1" a="1"/>
  <c r="W2732" i="1"/>
  <c r="W2733" i="1" a="1"/>
  <c r="W2733" i="1"/>
  <c r="W2734" i="1" a="1"/>
  <c r="W2734" i="1"/>
  <c r="W2735" i="1" a="1"/>
  <c r="W2735" i="1"/>
  <c r="W2736" i="1" a="1"/>
  <c r="W2736" i="1"/>
  <c r="W2737" i="1" a="1"/>
  <c r="W2737" i="1"/>
  <c r="W2738" i="1" a="1"/>
  <c r="W2738" i="1"/>
  <c r="W2739" i="1" a="1"/>
  <c r="W2739" i="1"/>
  <c r="W2740" i="1" a="1"/>
  <c r="W2740" i="1"/>
  <c r="W2741" i="1" a="1"/>
  <c r="W2741" i="1"/>
  <c r="W2742" i="1" a="1"/>
  <c r="W2742" i="1"/>
  <c r="W2743" i="1" a="1"/>
  <c r="W2743" i="1"/>
  <c r="W2744" i="1" a="1"/>
  <c r="W2744" i="1"/>
  <c r="W2745" i="1" a="1"/>
  <c r="W2745" i="1"/>
  <c r="W2746" i="1" a="1"/>
  <c r="W2746" i="1"/>
  <c r="W2747" i="1" a="1"/>
  <c r="W2747" i="1"/>
  <c r="W2748" i="1" a="1"/>
  <c r="W2748" i="1"/>
  <c r="W2749" i="1" a="1"/>
  <c r="W2749" i="1"/>
  <c r="W2750" i="1" a="1"/>
  <c r="W2750" i="1"/>
  <c r="W2751" i="1" a="1"/>
  <c r="W2751" i="1"/>
  <c r="W2752" i="1" a="1"/>
  <c r="W2752" i="1"/>
  <c r="W2753" i="1" a="1"/>
  <c r="W2753" i="1"/>
  <c r="W2754" i="1" a="1"/>
  <c r="W2754" i="1"/>
  <c r="W2755" i="1" a="1"/>
  <c r="W2755" i="1"/>
  <c r="W2756" i="1" a="1"/>
  <c r="W2756" i="1"/>
  <c r="W2757" i="1" a="1"/>
  <c r="W2757" i="1"/>
  <c r="W2758" i="1" a="1"/>
  <c r="W2758" i="1"/>
  <c r="W2759" i="1" a="1"/>
  <c r="W2759" i="1"/>
  <c r="W2760" i="1" a="1"/>
  <c r="W2760" i="1"/>
  <c r="W2761" i="1" a="1"/>
  <c r="W2761" i="1"/>
  <c r="W2762" i="1" a="1"/>
  <c r="W2762" i="1"/>
  <c r="W2763" i="1" a="1"/>
  <c r="W2763" i="1"/>
  <c r="W2764" i="1" a="1"/>
  <c r="W2764" i="1"/>
  <c r="W2765" i="1" a="1"/>
  <c r="W2765" i="1"/>
  <c r="W2766" i="1" a="1"/>
  <c r="W2766" i="1"/>
  <c r="W2767" i="1" a="1"/>
  <c r="W2767" i="1"/>
  <c r="W2768" i="1" a="1"/>
  <c r="W2768" i="1"/>
  <c r="W2769" i="1" a="1"/>
  <c r="W2769" i="1"/>
  <c r="W2770" i="1" a="1"/>
  <c r="W2770" i="1"/>
  <c r="W2771" i="1" a="1"/>
  <c r="W2771" i="1"/>
  <c r="W2772" i="1" a="1"/>
  <c r="W2772" i="1"/>
  <c r="W2773" i="1" a="1"/>
  <c r="W2773" i="1"/>
  <c r="W2774" i="1" a="1"/>
  <c r="W2774" i="1"/>
  <c r="W2775" i="1" a="1"/>
  <c r="W2775" i="1"/>
  <c r="W2776" i="1" a="1"/>
  <c r="W2776" i="1"/>
  <c r="W2777" i="1" a="1"/>
  <c r="W2777" i="1"/>
  <c r="W2778" i="1" a="1"/>
  <c r="W2778" i="1"/>
  <c r="W2779" i="1" a="1"/>
  <c r="W2779" i="1"/>
  <c r="W2780" i="1" a="1"/>
  <c r="W2780" i="1"/>
  <c r="W2781" i="1" a="1"/>
  <c r="W2781" i="1"/>
  <c r="W2782" i="1" a="1"/>
  <c r="W2782" i="1"/>
  <c r="W2783" i="1" a="1"/>
  <c r="W2783" i="1"/>
  <c r="W2784" i="1" a="1"/>
  <c r="W2784" i="1"/>
  <c r="W2785" i="1" a="1"/>
  <c r="W2785" i="1"/>
  <c r="W2786" i="1" a="1"/>
  <c r="W2786" i="1"/>
  <c r="W2787" i="1" a="1"/>
  <c r="W2787" i="1"/>
  <c r="W2788" i="1" a="1"/>
  <c r="W2788" i="1"/>
  <c r="W2789" i="1" a="1"/>
  <c r="W2789" i="1"/>
  <c r="W2790" i="1" a="1"/>
  <c r="W2790" i="1"/>
  <c r="W2791" i="1" a="1"/>
  <c r="W2791" i="1"/>
  <c r="W2792" i="1" a="1"/>
  <c r="W2792" i="1"/>
  <c r="W2793" i="1" a="1"/>
  <c r="W2793" i="1"/>
  <c r="W2794" i="1" a="1"/>
  <c r="W2794" i="1"/>
  <c r="W2795" i="1" a="1"/>
  <c r="W2795" i="1"/>
  <c r="W2796" i="1" a="1"/>
  <c r="W2796" i="1"/>
  <c r="W2797" i="1" a="1"/>
  <c r="W2797" i="1"/>
  <c r="W2798" i="1" a="1"/>
  <c r="W2798" i="1"/>
  <c r="W2799" i="1" a="1"/>
  <c r="W2799" i="1"/>
  <c r="W2800" i="1" a="1"/>
  <c r="W2800" i="1"/>
  <c r="W2801" i="1" a="1"/>
  <c r="W2801" i="1"/>
  <c r="W2802" i="1" a="1"/>
  <c r="W2802" i="1"/>
  <c r="W2803" i="1" a="1"/>
  <c r="W2803" i="1"/>
  <c r="W2804" i="1" a="1"/>
  <c r="W2804" i="1"/>
  <c r="W2805" i="1" a="1"/>
  <c r="W2805" i="1"/>
  <c r="W2806" i="1" a="1"/>
  <c r="W2806" i="1"/>
  <c r="W2807" i="1" a="1"/>
  <c r="W2807" i="1"/>
  <c r="W2808" i="1" a="1"/>
  <c r="W2808" i="1"/>
  <c r="W2809" i="1" a="1"/>
  <c r="W2809" i="1"/>
  <c r="W2810" i="1" a="1"/>
  <c r="W2810" i="1"/>
  <c r="W2811" i="1" a="1"/>
  <c r="W2811" i="1"/>
  <c r="W2812" i="1" a="1"/>
  <c r="W2812" i="1"/>
  <c r="W2813" i="1" a="1"/>
  <c r="W2813" i="1"/>
  <c r="W2814" i="1" a="1"/>
  <c r="W2814" i="1"/>
  <c r="W2815" i="1" a="1"/>
  <c r="W2815" i="1"/>
  <c r="W2816" i="1" a="1"/>
  <c r="W2816" i="1"/>
  <c r="W2817" i="1" a="1"/>
  <c r="W2817" i="1"/>
  <c r="W2818" i="1" a="1"/>
  <c r="W2818" i="1"/>
  <c r="W2819" i="1" a="1"/>
  <c r="W2819" i="1"/>
  <c r="W2820" i="1" a="1"/>
  <c r="W2820" i="1"/>
  <c r="W2821" i="1" a="1"/>
  <c r="W2821" i="1"/>
  <c r="W2822" i="1" a="1"/>
  <c r="W2822" i="1"/>
  <c r="W2823" i="1" a="1"/>
  <c r="W2823" i="1"/>
  <c r="W2824" i="1" a="1"/>
  <c r="W2824" i="1"/>
  <c r="W2825" i="1" a="1"/>
  <c r="W2825" i="1"/>
  <c r="W2826" i="1" a="1"/>
  <c r="W2826" i="1"/>
  <c r="W2827" i="1" a="1"/>
  <c r="W2827" i="1"/>
  <c r="W2828" i="1" a="1"/>
  <c r="W2828" i="1"/>
  <c r="W2829" i="1" a="1"/>
  <c r="W2829" i="1"/>
  <c r="W2830" i="1" a="1"/>
  <c r="W2830" i="1"/>
  <c r="W2831" i="1" a="1"/>
  <c r="W2831" i="1"/>
  <c r="W2832" i="1" a="1"/>
  <c r="W2832" i="1"/>
  <c r="W2833" i="1" a="1"/>
  <c r="W2833" i="1"/>
  <c r="W2834" i="1" a="1"/>
  <c r="W2834" i="1"/>
  <c r="W2835" i="1" a="1"/>
  <c r="W2835" i="1"/>
  <c r="W2836" i="1" a="1"/>
  <c r="W2836" i="1"/>
  <c r="W2837" i="1" a="1"/>
  <c r="W2837" i="1"/>
  <c r="W2838" i="1" a="1"/>
  <c r="W2838" i="1"/>
  <c r="W2839" i="1" a="1"/>
  <c r="W2839" i="1"/>
  <c r="W2840" i="1" a="1"/>
  <c r="W2840" i="1"/>
  <c r="W2841" i="1" a="1"/>
  <c r="W2841" i="1"/>
  <c r="W2842" i="1" a="1"/>
  <c r="W2842" i="1"/>
  <c r="W2843" i="1" a="1"/>
  <c r="W2843" i="1"/>
  <c r="W2844" i="1" a="1"/>
  <c r="W2844" i="1"/>
  <c r="W2845" i="1" a="1"/>
  <c r="W2845" i="1"/>
  <c r="W2846" i="1" a="1"/>
  <c r="W2846" i="1"/>
  <c r="W2847" i="1" a="1"/>
  <c r="W2847" i="1"/>
  <c r="W2848" i="1" a="1"/>
  <c r="W2848" i="1"/>
  <c r="W2849" i="1" a="1"/>
  <c r="W2849" i="1"/>
  <c r="W2850" i="1" a="1"/>
  <c r="W2850" i="1"/>
  <c r="W2851" i="1" a="1"/>
  <c r="W2851" i="1"/>
  <c r="W2852" i="1" a="1"/>
  <c r="W2852" i="1"/>
  <c r="W2853" i="1" a="1"/>
  <c r="W2853" i="1"/>
  <c r="W2854" i="1" a="1"/>
  <c r="W2854" i="1"/>
  <c r="W2855" i="1" a="1"/>
  <c r="W2855" i="1"/>
  <c r="W2856" i="1" a="1"/>
  <c r="W2856" i="1"/>
  <c r="W2857" i="1" a="1"/>
  <c r="W2857" i="1"/>
  <c r="W2858" i="1" a="1"/>
  <c r="W2858" i="1"/>
  <c r="W2859" i="1" a="1"/>
  <c r="W2859" i="1"/>
  <c r="W2860" i="1" a="1"/>
  <c r="W2860" i="1"/>
  <c r="W2861" i="1" a="1"/>
  <c r="W2861" i="1"/>
  <c r="W2862" i="1" a="1"/>
  <c r="W2862" i="1"/>
  <c r="W2863" i="1" a="1"/>
  <c r="W2863" i="1"/>
  <c r="W2864" i="1" a="1"/>
  <c r="W2864" i="1"/>
  <c r="W2865" i="1" a="1"/>
  <c r="W2865" i="1"/>
  <c r="W2866" i="1" a="1"/>
  <c r="W2866" i="1"/>
  <c r="W2867" i="1" a="1"/>
  <c r="W2867" i="1"/>
  <c r="W2868" i="1" a="1"/>
  <c r="W2868" i="1"/>
  <c r="W2869" i="1" a="1"/>
  <c r="W2869" i="1"/>
  <c r="W2870" i="1" a="1"/>
  <c r="W2870" i="1"/>
  <c r="W2871" i="1" a="1"/>
  <c r="W2871" i="1"/>
  <c r="W2872" i="1" a="1"/>
  <c r="W2872" i="1"/>
  <c r="W2873" i="1" a="1"/>
  <c r="W2873" i="1"/>
  <c r="W2874" i="1" a="1"/>
  <c r="W2874" i="1"/>
  <c r="W2875" i="1" a="1"/>
  <c r="W2875" i="1"/>
  <c r="W2876" i="1" a="1"/>
  <c r="W2876" i="1"/>
  <c r="W2877" i="1" a="1"/>
  <c r="W2877" i="1"/>
  <c r="W2878" i="1" a="1"/>
  <c r="W2878" i="1"/>
  <c r="W2879" i="1" a="1"/>
  <c r="W2879" i="1"/>
  <c r="W2880" i="1" a="1"/>
  <c r="W2880" i="1"/>
  <c r="W2881" i="1" a="1"/>
  <c r="W2881" i="1"/>
  <c r="W2882" i="1" a="1"/>
  <c r="W2882" i="1"/>
  <c r="W2883" i="1" a="1"/>
  <c r="W2883" i="1"/>
  <c r="W2884" i="1" a="1"/>
  <c r="W2884" i="1"/>
  <c r="W2885" i="1" a="1"/>
  <c r="W2885" i="1"/>
  <c r="W2886" i="1" a="1"/>
  <c r="W2886" i="1"/>
  <c r="W2887" i="1" a="1"/>
  <c r="W2887" i="1"/>
  <c r="W2888" i="1" a="1"/>
  <c r="W2888" i="1"/>
  <c r="W2889" i="1" a="1"/>
  <c r="W2889" i="1"/>
  <c r="W2890" i="1" a="1"/>
  <c r="W2890" i="1"/>
  <c r="W2891" i="1" a="1"/>
  <c r="W2891" i="1"/>
  <c r="W2892" i="1" a="1"/>
  <c r="W2892" i="1"/>
  <c r="W2893" i="1" a="1"/>
  <c r="W2893" i="1"/>
  <c r="W2894" i="1" a="1"/>
  <c r="W2894" i="1"/>
  <c r="W2895" i="1" a="1"/>
  <c r="W2895" i="1"/>
  <c r="W2896" i="1" a="1"/>
  <c r="W2896" i="1"/>
  <c r="W2897" i="1" a="1"/>
  <c r="W2897" i="1"/>
  <c r="W2898" i="1" a="1"/>
  <c r="W2898" i="1"/>
  <c r="W2899" i="1" a="1"/>
  <c r="W2899" i="1"/>
  <c r="W2900" i="1" a="1"/>
  <c r="W2900" i="1"/>
  <c r="W2901" i="1" a="1"/>
  <c r="W2901" i="1"/>
  <c r="W2902" i="1" a="1"/>
  <c r="W2902" i="1"/>
  <c r="W2903" i="1" a="1"/>
  <c r="W2903" i="1"/>
  <c r="W2904" i="1" a="1"/>
  <c r="W2904" i="1"/>
  <c r="W2905" i="1" a="1"/>
  <c r="W2905" i="1"/>
  <c r="W2906" i="1" a="1"/>
  <c r="W2906" i="1"/>
  <c r="W2907" i="1" a="1"/>
  <c r="W2907" i="1"/>
  <c r="W2908" i="1" a="1"/>
  <c r="W2908" i="1"/>
  <c r="W2909" i="1" a="1"/>
  <c r="W2909" i="1"/>
  <c r="W2910" i="1" a="1"/>
  <c r="W2910" i="1"/>
  <c r="W2911" i="1" a="1"/>
  <c r="W2911" i="1"/>
  <c r="W2912" i="1" a="1"/>
  <c r="W2912" i="1"/>
  <c r="W2913" i="1" a="1"/>
  <c r="W2913" i="1"/>
  <c r="W2914" i="1" a="1"/>
  <c r="W2914" i="1"/>
  <c r="W2915" i="1" a="1"/>
  <c r="W2915" i="1"/>
  <c r="W2916" i="1" a="1"/>
  <c r="W2916" i="1"/>
  <c r="W2917" i="1" a="1"/>
  <c r="W2917" i="1"/>
  <c r="W2918" i="1" a="1"/>
  <c r="W2918" i="1"/>
  <c r="W2919" i="1" a="1"/>
  <c r="W2919" i="1"/>
  <c r="W2920" i="1" a="1"/>
  <c r="W2920" i="1"/>
  <c r="W2921" i="1" a="1"/>
  <c r="W2921" i="1"/>
  <c r="W2922" i="1" a="1"/>
  <c r="W2922" i="1"/>
  <c r="W2923" i="1" a="1"/>
  <c r="W2923" i="1"/>
  <c r="W2924" i="1" a="1"/>
  <c r="W2924" i="1"/>
  <c r="W2925" i="1" a="1"/>
  <c r="W2925" i="1"/>
  <c r="W2926" i="1" a="1"/>
  <c r="W2926" i="1"/>
  <c r="W2927" i="1" a="1"/>
  <c r="W2927" i="1"/>
  <c r="W2928" i="1" a="1"/>
  <c r="W2928" i="1"/>
  <c r="W2929" i="1" a="1"/>
  <c r="W2929" i="1"/>
  <c r="W2930" i="1" a="1"/>
  <c r="W2930" i="1"/>
  <c r="W2931" i="1" a="1"/>
  <c r="W2931" i="1"/>
  <c r="W2932" i="1" a="1"/>
  <c r="W2932" i="1"/>
  <c r="W2933" i="1" a="1"/>
  <c r="W2933" i="1"/>
  <c r="W2934" i="1" a="1"/>
  <c r="W2934" i="1"/>
  <c r="W2935" i="1" a="1"/>
  <c r="W2935" i="1"/>
  <c r="W2936" i="1" a="1"/>
  <c r="W2936" i="1"/>
  <c r="W2937" i="1" a="1"/>
  <c r="W2937" i="1"/>
  <c r="W2938" i="1" a="1"/>
  <c r="W2938" i="1"/>
  <c r="W2939" i="1" a="1"/>
  <c r="W2939" i="1"/>
  <c r="W2940" i="1" a="1"/>
  <c r="W2940" i="1"/>
  <c r="W2941" i="1" a="1"/>
  <c r="W2941" i="1"/>
  <c r="W2942" i="1" a="1"/>
  <c r="W2942" i="1"/>
  <c r="W2943" i="1" a="1"/>
  <c r="W2943" i="1"/>
  <c r="W2944" i="1" a="1"/>
  <c r="W2944" i="1"/>
  <c r="W2945" i="1" a="1"/>
  <c r="W2945" i="1"/>
  <c r="W2946" i="1" a="1"/>
  <c r="W2946" i="1"/>
  <c r="W2947" i="1" a="1"/>
  <c r="W2947" i="1"/>
  <c r="W2948" i="1" a="1"/>
  <c r="W2948" i="1"/>
  <c r="W2949" i="1" a="1"/>
  <c r="W2949" i="1"/>
  <c r="W2950" i="1" a="1"/>
  <c r="W2950" i="1"/>
  <c r="W2951" i="1" a="1"/>
  <c r="W2951" i="1"/>
  <c r="W2952" i="1" a="1"/>
  <c r="W2952" i="1"/>
  <c r="W2953" i="1" a="1"/>
  <c r="W2953" i="1"/>
  <c r="W2954" i="1" a="1"/>
  <c r="W2954" i="1"/>
  <c r="W2955" i="1" a="1"/>
  <c r="W2955" i="1"/>
  <c r="W2956" i="1" a="1"/>
  <c r="W2956" i="1"/>
  <c r="W2957" i="1" a="1"/>
  <c r="W2957" i="1"/>
  <c r="W2958" i="1" a="1"/>
  <c r="W2958" i="1"/>
  <c r="W2959" i="1" a="1"/>
  <c r="W2959" i="1"/>
  <c r="W2960" i="1" a="1"/>
  <c r="W2960" i="1"/>
  <c r="W2961" i="1" a="1"/>
  <c r="W2961" i="1"/>
  <c r="W2962" i="1" a="1"/>
  <c r="W2962" i="1"/>
  <c r="W2963" i="1" a="1"/>
  <c r="W2963" i="1"/>
  <c r="W2964" i="1" a="1"/>
  <c r="W2964" i="1"/>
  <c r="W2965" i="1" a="1"/>
  <c r="W2965" i="1"/>
  <c r="W2966" i="1" a="1"/>
  <c r="W2966" i="1"/>
  <c r="W2967" i="1" a="1"/>
  <c r="W2967" i="1"/>
  <c r="W2968" i="1" a="1"/>
  <c r="W2968" i="1"/>
  <c r="W2969" i="1" a="1"/>
  <c r="W2969" i="1"/>
  <c r="W2970" i="1" a="1"/>
  <c r="W2970" i="1"/>
  <c r="W2971" i="1" a="1"/>
  <c r="W2971" i="1"/>
  <c r="W2972" i="1" a="1"/>
  <c r="W2972" i="1"/>
  <c r="W2973" i="1" a="1"/>
  <c r="W2973" i="1"/>
  <c r="W2974" i="1" a="1"/>
  <c r="W2974" i="1"/>
  <c r="W2975" i="1" a="1"/>
  <c r="W2975" i="1"/>
  <c r="W2976" i="1" a="1"/>
  <c r="W2976" i="1"/>
  <c r="W2977" i="1" a="1"/>
  <c r="W2977" i="1"/>
  <c r="W2978" i="1" a="1"/>
  <c r="W2978" i="1"/>
  <c r="W2979" i="1" a="1"/>
  <c r="W2979" i="1"/>
  <c r="W2980" i="1" a="1"/>
  <c r="W2980" i="1"/>
  <c r="W2981" i="1" a="1"/>
  <c r="W2981" i="1"/>
  <c r="W2982" i="1" a="1"/>
  <c r="W2982" i="1"/>
  <c r="W2983" i="1" a="1"/>
  <c r="W2983" i="1"/>
  <c r="W2984" i="1" a="1"/>
  <c r="W2984" i="1"/>
  <c r="W2985" i="1" a="1"/>
  <c r="W2985" i="1"/>
  <c r="W2986" i="1" a="1"/>
  <c r="W2986" i="1"/>
  <c r="W2987" i="1" a="1"/>
  <c r="W2987" i="1"/>
  <c r="W2988" i="1" a="1"/>
  <c r="W2988" i="1"/>
  <c r="W2989" i="1" a="1"/>
  <c r="W2989" i="1"/>
  <c r="W2990" i="1" a="1"/>
  <c r="W2990" i="1"/>
  <c r="W2991" i="1" a="1"/>
  <c r="W2991" i="1"/>
  <c r="W2992" i="1" a="1"/>
  <c r="W2992" i="1"/>
  <c r="W2993" i="1" a="1"/>
  <c r="W2993" i="1"/>
  <c r="W2994" i="1" a="1"/>
  <c r="W2994" i="1"/>
  <c r="W2995" i="1" a="1"/>
  <c r="W2995" i="1"/>
  <c r="W2996" i="1" a="1"/>
  <c r="W2996" i="1"/>
  <c r="W2997" i="1" a="1"/>
  <c r="W2997" i="1"/>
  <c r="W2998" i="1" a="1"/>
  <c r="W2998" i="1"/>
  <c r="W2999" i="1" a="1"/>
  <c r="W2999" i="1"/>
  <c r="W3000" i="1" a="1"/>
  <c r="W3000" i="1"/>
  <c r="W3001" i="1" a="1"/>
  <c r="W3001" i="1"/>
  <c r="W3002" i="1" a="1"/>
  <c r="W3002" i="1" s="1"/>
  <c r="W3003" i="1" a="1"/>
  <c r="W3003" i="1"/>
  <c r="W3004" i="1" a="1"/>
  <c r="W3004" i="1"/>
  <c r="W3005" i="1" a="1"/>
  <c r="W3005" i="1"/>
  <c r="W3006" i="1" a="1"/>
  <c r="W3006" i="1" s="1"/>
  <c r="W3007" i="1" a="1"/>
  <c r="W3007" i="1"/>
  <c r="W3008" i="1" a="1"/>
  <c r="W3008" i="1"/>
  <c r="W3009" i="1" a="1"/>
  <c r="W3009" i="1"/>
  <c r="W3010" i="1" a="1"/>
  <c r="W3010" i="1" s="1"/>
  <c r="W3011" i="1" a="1"/>
  <c r="W3011" i="1"/>
  <c r="W3012" i="1" a="1"/>
  <c r="W3012" i="1"/>
  <c r="W3013" i="1" a="1"/>
  <c r="W3013" i="1"/>
  <c r="W3014" i="1" a="1"/>
  <c r="W3014" i="1" s="1"/>
  <c r="W3015" i="1" a="1"/>
  <c r="W3015" i="1"/>
  <c r="W3016" i="1" a="1"/>
  <c r="W3016" i="1"/>
  <c r="W3017" i="1" a="1"/>
  <c r="W3017" i="1"/>
  <c r="W3018" i="1" a="1"/>
  <c r="W3018" i="1" s="1"/>
  <c r="W3019" i="1" a="1"/>
  <c r="W3019" i="1"/>
  <c r="W3020" i="1" a="1"/>
  <c r="W3020" i="1"/>
  <c r="W3021" i="1" a="1"/>
  <c r="W3021" i="1"/>
  <c r="W3022" i="1" a="1"/>
  <c r="W3022" i="1" s="1"/>
  <c r="W3023" i="1" a="1"/>
  <c r="W3023" i="1" s="1"/>
  <c r="W3024" i="1" a="1"/>
  <c r="W3024" i="1"/>
  <c r="W3025" i="1" a="1"/>
  <c r="W3025" i="1"/>
  <c r="W3026" i="1" a="1"/>
  <c r="W3026" i="1" s="1"/>
  <c r="W3027" i="1" a="1"/>
  <c r="W3027" i="1" s="1"/>
  <c r="W3028" i="1" a="1"/>
  <c r="W3028" i="1" s="1"/>
  <c r="W3029" i="1" a="1"/>
  <c r="W3029" i="1"/>
  <c r="W3030" i="1" a="1"/>
  <c r="W3030" i="1" s="1"/>
  <c r="W3031" i="1" a="1"/>
  <c r="W3031" i="1" s="1"/>
  <c r="W3032" i="1" a="1"/>
  <c r="W3032" i="1" s="1"/>
  <c r="W3033" i="1" a="1"/>
  <c r="W3033" i="1"/>
  <c r="W3034" i="1" a="1"/>
  <c r="W3034" i="1" s="1"/>
  <c r="W3035" i="1" a="1"/>
  <c r="W3035" i="1" s="1"/>
  <c r="W3036" i="1" a="1"/>
  <c r="W3036" i="1" s="1"/>
  <c r="W3037" i="1" a="1"/>
  <c r="W3037" i="1"/>
  <c r="W3038" i="1" a="1"/>
  <c r="W3038" i="1" s="1"/>
  <c r="W3039" i="1" a="1"/>
  <c r="W3039" i="1"/>
  <c r="W3040" i="1" a="1"/>
  <c r="W3040" i="1" s="1"/>
  <c r="W3041" i="1" a="1"/>
  <c r="W3041" i="1"/>
  <c r="W3042" i="1" a="1"/>
  <c r="W3042" i="1" s="1"/>
  <c r="W3043" i="1" a="1"/>
  <c r="W3043" i="1" s="1"/>
  <c r="W3044" i="1" a="1"/>
  <c r="W3044" i="1" s="1"/>
  <c r="W3045" i="1" a="1"/>
  <c r="W3045" i="1"/>
  <c r="W3046" i="1" a="1"/>
  <c r="W3046" i="1" s="1"/>
  <c r="W3047" i="1" a="1"/>
  <c r="W3047" i="1" s="1"/>
  <c r="W3048" i="1" a="1"/>
  <c r="W3048" i="1" s="1"/>
  <c r="W3049" i="1" a="1"/>
  <c r="W3049" i="1" s="1"/>
  <c r="W3050" i="1" a="1"/>
  <c r="W3050" i="1" s="1"/>
  <c r="W3051" i="1" a="1"/>
  <c r="W3051" i="1"/>
  <c r="W3052" i="1" a="1"/>
  <c r="W3052" i="1" s="1"/>
  <c r="W3053" i="1" a="1"/>
  <c r="W3053" i="1" s="1"/>
  <c r="W3054" i="1" a="1"/>
  <c r="W3054" i="1" s="1"/>
  <c r="W3055" i="1" a="1"/>
  <c r="W3055" i="1" s="1"/>
  <c r="W3056" i="1" a="1"/>
  <c r="W3056" i="1" s="1"/>
  <c r="W3057" i="1" a="1"/>
  <c r="W3057" i="1" s="1"/>
  <c r="W3058" i="1" a="1"/>
  <c r="W3058" i="1" s="1"/>
  <c r="W3059" i="1" a="1"/>
  <c r="W3059" i="1"/>
  <c r="W3060" i="1" a="1"/>
  <c r="W3060" i="1" s="1"/>
  <c r="W3061" i="1" a="1"/>
  <c r="W3061" i="1" s="1"/>
  <c r="W3062" i="1" a="1"/>
  <c r="W3062" i="1" s="1"/>
  <c r="W3063" i="1" a="1"/>
  <c r="W3063" i="1"/>
  <c r="W3064" i="1" a="1"/>
  <c r="W3064" i="1" s="1"/>
  <c r="W3065" i="1" a="1"/>
  <c r="W3065" i="1" s="1"/>
  <c r="W3066" i="1" a="1"/>
  <c r="W3066" i="1" s="1"/>
  <c r="W3067" i="1" a="1"/>
  <c r="W3067" i="1" s="1"/>
  <c r="W3068" i="1" a="1"/>
  <c r="W3068" i="1" s="1"/>
  <c r="W3069" i="1" a="1"/>
  <c r="W3069" i="1" s="1"/>
  <c r="W3070" i="1" a="1"/>
  <c r="W3070" i="1" s="1"/>
  <c r="W3071" i="1" a="1"/>
  <c r="W3071" i="1" s="1"/>
  <c r="W3072" i="1" a="1"/>
  <c r="W3072" i="1" s="1"/>
  <c r="W3073" i="1" a="1"/>
  <c r="W3073" i="1" s="1"/>
  <c r="W3074" i="1" a="1"/>
  <c r="W3074" i="1" s="1"/>
  <c r="W3075" i="1" a="1"/>
  <c r="W3075" i="1" s="1"/>
  <c r="W3076" i="1" a="1"/>
  <c r="W3076" i="1" s="1"/>
  <c r="W3077" i="1" a="1"/>
  <c r="W3077" i="1" s="1"/>
  <c r="W3078" i="1" a="1"/>
  <c r="W3078" i="1" s="1"/>
  <c r="W3079" i="1" a="1"/>
  <c r="W3079" i="1" s="1"/>
  <c r="W3080" i="1" a="1"/>
  <c r="W3080" i="1" s="1"/>
  <c r="W3081" i="1" a="1"/>
  <c r="W3081" i="1" s="1"/>
  <c r="W3082" i="1" a="1"/>
  <c r="W3082" i="1" s="1"/>
  <c r="W3083" i="1" a="1"/>
  <c r="W3083" i="1"/>
  <c r="W3084" i="1" a="1"/>
  <c r="W3084" i="1" s="1"/>
  <c r="W3085" i="1" a="1"/>
  <c r="W3085" i="1" s="1"/>
  <c r="W3086" i="1" a="1"/>
  <c r="W3086" i="1" s="1"/>
  <c r="W3087" i="1" a="1"/>
  <c r="W3087" i="1" s="1"/>
  <c r="W3088" i="1" a="1"/>
  <c r="W3088" i="1" s="1"/>
  <c r="W3089" i="1" a="1"/>
  <c r="W3089" i="1" s="1"/>
  <c r="W3090" i="1" a="1"/>
  <c r="W3090" i="1" s="1"/>
  <c r="W3091" i="1" a="1"/>
  <c r="W3091" i="1"/>
  <c r="W3092" i="1" a="1"/>
  <c r="W3092" i="1" s="1"/>
  <c r="W3093" i="1" a="1"/>
  <c r="W3093" i="1" s="1"/>
  <c r="W3094" i="1" a="1"/>
  <c r="W3094" i="1" s="1"/>
  <c r="W3095" i="1" a="1"/>
  <c r="W3095" i="1"/>
  <c r="W3096" i="1" a="1"/>
  <c r="W3096" i="1" s="1"/>
  <c r="W3097" i="1" a="1"/>
  <c r="W3097" i="1" s="1"/>
  <c r="W3098" i="1" a="1"/>
  <c r="W3098" i="1" s="1"/>
  <c r="W3099" i="1" a="1"/>
  <c r="W3099" i="1" s="1"/>
  <c r="W3100" i="1" a="1"/>
  <c r="W3100" i="1" s="1"/>
  <c r="W3101" i="1" a="1"/>
  <c r="W3101" i="1" s="1"/>
  <c r="W3102" i="1" a="1"/>
  <c r="W3102" i="1" s="1"/>
  <c r="W3103" i="1" a="1"/>
  <c r="W3103" i="1" s="1"/>
  <c r="W3104" i="1" a="1"/>
  <c r="W3104" i="1" s="1"/>
  <c r="W3105" i="1" a="1"/>
  <c r="W3105" i="1" s="1"/>
  <c r="W3106" i="1" a="1"/>
  <c r="W3106" i="1" s="1"/>
  <c r="W3107" i="1" a="1"/>
  <c r="W3107" i="1" s="1"/>
  <c r="W3108" i="1" a="1"/>
  <c r="W3108" i="1" s="1"/>
  <c r="W3109" i="1" a="1"/>
  <c r="W3109" i="1" s="1"/>
  <c r="W3110" i="1" a="1"/>
  <c r="W3110" i="1" s="1"/>
  <c r="W3111" i="1" a="1"/>
  <c r="W3111" i="1" s="1"/>
  <c r="W3112" i="1" a="1"/>
  <c r="W3112" i="1" s="1"/>
  <c r="W3113" i="1" a="1"/>
  <c r="W3113" i="1" s="1"/>
  <c r="W3114" i="1" a="1"/>
  <c r="W3114" i="1" s="1"/>
  <c r="W3115" i="1" a="1"/>
  <c r="W3115" i="1"/>
  <c r="W3116" i="1" a="1"/>
  <c r="W3116" i="1" s="1"/>
  <c r="W3117" i="1" a="1"/>
  <c r="W3117" i="1" s="1"/>
  <c r="W3118" i="1" a="1"/>
  <c r="W3118" i="1" s="1"/>
  <c r="W3119" i="1" a="1"/>
  <c r="W3119" i="1" s="1"/>
  <c r="W3120" i="1" a="1"/>
  <c r="W3120" i="1" s="1"/>
  <c r="W3121" i="1" a="1"/>
  <c r="W3121" i="1" s="1"/>
  <c r="W3122" i="1" a="1"/>
  <c r="W3122" i="1" s="1"/>
  <c r="W3123" i="1" a="1"/>
  <c r="W3123" i="1"/>
  <c r="W3124" i="1" a="1"/>
  <c r="W3124" i="1" s="1"/>
  <c r="W3125" i="1" a="1"/>
  <c r="W3125" i="1" s="1"/>
  <c r="W3126" i="1" a="1"/>
  <c r="W3126" i="1" s="1"/>
  <c r="W3127" i="1" a="1"/>
  <c r="W3127" i="1"/>
  <c r="W3128" i="1" a="1"/>
  <c r="W3128" i="1" s="1"/>
  <c r="W3129" i="1" a="1"/>
  <c r="W3129" i="1" s="1"/>
  <c r="W3130" i="1" a="1"/>
  <c r="W3130" i="1" s="1"/>
  <c r="W3131" i="1" a="1"/>
  <c r="W3131" i="1" s="1"/>
  <c r="W3132" i="1" a="1"/>
  <c r="W3132" i="1" s="1"/>
  <c r="W3133" i="1" a="1"/>
  <c r="W3133" i="1" s="1"/>
  <c r="W3134" i="1" a="1"/>
  <c r="W3134" i="1" s="1"/>
  <c r="W3135" i="1" a="1"/>
  <c r="W3135" i="1" s="1"/>
  <c r="W3136" i="1" a="1"/>
  <c r="W3136" i="1" s="1"/>
  <c r="W3137" i="1" a="1"/>
  <c r="W3137" i="1" s="1"/>
  <c r="W3138" i="1" a="1"/>
  <c r="W3138" i="1" s="1"/>
  <c r="W3139" i="1" a="1"/>
  <c r="W3139" i="1" s="1"/>
  <c r="W3140" i="1" a="1"/>
  <c r="W3140" i="1" s="1"/>
  <c r="W3141" i="1" a="1"/>
  <c r="W3141" i="1" s="1"/>
  <c r="W3142" i="1" a="1"/>
  <c r="W3142" i="1" s="1"/>
  <c r="W3143" i="1" a="1"/>
  <c r="W3143" i="1" s="1"/>
  <c r="W3144" i="1" a="1"/>
  <c r="W3144" i="1" s="1"/>
  <c r="W3145" i="1" a="1"/>
  <c r="W3145" i="1" s="1"/>
  <c r="W3146" i="1" a="1"/>
  <c r="W3146" i="1" s="1"/>
  <c r="W3147" i="1" a="1"/>
  <c r="W3147" i="1"/>
  <c r="W3148" i="1" a="1"/>
  <c r="W3148" i="1" s="1"/>
  <c r="W3149" i="1" a="1"/>
  <c r="W3149" i="1" s="1"/>
  <c r="W3150" i="1" a="1"/>
  <c r="W3150" i="1" s="1"/>
  <c r="W3151" i="1" a="1"/>
  <c r="W3151" i="1" s="1"/>
  <c r="W3152" i="1" a="1"/>
  <c r="W3152" i="1" s="1"/>
  <c r="W3153" i="1" a="1"/>
  <c r="W3153" i="1" s="1"/>
  <c r="W3154" i="1" a="1"/>
  <c r="W3154" i="1" s="1"/>
  <c r="W3155" i="1" a="1"/>
  <c r="W3155" i="1"/>
  <c r="W3156" i="1" a="1"/>
  <c r="W3156" i="1" s="1"/>
  <c r="W3157" i="1" a="1"/>
  <c r="W3157" i="1" s="1"/>
  <c r="W3158" i="1" a="1"/>
  <c r="W3158" i="1" s="1"/>
  <c r="W3159" i="1" a="1"/>
  <c r="W3159" i="1"/>
  <c r="W3160" i="1" a="1"/>
  <c r="W3160" i="1" s="1"/>
  <c r="W3161" i="1" a="1"/>
  <c r="W3161" i="1" s="1"/>
  <c r="W3162" i="1" a="1"/>
  <c r="W3162" i="1" s="1"/>
  <c r="W3163" i="1" a="1"/>
  <c r="W3163" i="1" s="1"/>
  <c r="W3164" i="1" a="1"/>
  <c r="W3164" i="1" s="1"/>
  <c r="W3165" i="1" a="1"/>
  <c r="W3165" i="1" s="1"/>
  <c r="W3166" i="1" a="1"/>
  <c r="W3166" i="1" s="1"/>
  <c r="W3167" i="1" a="1"/>
  <c r="W3167" i="1" s="1"/>
  <c r="W3168" i="1" a="1"/>
  <c r="W3168" i="1" s="1"/>
  <c r="W3169" i="1" a="1"/>
  <c r="W3169" i="1" s="1"/>
  <c r="W3170" i="1" a="1"/>
  <c r="W3170" i="1" s="1"/>
  <c r="W3171" i="1" a="1"/>
  <c r="W3171" i="1" s="1"/>
  <c r="W3172" i="1" a="1"/>
  <c r="W3172" i="1" s="1"/>
  <c r="W3173" i="1" a="1"/>
  <c r="W3173" i="1" s="1"/>
  <c r="W3174" i="1" a="1"/>
  <c r="W3174" i="1" s="1"/>
  <c r="W3175" i="1" a="1"/>
  <c r="W3175" i="1" s="1"/>
  <c r="W3176" i="1" a="1"/>
  <c r="W3176" i="1" s="1"/>
  <c r="W3177" i="1" a="1"/>
  <c r="W3177" i="1" s="1"/>
  <c r="W3178" i="1" a="1"/>
  <c r="W3178" i="1" s="1"/>
  <c r="W3179" i="1" a="1"/>
  <c r="W3179" i="1"/>
  <c r="W3180" i="1" a="1"/>
  <c r="W3180" i="1" s="1"/>
  <c r="W3181" i="1" a="1"/>
  <c r="W3181" i="1" s="1"/>
  <c r="W3182" i="1" a="1"/>
  <c r="W3182" i="1" s="1"/>
  <c r="W3183" i="1" a="1"/>
  <c r="W3183" i="1" s="1"/>
  <c r="W3184" i="1" a="1"/>
  <c r="W3184" i="1" s="1"/>
  <c r="W3185" i="1" a="1"/>
  <c r="W3185" i="1" s="1"/>
  <c r="W3186" i="1" a="1"/>
  <c r="W3186" i="1" s="1"/>
  <c r="W3187" i="1" a="1"/>
  <c r="W3187" i="1"/>
  <c r="W3188" i="1" a="1"/>
  <c r="W3188" i="1" s="1"/>
  <c r="W3189" i="1" a="1"/>
  <c r="W3189" i="1" s="1"/>
  <c r="W3190" i="1" a="1"/>
  <c r="W3190" i="1" s="1"/>
  <c r="W3191" i="1" a="1"/>
  <c r="W3191" i="1"/>
  <c r="W3192" i="1" a="1"/>
  <c r="W3192" i="1" s="1"/>
  <c r="W3193" i="1" a="1"/>
  <c r="W3193" i="1" s="1"/>
  <c r="W3194" i="1" a="1"/>
  <c r="W3194" i="1" s="1"/>
  <c r="W3195" i="1" a="1"/>
  <c r="W3195" i="1" s="1"/>
  <c r="W3196" i="1" a="1"/>
  <c r="W3196" i="1" s="1"/>
  <c r="W3197" i="1" a="1"/>
  <c r="W3197" i="1" s="1"/>
  <c r="W3198" i="1" a="1"/>
  <c r="W3198" i="1" s="1"/>
  <c r="W3199" i="1" a="1"/>
  <c r="W3199" i="1" s="1"/>
  <c r="W3200" i="1" a="1"/>
  <c r="W3200" i="1" s="1"/>
  <c r="W3201" i="1" a="1"/>
  <c r="W3201" i="1" s="1"/>
  <c r="W3202" i="1" a="1"/>
  <c r="W3202" i="1" s="1"/>
  <c r="W3203" i="1" a="1"/>
  <c r="W3203" i="1" s="1"/>
  <c r="W3204" i="1" a="1"/>
  <c r="W3204" i="1" s="1"/>
  <c r="W3205" i="1" a="1"/>
  <c r="W3205" i="1" s="1"/>
  <c r="W3206" i="1" a="1"/>
  <c r="W3206" i="1" s="1"/>
  <c r="W3207" i="1" a="1"/>
  <c r="W3207" i="1" s="1"/>
  <c r="W3208" i="1" a="1"/>
  <c r="W3208" i="1" s="1"/>
  <c r="W3209" i="1" a="1"/>
  <c r="W3209" i="1" s="1"/>
  <c r="W3210" i="1" a="1"/>
  <c r="W3210" i="1" s="1"/>
  <c r="W3211" i="1" a="1"/>
  <c r="W3211" i="1"/>
  <c r="W3212" i="1" a="1"/>
  <c r="W3212" i="1" s="1"/>
  <c r="W3213" i="1" a="1"/>
  <c r="W3213" i="1" s="1"/>
  <c r="W3214" i="1" a="1"/>
  <c r="W3214" i="1" s="1"/>
  <c r="W3215" i="1" a="1"/>
  <c r="W3215" i="1" s="1"/>
  <c r="W3216" i="1" a="1"/>
  <c r="W3216" i="1" s="1"/>
  <c r="W3217" i="1" a="1"/>
  <c r="W3217" i="1" s="1"/>
  <c r="W3218" i="1" a="1"/>
  <c r="W3218" i="1" s="1"/>
  <c r="W3219" i="1" a="1"/>
  <c r="W3219" i="1"/>
  <c r="W3220" i="1" a="1"/>
  <c r="W3220" i="1" s="1"/>
  <c r="W3221" i="1" a="1"/>
  <c r="W3221" i="1" s="1"/>
  <c r="W3222" i="1" a="1"/>
  <c r="W3222" i="1" s="1"/>
  <c r="W3223" i="1" a="1"/>
  <c r="W3223" i="1"/>
  <c r="W3224" i="1" a="1"/>
  <c r="W3224" i="1" s="1"/>
  <c r="W3225" i="1" a="1"/>
  <c r="W3225" i="1" s="1"/>
  <c r="W3226" i="1" a="1"/>
  <c r="W3226" i="1" s="1"/>
  <c r="W3227" i="1" a="1"/>
  <c r="W3227" i="1" s="1"/>
  <c r="W3228" i="1" a="1"/>
  <c r="W3228" i="1" s="1"/>
  <c r="W3229" i="1" a="1"/>
  <c r="W3229" i="1" s="1"/>
  <c r="W3230" i="1" a="1"/>
  <c r="W3230" i="1" s="1"/>
  <c r="W3231" i="1" a="1"/>
  <c r="W3231" i="1" s="1"/>
  <c r="W3232" i="1" a="1"/>
  <c r="W3232" i="1" s="1"/>
  <c r="W3233" i="1" a="1"/>
  <c r="W3233" i="1" s="1"/>
  <c r="W3234" i="1" a="1"/>
  <c r="W3234" i="1" s="1"/>
  <c r="W3235" i="1" a="1"/>
  <c r="W3235" i="1" s="1"/>
  <c r="W3236" i="1" a="1"/>
  <c r="W3236" i="1" s="1"/>
  <c r="W3237" i="1" a="1"/>
  <c r="W3237" i="1" s="1"/>
  <c r="W3238" i="1" a="1"/>
  <c r="W3238" i="1" s="1"/>
  <c r="W3239" i="1" a="1"/>
  <c r="W3239" i="1" s="1"/>
  <c r="W3240" i="1" a="1"/>
  <c r="W3240" i="1" s="1"/>
  <c r="W3241" i="1" a="1"/>
  <c r="W3241" i="1" s="1"/>
  <c r="W3242" i="1" a="1"/>
  <c r="W3242" i="1" s="1"/>
  <c r="W3243" i="1" a="1"/>
  <c r="W3243" i="1"/>
  <c r="W3244" i="1" a="1"/>
  <c r="W3244" i="1" s="1"/>
  <c r="W3245" i="1" a="1"/>
  <c r="W3245" i="1" s="1"/>
  <c r="W3246" i="1" a="1"/>
  <c r="W3246" i="1" s="1"/>
  <c r="W3247" i="1" a="1"/>
  <c r="W3247" i="1" s="1"/>
  <c r="W3248" i="1" a="1"/>
  <c r="W3248" i="1" s="1"/>
  <c r="W3249" i="1" a="1"/>
  <c r="W3249" i="1" s="1"/>
  <c r="W3250" i="1" a="1"/>
  <c r="W3250" i="1" s="1"/>
  <c r="W3251" i="1" a="1"/>
  <c r="W3251" i="1"/>
  <c r="W3252" i="1" a="1"/>
  <c r="W3252" i="1" s="1"/>
  <c r="W3253" i="1" a="1"/>
  <c r="W3253" i="1" s="1"/>
  <c r="W3254" i="1" a="1"/>
  <c r="W3254" i="1" s="1"/>
  <c r="W3255" i="1" a="1"/>
  <c r="W3255" i="1"/>
  <c r="W3256" i="1" a="1"/>
  <c r="W3256" i="1" s="1"/>
  <c r="W3257" i="1" a="1"/>
  <c r="W3257" i="1" s="1"/>
  <c r="W3258" i="1" a="1"/>
  <c r="W3258" i="1" s="1"/>
  <c r="W3259" i="1" a="1"/>
  <c r="W3259" i="1" s="1"/>
  <c r="W3260" i="1" a="1"/>
  <c r="W3260" i="1" s="1"/>
  <c r="W3261" i="1" a="1"/>
  <c r="W3261" i="1" s="1"/>
  <c r="W3262" i="1" a="1"/>
  <c r="W3262" i="1" s="1"/>
  <c r="W3263" i="1" a="1"/>
  <c r="W3263" i="1" s="1"/>
  <c r="W3264" i="1" a="1"/>
  <c r="W3264" i="1" s="1"/>
  <c r="W3265" i="1" a="1"/>
  <c r="W3265" i="1" s="1"/>
  <c r="W3266" i="1" a="1"/>
  <c r="W3266" i="1" s="1"/>
  <c r="W3267" i="1" a="1"/>
  <c r="W3267" i="1" s="1"/>
  <c r="W3268" i="1" a="1"/>
  <c r="W3268" i="1" s="1"/>
  <c r="W3269" i="1" a="1"/>
  <c r="W3269" i="1" s="1"/>
  <c r="W3270" i="1" a="1"/>
  <c r="W3270" i="1" s="1"/>
  <c r="W3271" i="1" a="1"/>
  <c r="W3271" i="1" s="1"/>
  <c r="W3272" i="1" a="1"/>
  <c r="W3272" i="1" s="1"/>
  <c r="W3273" i="1" a="1"/>
  <c r="W3273" i="1" s="1"/>
  <c r="W3274" i="1" a="1"/>
  <c r="W3274" i="1" s="1"/>
  <c r="W3275" i="1" a="1"/>
  <c r="W3275" i="1"/>
  <c r="W3276" i="1" a="1"/>
  <c r="W3276" i="1" s="1"/>
  <c r="W3277" i="1" a="1"/>
  <c r="W3277" i="1" s="1"/>
  <c r="W3278" i="1" a="1"/>
  <c r="W3278" i="1" s="1"/>
  <c r="W3279" i="1" a="1"/>
  <c r="W3279" i="1" s="1"/>
  <c r="W3280" i="1" a="1"/>
  <c r="W3280" i="1" s="1"/>
  <c r="W3281" i="1" a="1"/>
  <c r="W3281" i="1" s="1"/>
  <c r="W3282" i="1" a="1"/>
  <c r="W3282" i="1" s="1"/>
  <c r="W3283" i="1" a="1"/>
  <c r="W3283" i="1"/>
  <c r="W3284" i="1" a="1"/>
  <c r="W3284" i="1" s="1"/>
  <c r="W3285" i="1" a="1"/>
  <c r="W3285" i="1" s="1"/>
  <c r="W3286" i="1" a="1"/>
  <c r="W3286" i="1" s="1"/>
  <c r="W3287" i="1" a="1"/>
  <c r="W3287" i="1"/>
  <c r="W3288" i="1" a="1"/>
  <c r="W3288" i="1" s="1"/>
  <c r="W3289" i="1" a="1"/>
  <c r="W3289" i="1" s="1"/>
  <c r="W3290" i="1" a="1"/>
  <c r="W3290" i="1" s="1"/>
  <c r="W3291" i="1" a="1"/>
  <c r="W3291" i="1" s="1"/>
  <c r="W3292" i="1" a="1"/>
  <c r="W3292" i="1" s="1"/>
  <c r="W3293" i="1" a="1"/>
  <c r="W3293" i="1" s="1"/>
  <c r="W3294" i="1" a="1"/>
  <c r="W3294" i="1" s="1"/>
  <c r="W3295" i="1" a="1"/>
  <c r="W3295" i="1" s="1"/>
  <c r="W3296" i="1" a="1"/>
  <c r="W3296" i="1" s="1"/>
  <c r="W3297" i="1" a="1"/>
  <c r="W3297" i="1" s="1"/>
  <c r="W3298" i="1" a="1"/>
  <c r="W3298" i="1" s="1"/>
  <c r="W3299" i="1" a="1"/>
  <c r="W3299" i="1" s="1"/>
  <c r="W3300" i="1" a="1"/>
  <c r="W3300" i="1" s="1"/>
  <c r="W3301" i="1" a="1"/>
  <c r="W3301" i="1" s="1"/>
  <c r="W3302" i="1" a="1"/>
  <c r="W3302" i="1" s="1"/>
  <c r="W3303" i="1" a="1"/>
  <c r="W3303" i="1"/>
  <c r="W3304" i="1" a="1"/>
  <c r="W3304" i="1" s="1"/>
  <c r="W3305" i="1" a="1"/>
  <c r="W3305" i="1" s="1"/>
  <c r="W3306" i="1" a="1"/>
  <c r="W3306" i="1" s="1"/>
  <c r="W3307" i="1" a="1"/>
  <c r="W3307" i="1"/>
  <c r="W3308" i="1" a="1"/>
  <c r="W3308" i="1" s="1"/>
  <c r="W3309" i="1" a="1"/>
  <c r="W3309" i="1" s="1"/>
  <c r="W3310" i="1" a="1"/>
  <c r="W3310" i="1" s="1"/>
  <c r="W3311" i="1" a="1"/>
  <c r="W3311" i="1" s="1"/>
  <c r="W3312" i="1" a="1"/>
  <c r="W3312" i="1" s="1"/>
  <c r="W3313" i="1" a="1"/>
  <c r="W3313" i="1" s="1"/>
  <c r="W3314" i="1" a="1"/>
  <c r="W3314" i="1" s="1"/>
  <c r="W3315" i="1" a="1"/>
  <c r="W3315" i="1"/>
  <c r="W3316" i="1" a="1"/>
  <c r="W3316" i="1" s="1"/>
  <c r="W3317" i="1" a="1"/>
  <c r="W3317" i="1" s="1"/>
  <c r="W3318" i="1" a="1"/>
  <c r="W3318" i="1" s="1"/>
  <c r="W3319" i="1" a="1"/>
  <c r="W3319" i="1"/>
  <c r="W3320" i="1" a="1"/>
  <c r="W3320" i="1" s="1"/>
  <c r="W3321" i="1" a="1"/>
  <c r="W3321" i="1" s="1"/>
  <c r="W3322" i="1" a="1"/>
  <c r="W3322" i="1" s="1"/>
  <c r="W3323" i="1" a="1"/>
  <c r="W3323" i="1" s="1"/>
  <c r="W3324" i="1" a="1"/>
  <c r="W3324" i="1" s="1"/>
  <c r="W3325" i="1" a="1"/>
  <c r="W3325" i="1" s="1"/>
  <c r="W3326" i="1" a="1"/>
  <c r="W3326" i="1" s="1"/>
  <c r="W3327" i="1" a="1"/>
  <c r="W3327" i="1" s="1"/>
  <c r="W3328" i="1" a="1"/>
  <c r="W3328" i="1" s="1"/>
  <c r="W3329" i="1" a="1"/>
  <c r="W3329" i="1" s="1"/>
  <c r="W3330" i="1" a="1"/>
  <c r="W3330" i="1" s="1"/>
  <c r="W3331" i="1" a="1"/>
  <c r="W3331" i="1" s="1"/>
  <c r="W3332" i="1" a="1"/>
  <c r="W3332" i="1" s="1"/>
  <c r="W3333" i="1" a="1"/>
  <c r="W3333" i="1" s="1"/>
  <c r="W3334" i="1" a="1"/>
  <c r="W3334" i="1" s="1"/>
  <c r="W3335" i="1" a="1"/>
  <c r="W3335" i="1"/>
  <c r="W3336" i="1" a="1"/>
  <c r="W3336" i="1" s="1"/>
  <c r="W3337" i="1" a="1"/>
  <c r="W3337" i="1" s="1"/>
  <c r="W3338" i="1" a="1"/>
  <c r="W3338" i="1" s="1"/>
  <c r="W3339" i="1" a="1"/>
  <c r="W3339" i="1"/>
  <c r="W3340" i="1" a="1"/>
  <c r="W3340" i="1" s="1"/>
  <c r="W3341" i="1" a="1"/>
  <c r="W3341" i="1" s="1"/>
  <c r="W3342" i="1" a="1"/>
  <c r="W3342" i="1" s="1"/>
  <c r="W3343" i="1" a="1"/>
  <c r="W3343" i="1" s="1"/>
  <c r="W3344" i="1" a="1"/>
  <c r="W3344" i="1" s="1"/>
  <c r="W3345" i="1" a="1"/>
  <c r="W3345" i="1" s="1"/>
  <c r="W3346" i="1" a="1"/>
  <c r="W3346" i="1" s="1"/>
  <c r="W3347" i="1" a="1"/>
  <c r="W3347" i="1"/>
  <c r="W3348" i="1" a="1"/>
  <c r="W3348" i="1" s="1"/>
  <c r="W3349" i="1" a="1"/>
  <c r="W3349" i="1" s="1"/>
  <c r="W3350" i="1" a="1"/>
  <c r="W3350" i="1" s="1"/>
  <c r="W3351" i="1" a="1"/>
  <c r="W3351" i="1"/>
  <c r="W3352" i="1" a="1"/>
  <c r="W3352" i="1" s="1"/>
  <c r="W3353" i="1" a="1"/>
  <c r="W3353" i="1" s="1"/>
  <c r="W3354" i="1" a="1"/>
  <c r="W3354" i="1" s="1"/>
  <c r="W3355" i="1" a="1"/>
  <c r="W3355" i="1" s="1"/>
  <c r="W3356" i="1" a="1"/>
  <c r="W3356" i="1" s="1"/>
  <c r="W3357" i="1" a="1"/>
  <c r="W3357" i="1" s="1"/>
  <c r="W3358" i="1" a="1"/>
  <c r="W3358" i="1" s="1"/>
  <c r="W3359" i="1" a="1"/>
  <c r="W3359" i="1" s="1"/>
  <c r="W3360" i="1" a="1"/>
  <c r="W3360" i="1" s="1"/>
  <c r="W3361" i="1" a="1"/>
  <c r="W3361" i="1" s="1"/>
  <c r="W3362" i="1" a="1"/>
  <c r="W3362" i="1" s="1"/>
  <c r="W3363" i="1" a="1"/>
  <c r="W3363" i="1" s="1"/>
  <c r="W3364" i="1" a="1"/>
  <c r="W3364" i="1" s="1"/>
  <c r="W3365" i="1" a="1"/>
  <c r="W3365" i="1" s="1"/>
  <c r="W3366" i="1" a="1"/>
  <c r="W3366" i="1" s="1"/>
  <c r="W3367" i="1" a="1"/>
  <c r="W3367" i="1"/>
  <c r="W3368" i="1" a="1"/>
  <c r="W3368" i="1" s="1"/>
  <c r="W3369" i="1" a="1"/>
  <c r="W3369" i="1" s="1"/>
  <c r="W3370" i="1" a="1"/>
  <c r="W3370" i="1" s="1"/>
  <c r="W3371" i="1" a="1"/>
  <c r="W3371" i="1"/>
  <c r="W3372" i="1" a="1"/>
  <c r="W3372" i="1" s="1"/>
  <c r="W3373" i="1" a="1"/>
  <c r="W3373" i="1" s="1"/>
  <c r="W3374" i="1" a="1"/>
  <c r="W3374" i="1" s="1"/>
  <c r="W3375" i="1" a="1"/>
  <c r="W3375" i="1" s="1"/>
  <c r="W3376" i="1" a="1"/>
  <c r="W3376" i="1" s="1"/>
  <c r="W3377" i="1" a="1"/>
  <c r="W3377" i="1" s="1"/>
  <c r="W3378" i="1" a="1"/>
  <c r="W3378" i="1" s="1"/>
  <c r="W3379" i="1" a="1"/>
  <c r="W3379" i="1"/>
  <c r="W3380" i="1" a="1"/>
  <c r="W3380" i="1" s="1"/>
  <c r="W3381" i="1" a="1"/>
  <c r="W3381" i="1" s="1"/>
  <c r="W3382" i="1" a="1"/>
  <c r="W3382" i="1" s="1"/>
  <c r="W3383" i="1" a="1"/>
  <c r="W3383" i="1"/>
  <c r="W3384" i="1" a="1"/>
  <c r="W3384" i="1" s="1"/>
  <c r="W3385" i="1" a="1"/>
  <c r="W3385" i="1" s="1"/>
  <c r="W3386" i="1" a="1"/>
  <c r="W3386" i="1" s="1"/>
  <c r="W3387" i="1" a="1"/>
  <c r="W3387" i="1" s="1"/>
  <c r="W3388" i="1" a="1"/>
  <c r="W3388" i="1" s="1"/>
  <c r="W3389" i="1" a="1"/>
  <c r="W3389" i="1" s="1"/>
  <c r="W3390" i="1" a="1"/>
  <c r="W3390" i="1" s="1"/>
  <c r="W3391" i="1" a="1"/>
  <c r="W3391" i="1" s="1"/>
  <c r="W3392" i="1" a="1"/>
  <c r="W3392" i="1" s="1"/>
  <c r="W3393" i="1" a="1"/>
  <c r="W3393" i="1" s="1"/>
  <c r="W3394" i="1" a="1"/>
  <c r="W3394" i="1" s="1"/>
  <c r="W3395" i="1" a="1"/>
  <c r="W3395" i="1" s="1"/>
  <c r="W3396" i="1" a="1"/>
  <c r="W3396" i="1" s="1"/>
  <c r="W3397" i="1" a="1"/>
  <c r="W3397" i="1" s="1"/>
  <c r="W3398" i="1" a="1"/>
  <c r="W3398" i="1" s="1"/>
  <c r="W3399" i="1" a="1"/>
  <c r="W3399" i="1"/>
  <c r="W3400" i="1" a="1"/>
  <c r="W3400" i="1" s="1"/>
  <c r="W3401" i="1" a="1"/>
  <c r="W3401" i="1" s="1"/>
  <c r="W3402" i="1" a="1"/>
  <c r="W3402" i="1" s="1"/>
  <c r="W3403" i="1" a="1"/>
  <c r="W3403" i="1"/>
  <c r="W3404" i="1" a="1"/>
  <c r="W3404" i="1" s="1"/>
  <c r="W3405" i="1" a="1"/>
  <c r="W3405" i="1" s="1"/>
  <c r="W3406" i="1" a="1"/>
  <c r="W3406" i="1" s="1"/>
  <c r="W3407" i="1" a="1"/>
  <c r="W3407" i="1" s="1"/>
  <c r="W3408" i="1" a="1"/>
  <c r="W3408" i="1" s="1"/>
  <c r="W3409" i="1" a="1"/>
  <c r="W3409" i="1" s="1"/>
  <c r="W3410" i="1" a="1"/>
  <c r="W3410" i="1" s="1"/>
  <c r="W3411" i="1" a="1"/>
  <c r="W3411" i="1"/>
  <c r="W3412" i="1" a="1"/>
  <c r="W3412" i="1" s="1"/>
  <c r="W3413" i="1" a="1"/>
  <c r="W3413" i="1" s="1"/>
  <c r="W3414" i="1" a="1"/>
  <c r="W3414" i="1" s="1"/>
  <c r="W3415" i="1" a="1"/>
  <c r="W3415" i="1"/>
  <c r="W3416" i="1" a="1"/>
  <c r="W3416" i="1" s="1"/>
  <c r="W3417" i="1" a="1"/>
  <c r="W3417" i="1" s="1"/>
  <c r="W3418" i="1" a="1"/>
  <c r="W3418" i="1" s="1"/>
  <c r="W3419" i="1" a="1"/>
  <c r="W3419" i="1" s="1"/>
  <c r="W3420" i="1" a="1"/>
  <c r="W3420" i="1" s="1"/>
  <c r="W3421" i="1" a="1"/>
  <c r="W3421" i="1" s="1"/>
  <c r="W3422" i="1" a="1"/>
  <c r="W3422" i="1" s="1"/>
  <c r="W3423" i="1" a="1"/>
  <c r="W3423" i="1" s="1"/>
  <c r="W3424" i="1" a="1"/>
  <c r="W3424" i="1" s="1"/>
  <c r="W3425" i="1" a="1"/>
  <c r="W3425" i="1" s="1"/>
  <c r="W3426" i="1" a="1"/>
  <c r="W3426" i="1" s="1"/>
  <c r="W3427" i="1" a="1"/>
  <c r="W3427" i="1" s="1"/>
  <c r="W3428" i="1" a="1"/>
  <c r="W3428" i="1" s="1"/>
  <c r="W3429" i="1" a="1"/>
  <c r="W3429" i="1" s="1"/>
  <c r="W3430" i="1" a="1"/>
  <c r="W3430" i="1" s="1"/>
  <c r="W3431" i="1" a="1"/>
  <c r="W3431" i="1"/>
  <c r="W3432" i="1" a="1"/>
  <c r="W3432" i="1" s="1"/>
  <c r="W3433" i="1" a="1"/>
  <c r="W3433" i="1" s="1"/>
  <c r="W3434" i="1" a="1"/>
  <c r="W3434" i="1" s="1"/>
  <c r="W3435" i="1" a="1"/>
  <c r="W3435" i="1"/>
  <c r="W3436" i="1" a="1"/>
  <c r="W3436" i="1" s="1"/>
  <c r="W3437" i="1" a="1"/>
  <c r="W3437" i="1" s="1"/>
  <c r="W3438" i="1" a="1"/>
  <c r="W3438" i="1" s="1"/>
  <c r="W3439" i="1" a="1"/>
  <c r="W3439" i="1" s="1"/>
  <c r="W3440" i="1" a="1"/>
  <c r="W3440" i="1" s="1"/>
  <c r="W3441" i="1" a="1"/>
  <c r="W3441" i="1" s="1"/>
  <c r="W3442" i="1" a="1"/>
  <c r="W3442" i="1" s="1"/>
  <c r="W3443" i="1" a="1"/>
  <c r="W3443" i="1"/>
  <c r="W3444" i="1" a="1"/>
  <c r="W3444" i="1" s="1"/>
  <c r="W3445" i="1" a="1"/>
  <c r="W3445" i="1" s="1"/>
  <c r="W3446" i="1" a="1"/>
  <c r="W3446" i="1" s="1"/>
  <c r="W3447" i="1" a="1"/>
  <c r="W3447" i="1"/>
  <c r="W3448" i="1" a="1"/>
  <c r="W3448" i="1" s="1"/>
  <c r="W3449" i="1" a="1"/>
  <c r="W3449" i="1" s="1"/>
  <c r="W3450" i="1" a="1"/>
  <c r="W3450" i="1" s="1"/>
  <c r="W3451" i="1" a="1"/>
  <c r="W3451" i="1" s="1"/>
  <c r="W3452" i="1" a="1"/>
  <c r="W3452" i="1" s="1"/>
  <c r="W3453" i="1" a="1"/>
  <c r="W3453" i="1" s="1"/>
  <c r="W3454" i="1" a="1"/>
  <c r="W3454" i="1" s="1"/>
  <c r="W3455" i="1" a="1"/>
  <c r="W3455" i="1" s="1"/>
  <c r="W3456" i="1" a="1"/>
  <c r="W3456" i="1" s="1"/>
  <c r="W3457" i="1" a="1"/>
  <c r="W3457" i="1" s="1"/>
  <c r="W3458" i="1" a="1"/>
  <c r="W3458" i="1" s="1"/>
  <c r="W3459" i="1" a="1"/>
  <c r="W3459" i="1" s="1"/>
  <c r="W3460" i="1" a="1"/>
  <c r="W3460" i="1" s="1"/>
  <c r="W3461" i="1" a="1"/>
  <c r="W3461" i="1" s="1"/>
  <c r="W3462" i="1" a="1"/>
  <c r="W3462" i="1" s="1"/>
  <c r="W3463" i="1" a="1"/>
  <c r="W3463" i="1"/>
  <c r="W3464" i="1" a="1"/>
  <c r="W3464" i="1" s="1"/>
  <c r="W3465" i="1" a="1"/>
  <c r="W3465" i="1" s="1"/>
  <c r="W3466" i="1" a="1"/>
  <c r="W3466" i="1" s="1"/>
  <c r="W3467" i="1" a="1"/>
  <c r="W3467" i="1"/>
  <c r="W3468" i="1" a="1"/>
  <c r="W3468" i="1" s="1"/>
  <c r="W3469" i="1" a="1"/>
  <c r="W3469" i="1" s="1"/>
  <c r="W3470" i="1" a="1"/>
  <c r="W3470" i="1" s="1"/>
  <c r="W3471" i="1" a="1"/>
  <c r="W3471" i="1" s="1"/>
  <c r="W3472" i="1" a="1"/>
  <c r="W3472" i="1" s="1"/>
  <c r="W3473" i="1" a="1"/>
  <c r="W3473" i="1" s="1"/>
  <c r="W3474" i="1" a="1"/>
  <c r="W3474" i="1" s="1"/>
  <c r="W3475" i="1" a="1"/>
  <c r="W3475" i="1"/>
  <c r="W3476" i="1" a="1"/>
  <c r="W3476" i="1" s="1"/>
  <c r="W3477" i="1" a="1"/>
  <c r="W3477" i="1" s="1"/>
  <c r="W3478" i="1" a="1"/>
  <c r="W3478" i="1" s="1"/>
  <c r="W3479" i="1" a="1"/>
  <c r="W3479" i="1"/>
  <c r="W3480" i="1" a="1"/>
  <c r="W3480" i="1" s="1"/>
  <c r="W3481" i="1" a="1"/>
  <c r="W3481" i="1" s="1"/>
  <c r="W3482" i="1" a="1"/>
  <c r="W3482" i="1" s="1"/>
  <c r="W3483" i="1" a="1"/>
  <c r="W3483" i="1" s="1"/>
  <c r="W3484" i="1" a="1"/>
  <c r="W3484" i="1" s="1"/>
  <c r="W3485" i="1" a="1"/>
  <c r="W3485" i="1" s="1"/>
  <c r="W3486" i="1" a="1"/>
  <c r="W3486" i="1" s="1"/>
  <c r="W3487" i="1" a="1"/>
  <c r="W3487" i="1" s="1"/>
  <c r="W3488" i="1" a="1"/>
  <c r="W3488" i="1" s="1"/>
  <c r="W3489" i="1" a="1"/>
  <c r="W3489" i="1" s="1"/>
  <c r="W3490" i="1" a="1"/>
  <c r="W3490" i="1" s="1"/>
  <c r="W3491" i="1" a="1"/>
  <c r="W3491" i="1" s="1"/>
  <c r="W3492" i="1" a="1"/>
  <c r="W3492" i="1" s="1"/>
  <c r="W3493" i="1" a="1"/>
  <c r="W3493" i="1" s="1"/>
  <c r="W3494" i="1" a="1"/>
  <c r="W3494" i="1" s="1"/>
  <c r="W3495" i="1" a="1"/>
  <c r="W3495" i="1"/>
  <c r="W3496" i="1" a="1"/>
  <c r="W3496" i="1" s="1"/>
  <c r="W3497" i="1" a="1"/>
  <c r="W3497" i="1" s="1"/>
  <c r="W3498" i="1" a="1"/>
  <c r="W3498" i="1" s="1"/>
  <c r="W3499" i="1" a="1"/>
  <c r="W3499" i="1"/>
  <c r="W3500" i="1" a="1"/>
  <c r="W3500" i="1" s="1"/>
  <c r="W3501" i="1" a="1"/>
  <c r="W3501" i="1" s="1"/>
  <c r="W3502" i="1" a="1"/>
  <c r="W3502" i="1" s="1"/>
  <c r="W3503" i="1" a="1"/>
  <c r="W3503" i="1" s="1"/>
  <c r="W3504" i="1" a="1"/>
  <c r="W3504" i="1" s="1"/>
  <c r="W3505" i="1" a="1"/>
  <c r="W3505" i="1" s="1"/>
  <c r="W3506" i="1" a="1"/>
  <c r="W3506" i="1" s="1"/>
  <c r="W3507" i="1" a="1"/>
  <c r="W3507" i="1"/>
  <c r="W3508" i="1" a="1"/>
  <c r="W3508" i="1" s="1"/>
  <c r="W3509" i="1" a="1"/>
  <c r="W3509" i="1" s="1"/>
  <c r="W3510" i="1" a="1"/>
  <c r="W3510" i="1" s="1"/>
  <c r="W3511" i="1" a="1"/>
  <c r="W3511" i="1"/>
  <c r="W3512" i="1" a="1"/>
  <c r="W3512" i="1" s="1"/>
  <c r="W3513" i="1" a="1"/>
  <c r="W3513" i="1" s="1"/>
  <c r="W3514" i="1" a="1"/>
  <c r="W3514" i="1" s="1"/>
  <c r="W3515" i="1" a="1"/>
  <c r="W3515" i="1" s="1"/>
  <c r="W3516" i="1" a="1"/>
  <c r="W3516" i="1" s="1"/>
  <c r="W3517" i="1" a="1"/>
  <c r="W3517" i="1" s="1"/>
  <c r="W3518" i="1" a="1"/>
  <c r="W3518" i="1" s="1"/>
  <c r="W3519" i="1" a="1"/>
  <c r="W3519" i="1" s="1"/>
  <c r="W3520" i="1" a="1"/>
  <c r="W3520" i="1" s="1"/>
  <c r="W3521" i="1" a="1"/>
  <c r="W3521" i="1" s="1"/>
  <c r="W3522" i="1" a="1"/>
  <c r="W3522" i="1" s="1"/>
  <c r="W3523" i="1" a="1"/>
  <c r="W3523" i="1" s="1"/>
  <c r="W3524" i="1" a="1"/>
  <c r="W3524" i="1" s="1"/>
  <c r="W3525" i="1" a="1"/>
  <c r="W3525" i="1" s="1"/>
  <c r="W3526" i="1" a="1"/>
  <c r="W3526" i="1" s="1"/>
  <c r="W3527" i="1" a="1"/>
  <c r="W3527" i="1"/>
  <c r="W3528" i="1" a="1"/>
  <c r="W3528" i="1" s="1"/>
  <c r="W3529" i="1" a="1"/>
  <c r="W3529" i="1" s="1"/>
  <c r="W3530" i="1" a="1"/>
  <c r="W3530" i="1" s="1"/>
  <c r="W3531" i="1" a="1"/>
  <c r="W3531" i="1"/>
  <c r="W3532" i="1" a="1"/>
  <c r="W3532" i="1" s="1"/>
  <c r="W3533" i="1" a="1"/>
  <c r="W3533" i="1" s="1"/>
  <c r="W3534" i="1" a="1"/>
  <c r="W3534" i="1" s="1"/>
  <c r="W3535" i="1" a="1"/>
  <c r="W3535" i="1" s="1"/>
  <c r="W3536" i="1" a="1"/>
  <c r="W3536" i="1" s="1"/>
  <c r="W3537" i="1" a="1"/>
  <c r="W3537" i="1" s="1"/>
  <c r="W3538" i="1" a="1"/>
  <c r="W3538" i="1" s="1"/>
  <c r="W3539" i="1" a="1"/>
  <c r="W3539" i="1"/>
  <c r="W3540" i="1" a="1"/>
  <c r="W3540" i="1" s="1"/>
  <c r="W3541" i="1" a="1"/>
  <c r="W3541" i="1" s="1"/>
  <c r="W3542" i="1" a="1"/>
  <c r="W3542" i="1" s="1"/>
  <c r="W3543" i="1" a="1"/>
  <c r="W3543" i="1"/>
  <c r="W3544" i="1" a="1"/>
  <c r="W3544" i="1" s="1"/>
  <c r="W3545" i="1" a="1"/>
  <c r="W3545" i="1" s="1"/>
  <c r="W3546" i="1" a="1"/>
  <c r="W3546" i="1" s="1"/>
  <c r="W3547" i="1" a="1"/>
  <c r="W3547" i="1" s="1"/>
  <c r="W3548" i="1" a="1"/>
  <c r="W3548" i="1" s="1"/>
  <c r="W3549" i="1" a="1"/>
  <c r="W3549" i="1" s="1"/>
  <c r="W3550" i="1" a="1"/>
  <c r="W3550" i="1" s="1"/>
  <c r="W3551" i="1" a="1"/>
  <c r="W3551" i="1" s="1"/>
  <c r="W3552" i="1" a="1"/>
  <c r="W3552" i="1" s="1"/>
  <c r="W3553" i="1" a="1"/>
  <c r="W3553" i="1" s="1"/>
  <c r="W3554" i="1" a="1"/>
  <c r="W3554" i="1" s="1"/>
  <c r="W3555" i="1" a="1"/>
  <c r="W3555" i="1" s="1"/>
  <c r="W3556" i="1" a="1"/>
  <c r="W3556" i="1" s="1"/>
  <c r="W3557" i="1" a="1"/>
  <c r="W3557" i="1" s="1"/>
  <c r="W3558" i="1" a="1"/>
  <c r="W3558" i="1" s="1"/>
  <c r="W3559" i="1" a="1"/>
  <c r="W3559" i="1"/>
  <c r="W3560" i="1" a="1"/>
  <c r="W3560" i="1" s="1"/>
  <c r="W3561" i="1" a="1"/>
  <c r="W3561" i="1" s="1"/>
  <c r="W3562" i="1" a="1"/>
  <c r="W3562" i="1" s="1"/>
  <c r="W3563" i="1" a="1"/>
  <c r="W3563" i="1"/>
  <c r="W3564" i="1" a="1"/>
  <c r="W3564" i="1" s="1"/>
  <c r="W3565" i="1" a="1"/>
  <c r="W3565" i="1" s="1"/>
  <c r="W3566" i="1" a="1"/>
  <c r="W3566" i="1" s="1"/>
  <c r="W3567" i="1" a="1"/>
  <c r="W3567" i="1" s="1"/>
  <c r="W3568" i="1" a="1"/>
  <c r="W3568" i="1" s="1"/>
  <c r="W3569" i="1" a="1"/>
  <c r="W3569" i="1" s="1"/>
  <c r="W3570" i="1" a="1"/>
  <c r="W3570" i="1" s="1"/>
  <c r="W3571" i="1" a="1"/>
  <c r="W3571" i="1"/>
  <c r="W3572" i="1" a="1"/>
  <c r="W3572" i="1" s="1"/>
  <c r="W3573" i="1" a="1"/>
  <c r="W3573" i="1" s="1"/>
  <c r="W3574" i="1" a="1"/>
  <c r="W3574" i="1" s="1"/>
  <c r="W3575" i="1" a="1"/>
  <c r="W3575" i="1"/>
  <c r="W3576" i="1" a="1"/>
  <c r="W3576" i="1" s="1"/>
  <c r="W3577" i="1" a="1"/>
  <c r="W3577" i="1" s="1"/>
  <c r="W3578" i="1" a="1"/>
  <c r="W3578" i="1" s="1"/>
  <c r="W3579" i="1" a="1"/>
  <c r="W3579" i="1" s="1"/>
  <c r="W3580" i="1" a="1"/>
  <c r="W3580" i="1" s="1"/>
  <c r="W3581" i="1" a="1"/>
  <c r="W3581" i="1" s="1"/>
  <c r="W3582" i="1" a="1"/>
  <c r="W3582" i="1" s="1"/>
  <c r="W3583" i="1" a="1"/>
  <c r="W3583" i="1" s="1"/>
  <c r="W3584" i="1" a="1"/>
  <c r="W3584" i="1" s="1"/>
  <c r="W3585" i="1" a="1"/>
  <c r="W3585" i="1" s="1"/>
  <c r="W3586" i="1" a="1"/>
  <c r="W3586" i="1" s="1"/>
  <c r="W3587" i="1" a="1"/>
  <c r="W3587" i="1" s="1"/>
  <c r="W3588" i="1" a="1"/>
  <c r="W3588" i="1" s="1"/>
  <c r="W3589" i="1" a="1"/>
  <c r="W3589" i="1" s="1"/>
  <c r="W3590" i="1" a="1"/>
  <c r="W3590" i="1" s="1"/>
  <c r="W3591" i="1" a="1"/>
  <c r="W3591" i="1"/>
  <c r="W3592" i="1" a="1"/>
  <c r="W3592" i="1" s="1"/>
  <c r="W3593" i="1" a="1"/>
  <c r="W3593" i="1" s="1"/>
  <c r="W3594" i="1" a="1"/>
  <c r="W3594" i="1" s="1"/>
  <c r="W3595" i="1" a="1"/>
  <c r="W3595" i="1"/>
  <c r="W3596" i="1" a="1"/>
  <c r="W3596" i="1" s="1"/>
  <c r="W3597" i="1" a="1"/>
  <c r="W3597" i="1" s="1"/>
  <c r="W3598" i="1" a="1"/>
  <c r="W3598" i="1" s="1"/>
  <c r="W3599" i="1" a="1"/>
  <c r="W3599" i="1" s="1"/>
  <c r="W3600" i="1" a="1"/>
  <c r="W3600" i="1" s="1"/>
  <c r="W3601" i="1" a="1"/>
  <c r="W3601" i="1" s="1"/>
  <c r="W3602" i="1" a="1"/>
  <c r="W3602" i="1" s="1"/>
  <c r="W3603" i="1" a="1"/>
  <c r="W3603" i="1"/>
  <c r="W3604" i="1" a="1"/>
  <c r="W3604" i="1" s="1"/>
  <c r="W3605" i="1" a="1"/>
  <c r="W3605" i="1" s="1"/>
  <c r="W3606" i="1" a="1"/>
  <c r="W3606" i="1" s="1"/>
  <c r="W3607" i="1" a="1"/>
  <c r="W3607" i="1"/>
  <c r="W3608" i="1" a="1"/>
  <c r="W3608" i="1" s="1"/>
  <c r="W3609" i="1" a="1"/>
  <c r="W3609" i="1" s="1"/>
  <c r="W3610" i="1" a="1"/>
  <c r="W3610" i="1" s="1"/>
  <c r="W3611" i="1" a="1"/>
  <c r="W3611" i="1" s="1"/>
  <c r="W3612" i="1" a="1"/>
  <c r="W3612" i="1" s="1"/>
  <c r="W3613" i="1" a="1"/>
  <c r="W3613" i="1" s="1"/>
  <c r="W3614" i="1" a="1"/>
  <c r="W3614" i="1" s="1"/>
  <c r="W3615" i="1" a="1"/>
  <c r="W3615" i="1" s="1"/>
  <c r="W3616" i="1" a="1"/>
  <c r="W3616" i="1" s="1"/>
  <c r="W3617" i="1" a="1"/>
  <c r="W3617" i="1" s="1"/>
  <c r="W3618" i="1" a="1"/>
  <c r="W3618" i="1" s="1"/>
  <c r="W3619" i="1" a="1"/>
  <c r="W3619" i="1" s="1"/>
  <c r="W3620" i="1" a="1"/>
  <c r="W3620" i="1" s="1"/>
  <c r="W3621" i="1" a="1"/>
  <c r="W3621" i="1" s="1"/>
  <c r="W3622" i="1" a="1"/>
  <c r="W3622" i="1" s="1"/>
  <c r="W3623" i="1" a="1"/>
  <c r="W3623" i="1"/>
  <c r="W3624" i="1" a="1"/>
  <c r="W3624" i="1" s="1"/>
  <c r="W3625" i="1" a="1"/>
  <c r="W3625" i="1" s="1"/>
  <c r="W3626" i="1" a="1"/>
  <c r="W3626" i="1" s="1"/>
  <c r="W3627" i="1" a="1"/>
  <c r="W3627" i="1"/>
  <c r="W3628" i="1" a="1"/>
  <c r="W3628" i="1" s="1"/>
  <c r="W3629" i="1" a="1"/>
  <c r="W3629" i="1" s="1"/>
  <c r="W3630" i="1" a="1"/>
  <c r="W3630" i="1" s="1"/>
  <c r="W3631" i="1" a="1"/>
  <c r="W3631" i="1" s="1"/>
  <c r="W3632" i="1" a="1"/>
  <c r="W3632" i="1" s="1"/>
  <c r="W3633" i="1" a="1"/>
  <c r="W3633" i="1" s="1"/>
  <c r="W3634" i="1" a="1"/>
  <c r="W3634" i="1" s="1"/>
  <c r="W3635" i="1" a="1"/>
  <c r="W3635" i="1"/>
  <c r="W3636" i="1" a="1"/>
  <c r="W3636" i="1" s="1"/>
  <c r="W3637" i="1" a="1"/>
  <c r="W3637" i="1" s="1"/>
  <c r="W3638" i="1" a="1"/>
  <c r="W3638" i="1" s="1"/>
  <c r="W3639" i="1" a="1"/>
  <c r="W3639" i="1"/>
  <c r="W3640" i="1" a="1"/>
  <c r="W3640" i="1" s="1"/>
  <c r="W3641" i="1" a="1"/>
  <c r="W3641" i="1" s="1"/>
  <c r="W3642" i="1" a="1"/>
  <c r="W3642" i="1" s="1"/>
  <c r="W3643" i="1" a="1"/>
  <c r="W3643" i="1" s="1"/>
  <c r="W3644" i="1" a="1"/>
  <c r="W3644" i="1" s="1"/>
  <c r="W3645" i="1" a="1"/>
  <c r="W3645" i="1" s="1"/>
  <c r="W3646" i="1" a="1"/>
  <c r="W3646" i="1" s="1"/>
  <c r="W3647" i="1" a="1"/>
  <c r="W3647" i="1" s="1"/>
  <c r="W3648" i="1" a="1"/>
  <c r="W3648" i="1" s="1"/>
  <c r="W3649" i="1" a="1"/>
  <c r="W3649" i="1" s="1"/>
  <c r="W3650" i="1" a="1"/>
  <c r="W3650" i="1" s="1"/>
  <c r="W3651" i="1" a="1"/>
  <c r="W3651" i="1" s="1"/>
  <c r="W3652" i="1" a="1"/>
  <c r="W3652" i="1" s="1"/>
  <c r="W3653" i="1" a="1"/>
  <c r="W3653" i="1" s="1"/>
  <c r="W3654" i="1" a="1"/>
  <c r="W3654" i="1" s="1"/>
  <c r="W3655" i="1" a="1"/>
  <c r="W3655" i="1"/>
  <c r="W3656" i="1" a="1"/>
  <c r="W3656" i="1" s="1"/>
  <c r="W3657" i="1" a="1"/>
  <c r="W3657" i="1" s="1"/>
  <c r="W3658" i="1" a="1"/>
  <c r="W3658" i="1" s="1"/>
  <c r="W3659" i="1" a="1"/>
  <c r="W3659" i="1"/>
  <c r="W3660" i="1" a="1"/>
  <c r="W3660" i="1" s="1"/>
  <c r="W3661" i="1" a="1"/>
  <c r="W3661" i="1" s="1"/>
  <c r="W3662" i="1" a="1"/>
  <c r="W3662" i="1" s="1"/>
  <c r="W3663" i="1" a="1"/>
  <c r="W3663" i="1" s="1"/>
  <c r="W3664" i="1" a="1"/>
  <c r="W3664" i="1" s="1"/>
  <c r="W3665" i="1" a="1"/>
  <c r="W3665" i="1" s="1"/>
  <c r="W3666" i="1" a="1"/>
  <c r="W3666" i="1" s="1"/>
  <c r="W3667" i="1" a="1"/>
  <c r="W3667" i="1"/>
  <c r="W3668" i="1" a="1"/>
  <c r="W3668" i="1" s="1"/>
  <c r="W3669" i="1" a="1"/>
  <c r="W3669" i="1" s="1"/>
  <c r="W3670" i="1" a="1"/>
  <c r="W3670" i="1" s="1"/>
  <c r="W3671" i="1" a="1"/>
  <c r="W3671" i="1"/>
  <c r="W3672" i="1" a="1"/>
  <c r="W3672" i="1" s="1"/>
  <c r="W3673" i="1" a="1"/>
  <c r="W3673" i="1" s="1"/>
  <c r="W3674" i="1" a="1"/>
  <c r="W3674" i="1" s="1"/>
  <c r="W3675" i="1" a="1"/>
  <c r="W3675" i="1" s="1"/>
  <c r="W3676" i="1" a="1"/>
  <c r="W3676" i="1" s="1"/>
  <c r="W3677" i="1" a="1"/>
  <c r="W3677" i="1" s="1"/>
  <c r="W3678" i="1" a="1"/>
  <c r="W3678" i="1"/>
  <c r="W3679" i="1" a="1"/>
  <c r="W3679" i="1"/>
  <c r="W3680" i="1" a="1"/>
  <c r="W3680" i="1" s="1"/>
  <c r="W3681" i="1" a="1"/>
  <c r="W3681" i="1" s="1"/>
  <c r="W3682" i="1" a="1"/>
  <c r="W3682" i="1" s="1"/>
  <c r="W3683" i="1" a="1"/>
  <c r="W3683" i="1"/>
  <c r="W3684" i="1" a="1"/>
  <c r="W3684" i="1" s="1"/>
  <c r="W3685" i="1" a="1"/>
  <c r="W3685" i="1" s="1"/>
  <c r="W3686" i="1" a="1"/>
  <c r="W3686" i="1" s="1"/>
  <c r="W3687" i="1" a="1"/>
  <c r="W3687" i="1" s="1"/>
  <c r="W3688" i="1" a="1"/>
  <c r="W3688" i="1" s="1"/>
  <c r="W3689" i="1" a="1"/>
  <c r="W3689" i="1" s="1"/>
  <c r="W3690" i="1" a="1"/>
  <c r="W3690" i="1"/>
  <c r="W3691" i="1" a="1"/>
  <c r="W3691" i="1" s="1"/>
  <c r="W3692" i="1" a="1"/>
  <c r="W3692" i="1" s="1"/>
  <c r="W3693" i="1" a="1"/>
  <c r="W3693" i="1" s="1"/>
  <c r="W3694" i="1" a="1"/>
  <c r="W3694" i="1"/>
  <c r="W3695" i="1" a="1"/>
  <c r="W3695" i="1"/>
  <c r="W3696" i="1" a="1"/>
  <c r="W3696" i="1" s="1"/>
  <c r="W3697" i="1" a="1"/>
  <c r="W3697" i="1" s="1"/>
  <c r="W3698" i="1" a="1"/>
  <c r="W3698" i="1" s="1"/>
  <c r="W3699" i="1" a="1"/>
  <c r="W3699" i="1"/>
  <c r="W3700" i="1" a="1"/>
  <c r="W3700" i="1" s="1"/>
  <c r="W3701" i="1" a="1"/>
  <c r="W3701" i="1" s="1"/>
  <c r="W3702" i="1" a="1"/>
  <c r="W3702" i="1" s="1"/>
  <c r="W3703" i="1" a="1"/>
  <c r="W3703" i="1" s="1"/>
  <c r="W3704" i="1" a="1"/>
  <c r="W3704" i="1" s="1"/>
  <c r="W3705" i="1" a="1"/>
  <c r="W3705" i="1" s="1"/>
  <c r="W3706" i="1" a="1"/>
  <c r="W3706" i="1"/>
  <c r="W3707" i="1" a="1"/>
  <c r="W3707" i="1" s="1"/>
  <c r="W3708" i="1" a="1"/>
  <c r="W3708" i="1" s="1"/>
  <c r="W3709" i="1" a="1"/>
  <c r="W3709" i="1" s="1"/>
  <c r="W3710" i="1" a="1"/>
  <c r="W3710" i="1"/>
  <c r="W3711" i="1" a="1"/>
  <c r="W3711" i="1"/>
  <c r="W3712" i="1" a="1"/>
  <c r="W3712" i="1" s="1"/>
  <c r="W3713" i="1" a="1"/>
  <c r="W3713" i="1" s="1"/>
  <c r="W3714" i="1" a="1"/>
  <c r="W3714" i="1" s="1"/>
  <c r="W3715" i="1" a="1"/>
  <c r="W3715" i="1"/>
  <c r="W3716" i="1" a="1"/>
  <c r="W3716" i="1" s="1"/>
  <c r="W3717" i="1" a="1"/>
  <c r="W3717" i="1" s="1"/>
  <c r="W3718" i="1" a="1"/>
  <c r="W3718" i="1" s="1"/>
  <c r="W3719" i="1" a="1"/>
  <c r="W3719" i="1" s="1"/>
  <c r="W3720" i="1" a="1"/>
  <c r="W3720" i="1" s="1"/>
  <c r="W3721" i="1" a="1"/>
  <c r="W3721" i="1" s="1"/>
  <c r="W3722" i="1" a="1"/>
  <c r="W3722" i="1"/>
  <c r="W3723" i="1" a="1"/>
  <c r="W3723" i="1" s="1"/>
  <c r="W3724" i="1" a="1"/>
  <c r="W3724" i="1" s="1"/>
  <c r="W3725" i="1" a="1"/>
  <c r="W3725" i="1" s="1"/>
  <c r="W3726" i="1" a="1"/>
  <c r="W3726" i="1"/>
  <c r="W3727" i="1" a="1"/>
  <c r="W3727" i="1" s="1"/>
  <c r="W3728" i="1" a="1"/>
  <c r="W3728" i="1" s="1"/>
  <c r="W3729" i="1" a="1"/>
  <c r="W3729" i="1" s="1"/>
  <c r="W3730" i="1" a="1"/>
  <c r="W3730" i="1" s="1"/>
  <c r="W3731" i="1" a="1"/>
  <c r="W3731" i="1"/>
  <c r="W3732" i="1" a="1"/>
  <c r="W3732" i="1" s="1"/>
  <c r="W3733" i="1" a="1"/>
  <c r="W3733" i="1" s="1"/>
  <c r="W3734" i="1" a="1"/>
  <c r="W3734" i="1" s="1"/>
  <c r="W3735" i="1" a="1"/>
  <c r="W3735" i="1" s="1"/>
  <c r="W3736" i="1" a="1"/>
  <c r="W3736" i="1" s="1"/>
  <c r="W3737" i="1" a="1"/>
  <c r="W3737" i="1" s="1"/>
  <c r="W3738" i="1" a="1"/>
  <c r="W3738" i="1" s="1"/>
  <c r="W3739" i="1" a="1"/>
  <c r="W3739" i="1" s="1"/>
  <c r="W3740" i="1" a="1"/>
  <c r="W3740" i="1" s="1"/>
  <c r="W3741" i="1" a="1"/>
  <c r="W3741" i="1" s="1"/>
  <c r="W3742" i="1" a="1"/>
  <c r="W3742" i="1"/>
  <c r="W3743" i="1" a="1"/>
  <c r="W3743" i="1" s="1"/>
  <c r="W3744" i="1" a="1"/>
  <c r="W3744" i="1" s="1"/>
  <c r="W3745" i="1" a="1"/>
  <c r="W3745" i="1" s="1"/>
  <c r="W3746" i="1" a="1"/>
  <c r="W3746" i="1" s="1"/>
  <c r="W3747" i="1" a="1"/>
  <c r="W3747" i="1"/>
  <c r="W3748" i="1" a="1"/>
  <c r="W3748" i="1" s="1"/>
  <c r="W3749" i="1" a="1"/>
  <c r="W3749" i="1" s="1"/>
  <c r="W3750" i="1" a="1"/>
  <c r="W3750" i="1" s="1"/>
  <c r="W3751" i="1" a="1"/>
  <c r="W3751" i="1" s="1"/>
  <c r="W3752" i="1" a="1"/>
  <c r="W3752" i="1" s="1"/>
  <c r="W3753" i="1" a="1"/>
  <c r="W3753" i="1" s="1"/>
  <c r="W3754" i="1" a="1"/>
  <c r="W3754" i="1" s="1"/>
  <c r="W3755" i="1" a="1"/>
  <c r="W3755" i="1" s="1"/>
  <c r="W3756" i="1" a="1"/>
  <c r="W3756" i="1" s="1"/>
  <c r="W3757" i="1" a="1"/>
  <c r="W3757" i="1" s="1"/>
  <c r="W3758" i="1" a="1"/>
  <c r="W3758" i="1"/>
  <c r="W3759" i="1" a="1"/>
  <c r="W3759" i="1" s="1"/>
  <c r="W3760" i="1" a="1"/>
  <c r="W3760" i="1" s="1"/>
  <c r="W3761" i="1" a="1"/>
  <c r="W3761" i="1" s="1"/>
  <c r="W3762" i="1" a="1"/>
  <c r="W3762" i="1" s="1"/>
  <c r="W3763" i="1" a="1"/>
  <c r="W3763" i="1" s="1"/>
  <c r="W3764" i="1" a="1"/>
  <c r="W3764" i="1" s="1"/>
  <c r="W3765" i="1" a="1"/>
  <c r="W3765" i="1" s="1"/>
  <c r="W3766" i="1" a="1"/>
  <c r="W3766" i="1" s="1"/>
  <c r="W3767" i="1" a="1"/>
  <c r="W3767" i="1" s="1"/>
  <c r="W3768" i="1" a="1"/>
  <c r="W3768" i="1" s="1"/>
  <c r="W3769" i="1" a="1"/>
  <c r="W3769" i="1" s="1"/>
  <c r="W3770" i="1" a="1"/>
  <c r="W3770" i="1" s="1"/>
  <c r="W3771" i="1" a="1"/>
  <c r="W3771" i="1" s="1"/>
  <c r="W3772" i="1" a="1"/>
  <c r="W3772" i="1" s="1"/>
  <c r="W3773" i="1" a="1"/>
  <c r="W3773" i="1"/>
  <c r="W3774" i="1" a="1"/>
  <c r="W3774" i="1"/>
  <c r="W3775" i="1" a="1"/>
  <c r="W3775" i="1"/>
  <c r="W3776" i="1" a="1"/>
  <c r="W3776" i="1" s="1"/>
  <c r="W3777" i="1" a="1"/>
  <c r="W3777" i="1" s="1"/>
  <c r="W3778" i="1" a="1"/>
  <c r="W3778" i="1" s="1"/>
  <c r="W3779" i="1" a="1"/>
  <c r="W3779" i="1" s="1"/>
  <c r="W3780" i="1" a="1"/>
  <c r="W3780" i="1" s="1"/>
  <c r="W3781" i="1" a="1"/>
  <c r="W3781" i="1" s="1"/>
  <c r="W3782" i="1" a="1"/>
  <c r="W3782" i="1"/>
  <c r="W3783" i="1" a="1"/>
  <c r="W3783" i="1"/>
  <c r="W3784" i="1" a="1"/>
  <c r="W3784" i="1" s="1"/>
  <c r="W3785" i="1" a="1"/>
  <c r="W3785" i="1" s="1"/>
  <c r="W3786" i="1" a="1"/>
  <c r="W3786" i="1" s="1"/>
  <c r="W3787" i="1" a="1"/>
  <c r="W3787" i="1" s="1"/>
  <c r="W3788" i="1" a="1"/>
  <c r="W3788" i="1" s="1"/>
  <c r="W3789" i="1" a="1"/>
  <c r="W3789" i="1"/>
  <c r="W3790" i="1" a="1"/>
  <c r="W3790" i="1" s="1"/>
  <c r="W3791" i="1" a="1"/>
  <c r="W3791" i="1"/>
  <c r="W3792" i="1" a="1"/>
  <c r="W3792" i="1" s="1"/>
  <c r="W3793" i="1" a="1"/>
  <c r="W3793" i="1" s="1"/>
  <c r="W3794" i="1" a="1"/>
  <c r="W3794" i="1" s="1"/>
  <c r="W3795" i="1" a="1"/>
  <c r="W3795" i="1" s="1"/>
  <c r="W3796" i="1" a="1"/>
  <c r="W3796" i="1" s="1"/>
  <c r="W3797" i="1" a="1"/>
  <c r="W3797" i="1"/>
  <c r="W3798" i="1" a="1"/>
  <c r="W3798" i="1"/>
  <c r="W3799" i="1" a="1"/>
  <c r="W3799" i="1" s="1"/>
  <c r="W3800" i="1" a="1"/>
  <c r="W3800" i="1" s="1"/>
  <c r="W3801" i="1" a="1"/>
  <c r="W3801" i="1" s="1"/>
  <c r="W3802" i="1" a="1"/>
  <c r="W3802" i="1" s="1"/>
  <c r="W3803" i="1" a="1"/>
  <c r="W3803" i="1" s="1"/>
  <c r="W3804" i="1" a="1"/>
  <c r="W3804" i="1" s="1"/>
  <c r="W3805" i="1" a="1"/>
  <c r="W3805" i="1"/>
  <c r="W3806" i="1" a="1"/>
  <c r="W3806" i="1"/>
  <c r="W3807" i="1" a="1"/>
  <c r="W3807" i="1"/>
  <c r="W3808" i="1" a="1"/>
  <c r="W3808" i="1" s="1"/>
  <c r="W3809" i="1" a="1"/>
  <c r="W3809" i="1" s="1"/>
  <c r="W3810" i="1" a="1"/>
  <c r="W3810" i="1" s="1"/>
  <c r="W3811" i="1" a="1"/>
  <c r="W3811" i="1" s="1"/>
  <c r="W3812" i="1" a="1"/>
  <c r="W3812" i="1" s="1"/>
  <c r="W3813" i="1" a="1"/>
  <c r="W3813" i="1" s="1"/>
  <c r="W3814" i="1" a="1"/>
  <c r="W3814" i="1"/>
  <c r="W3815" i="1" a="1"/>
  <c r="W3815" i="1"/>
  <c r="W3816" i="1" a="1"/>
  <c r="W3816" i="1" s="1"/>
  <c r="W3817" i="1" a="1"/>
  <c r="W3817" i="1" s="1"/>
  <c r="W3818" i="1" a="1"/>
  <c r="W3818" i="1" s="1"/>
  <c r="W3819" i="1" a="1"/>
  <c r="W3819" i="1" s="1"/>
  <c r="W3820" i="1" a="1"/>
  <c r="W3820" i="1" s="1"/>
  <c r="W3821" i="1" a="1"/>
  <c r="W3821" i="1"/>
  <c r="W3822" i="1" a="1"/>
  <c r="W3822" i="1" s="1"/>
  <c r="W3823" i="1" a="1"/>
  <c r="W3823" i="1"/>
  <c r="W3824" i="1" a="1"/>
  <c r="W3824" i="1" s="1"/>
  <c r="W3825" i="1" a="1"/>
  <c r="W3825" i="1" s="1"/>
  <c r="W3826" i="1" a="1"/>
  <c r="W3826" i="1" s="1"/>
  <c r="W3827" i="1" a="1"/>
  <c r="W3827" i="1" s="1"/>
  <c r="W3828" i="1" a="1"/>
  <c r="W3828" i="1" s="1"/>
  <c r="W3829" i="1" a="1"/>
  <c r="W3829" i="1"/>
  <c r="W3830" i="1" a="1"/>
  <c r="W3830" i="1"/>
  <c r="W3831" i="1" a="1"/>
  <c r="W3831" i="1" s="1"/>
  <c r="W3832" i="1" a="1"/>
  <c r="W3832" i="1" s="1"/>
  <c r="W3833" i="1" a="1"/>
  <c r="W3833" i="1" s="1"/>
  <c r="W3834" i="1" a="1"/>
  <c r="W3834" i="1" s="1"/>
  <c r="W3835" i="1" a="1"/>
  <c r="W3835" i="1" s="1"/>
  <c r="W3836" i="1" a="1"/>
  <c r="W3836" i="1" s="1"/>
  <c r="W3837" i="1" a="1"/>
  <c r="W3837" i="1"/>
  <c r="W3838" i="1" a="1"/>
  <c r="W3838" i="1"/>
  <c r="W3839" i="1" a="1"/>
  <c r="W3839" i="1"/>
  <c r="W3840" i="1" a="1"/>
  <c r="W3840" i="1" s="1"/>
  <c r="W3841" i="1" a="1"/>
  <c r="W3841" i="1" s="1"/>
  <c r="W3842" i="1" a="1"/>
  <c r="W3842" i="1" s="1"/>
  <c r="W3843" i="1" a="1"/>
  <c r="W3843" i="1" s="1"/>
  <c r="W3844" i="1" a="1"/>
  <c r="W3844" i="1" s="1"/>
  <c r="W3845" i="1" a="1"/>
  <c r="W3845" i="1" s="1"/>
  <c r="W3846" i="1" a="1"/>
  <c r="W3846" i="1"/>
  <c r="W3847" i="1" a="1"/>
  <c r="W3847" i="1"/>
  <c r="W3848" i="1" a="1"/>
  <c r="W3848" i="1" s="1"/>
  <c r="W3849" i="1" a="1"/>
  <c r="W3849" i="1" s="1"/>
  <c r="W3850" i="1" a="1"/>
  <c r="W3850" i="1" s="1"/>
  <c r="W3851" i="1" a="1"/>
  <c r="W3851" i="1" s="1"/>
  <c r="W3852" i="1" a="1"/>
  <c r="W3852" i="1" s="1"/>
  <c r="W3853" i="1" a="1"/>
  <c r="W3853" i="1"/>
  <c r="W3854" i="1" a="1"/>
  <c r="W3854" i="1" s="1"/>
  <c r="W3855" i="1" a="1"/>
  <c r="W3855" i="1"/>
  <c r="W3856" i="1" a="1"/>
  <c r="W3856" i="1" s="1"/>
  <c r="W3857" i="1" a="1"/>
  <c r="W3857" i="1" s="1"/>
  <c r="W3858" i="1" a="1"/>
  <c r="W3858" i="1" s="1"/>
  <c r="W3859" i="1" a="1"/>
  <c r="W3859" i="1" s="1"/>
  <c r="W3860" i="1" a="1"/>
  <c r="W3860" i="1" s="1"/>
  <c r="W3861" i="1" a="1"/>
  <c r="W3861" i="1"/>
  <c r="W3862" i="1" a="1"/>
  <c r="W3862" i="1"/>
  <c r="W3863" i="1" a="1"/>
  <c r="W3863" i="1" s="1"/>
  <c r="W3864" i="1" a="1"/>
  <c r="W3864" i="1" s="1"/>
  <c r="W3865" i="1" a="1"/>
  <c r="W3865" i="1" s="1"/>
  <c r="W3866" i="1" a="1"/>
  <c r="W3866" i="1" s="1"/>
  <c r="W3867" i="1" a="1"/>
  <c r="W3867" i="1" s="1"/>
  <c r="W3868" i="1" a="1"/>
  <c r="W3868" i="1" s="1"/>
  <c r="W3869" i="1" a="1"/>
  <c r="W3869" i="1"/>
  <c r="W3870" i="1" a="1"/>
  <c r="W3870" i="1"/>
  <c r="W3871" i="1" a="1"/>
  <c r="W3871" i="1"/>
  <c r="W3872" i="1" a="1"/>
  <c r="W3872" i="1" s="1"/>
  <c r="W3873" i="1" a="1"/>
  <c r="W3873" i="1" s="1"/>
  <c r="W3874" i="1" a="1"/>
  <c r="W3874" i="1" s="1"/>
  <c r="W3875" i="1" a="1"/>
  <c r="W3875" i="1" s="1"/>
  <c r="W3876" i="1" a="1"/>
  <c r="W3876" i="1" s="1"/>
  <c r="W3877" i="1" a="1"/>
  <c r="W3877" i="1" s="1"/>
  <c r="W3878" i="1" a="1"/>
  <c r="W3878" i="1"/>
  <c r="W3879" i="1" a="1"/>
  <c r="W3879" i="1"/>
  <c r="W3880" i="1" a="1"/>
  <c r="W3880" i="1" s="1"/>
  <c r="W3881" i="1" a="1"/>
  <c r="W3881" i="1" s="1"/>
  <c r="W3882" i="1" a="1"/>
  <c r="W3882" i="1" s="1"/>
  <c r="W3883" i="1" a="1"/>
  <c r="W3883" i="1" s="1"/>
  <c r="W3884" i="1" a="1"/>
  <c r="W3884" i="1" s="1"/>
  <c r="W3885" i="1" a="1"/>
  <c r="W3885" i="1"/>
  <c r="W3886" i="1" a="1"/>
  <c r="W3886" i="1" s="1"/>
  <c r="W3887" i="1" a="1"/>
  <c r="W3887" i="1"/>
  <c r="W3888" i="1" a="1"/>
  <c r="W3888" i="1" s="1"/>
  <c r="W3889" i="1" a="1"/>
  <c r="W3889" i="1" s="1"/>
  <c r="W3890" i="1" a="1"/>
  <c r="W3890" i="1" s="1"/>
  <c r="W3891" i="1" a="1"/>
  <c r="W3891" i="1" s="1"/>
  <c r="W3892" i="1" a="1"/>
  <c r="W3892" i="1" s="1"/>
  <c r="W3893" i="1" a="1"/>
  <c r="W3893" i="1"/>
  <c r="W3894" i="1" a="1"/>
  <c r="W3894" i="1"/>
  <c r="W3895" i="1" a="1"/>
  <c r="W3895" i="1" s="1"/>
  <c r="W3896" i="1" a="1"/>
  <c r="W3896" i="1" s="1"/>
  <c r="W3897" i="1" a="1"/>
  <c r="W3897" i="1" s="1"/>
  <c r="W3898" i="1" a="1"/>
  <c r="W3898" i="1" s="1"/>
  <c r="W3899" i="1" a="1"/>
  <c r="W3899" i="1" s="1"/>
  <c r="W3900" i="1" a="1"/>
  <c r="W3900" i="1" s="1"/>
  <c r="W3901" i="1" a="1"/>
  <c r="W3901" i="1"/>
  <c r="W3902" i="1" a="1"/>
  <c r="W3902" i="1"/>
  <c r="W3903" i="1" a="1"/>
  <c r="W3903" i="1"/>
  <c r="W3904" i="1" a="1"/>
  <c r="W3904" i="1" s="1"/>
  <c r="W3905" i="1" a="1"/>
  <c r="W3905" i="1" s="1"/>
  <c r="W3906" i="1" a="1"/>
  <c r="W3906" i="1" s="1"/>
  <c r="W3907" i="1" a="1"/>
  <c r="W3907" i="1" s="1"/>
  <c r="W3908" i="1" a="1"/>
  <c r="W3908" i="1" s="1"/>
  <c r="W3909" i="1" a="1"/>
  <c r="W3909" i="1" s="1"/>
  <c r="W3910" i="1" a="1"/>
  <c r="W3910" i="1"/>
  <c r="W3911" i="1" a="1"/>
  <c r="W3911" i="1"/>
  <c r="W3912" i="1" a="1"/>
  <c r="W3912" i="1" s="1"/>
  <c r="W3913" i="1" a="1"/>
  <c r="W3913" i="1" s="1"/>
  <c r="W3914" i="1" a="1"/>
  <c r="W3914" i="1" s="1"/>
  <c r="W3915" i="1" a="1"/>
  <c r="W3915" i="1" s="1"/>
  <c r="W3916" i="1" a="1"/>
  <c r="W3916" i="1" s="1"/>
  <c r="W3917" i="1" a="1"/>
  <c r="W3917" i="1"/>
  <c r="W3918" i="1" a="1"/>
  <c r="W3918" i="1" s="1"/>
  <c r="W3919" i="1" a="1"/>
  <c r="W3919" i="1"/>
  <c r="W3920" i="1" a="1"/>
  <c r="W3920" i="1" s="1"/>
  <c r="W3921" i="1" a="1"/>
  <c r="W3921" i="1" s="1"/>
  <c r="W3922" i="1" a="1"/>
  <c r="W3922" i="1" s="1"/>
  <c r="W3923" i="1" a="1"/>
  <c r="W3923" i="1" s="1"/>
  <c r="W3924" i="1" a="1"/>
  <c r="W3924" i="1" s="1"/>
  <c r="W3925" i="1" a="1"/>
  <c r="W3925" i="1"/>
  <c r="W3926" i="1" a="1"/>
  <c r="W3926" i="1"/>
  <c r="W3927" i="1" a="1"/>
  <c r="W3927" i="1" s="1"/>
  <c r="W3928" i="1" a="1"/>
  <c r="W3928" i="1" s="1"/>
  <c r="W3929" i="1" a="1"/>
  <c r="W3929" i="1" s="1"/>
  <c r="W3930" i="1" a="1"/>
  <c r="W3930" i="1" s="1"/>
  <c r="W3931" i="1" a="1"/>
  <c r="W3931" i="1" s="1"/>
  <c r="W3932" i="1" a="1"/>
  <c r="W3932" i="1" s="1"/>
  <c r="W3933" i="1" a="1"/>
  <c r="W3933" i="1"/>
  <c r="W3934" i="1" a="1"/>
  <c r="W3934" i="1"/>
  <c r="W3935" i="1" a="1"/>
  <c r="W3935" i="1"/>
  <c r="W3936" i="1" a="1"/>
  <c r="W3936" i="1" s="1"/>
  <c r="W3937" i="1" a="1"/>
  <c r="W3937" i="1" s="1"/>
  <c r="W3938" i="1" a="1"/>
  <c r="W3938" i="1" s="1"/>
  <c r="W3939" i="1" a="1"/>
  <c r="W3939" i="1" s="1"/>
  <c r="W3940" i="1" a="1"/>
  <c r="W3940" i="1" s="1"/>
  <c r="W3941" i="1" a="1"/>
  <c r="W3941" i="1" s="1"/>
  <c r="W3942" i="1" a="1"/>
  <c r="W3942" i="1"/>
  <c r="W3943" i="1" a="1"/>
  <c r="W3943" i="1"/>
  <c r="W3944" i="1" a="1"/>
  <c r="W3944" i="1" s="1"/>
  <c r="W3945" i="1" a="1"/>
  <c r="W3945" i="1" s="1"/>
  <c r="W3946" i="1" a="1"/>
  <c r="W3946" i="1" s="1"/>
  <c r="W3947" i="1" a="1"/>
  <c r="W3947" i="1" s="1"/>
  <c r="W3948" i="1" a="1"/>
  <c r="W3948" i="1" s="1"/>
  <c r="W3949" i="1" a="1"/>
  <c r="W3949" i="1"/>
  <c r="W3950" i="1" a="1"/>
  <c r="W3950" i="1" s="1"/>
  <c r="W3951" i="1" a="1"/>
  <c r="W3951" i="1"/>
  <c r="W3952" i="1" a="1"/>
  <c r="W3952" i="1" s="1"/>
  <c r="W3953" i="1" a="1"/>
  <c r="W3953" i="1" s="1"/>
  <c r="W3954" i="1" a="1"/>
  <c r="W3954" i="1" s="1"/>
  <c r="W3955" i="1" a="1"/>
  <c r="W3955" i="1" s="1"/>
  <c r="W3956" i="1" a="1"/>
  <c r="W3956" i="1" s="1"/>
  <c r="W3957" i="1" a="1"/>
  <c r="W3957" i="1"/>
  <c r="W3958" i="1" a="1"/>
  <c r="W3958" i="1"/>
  <c r="W3959" i="1" a="1"/>
  <c r="W3959" i="1" s="1"/>
  <c r="W3960" i="1" a="1"/>
  <c r="W3960" i="1" s="1"/>
  <c r="W3961" i="1" a="1"/>
  <c r="W3961" i="1" s="1"/>
  <c r="W3962" i="1" a="1"/>
  <c r="W3962" i="1" s="1"/>
  <c r="W3963" i="1" a="1"/>
  <c r="W3963" i="1" s="1"/>
  <c r="W3964" i="1" a="1"/>
  <c r="W3964" i="1" s="1"/>
  <c r="W3965" i="1" a="1"/>
  <c r="W3965" i="1"/>
  <c r="W3966" i="1" a="1"/>
  <c r="W3966" i="1"/>
  <c r="W3967" i="1" a="1"/>
  <c r="W3967" i="1"/>
  <c r="W3968" i="1" a="1"/>
  <c r="W3968" i="1" s="1"/>
  <c r="W3969" i="1" a="1"/>
  <c r="W3969" i="1" s="1"/>
  <c r="W3970" i="1" a="1"/>
  <c r="W3970" i="1" s="1"/>
  <c r="W3971" i="1" a="1"/>
  <c r="W3971" i="1" s="1"/>
  <c r="W3972" i="1" a="1"/>
  <c r="W3972" i="1" s="1"/>
  <c r="W3973" i="1" a="1"/>
  <c r="W3973" i="1" s="1"/>
  <c r="W3974" i="1" a="1"/>
  <c r="W3974" i="1"/>
  <c r="W3975" i="1" a="1"/>
  <c r="W3975" i="1"/>
  <c r="W3976" i="1" a="1"/>
  <c r="W3976" i="1" s="1"/>
  <c r="W3977" i="1" a="1"/>
  <c r="W3977" i="1" s="1"/>
  <c r="W3978" i="1" a="1"/>
  <c r="W3978" i="1" s="1"/>
  <c r="W3979" i="1" a="1"/>
  <c r="W3979" i="1" s="1"/>
  <c r="W3980" i="1" a="1"/>
  <c r="W3980" i="1" s="1"/>
  <c r="W3981" i="1" a="1"/>
  <c r="W3981" i="1"/>
  <c r="W3982" i="1" a="1"/>
  <c r="W3982" i="1" s="1"/>
  <c r="W3983" i="1" a="1"/>
  <c r="W3983" i="1"/>
  <c r="W3984" i="1" a="1"/>
  <c r="W3984" i="1" s="1"/>
  <c r="W3985" i="1" a="1"/>
  <c r="W3985" i="1" s="1"/>
  <c r="W3986" i="1" a="1"/>
  <c r="W3986" i="1" s="1"/>
  <c r="W3987" i="1" a="1"/>
  <c r="W3987" i="1" s="1"/>
  <c r="W3988" i="1" a="1"/>
  <c r="W3988" i="1" s="1"/>
  <c r="W3989" i="1" a="1"/>
  <c r="W3989" i="1"/>
  <c r="W3990" i="1" a="1"/>
  <c r="W3990" i="1"/>
  <c r="W3991" i="1" a="1"/>
  <c r="W3991" i="1" s="1"/>
  <c r="W3992" i="1" a="1"/>
  <c r="W3992" i="1" s="1"/>
  <c r="W3993" i="1" a="1"/>
  <c r="W3993" i="1" s="1"/>
  <c r="W3994" i="1" a="1"/>
  <c r="W3994" i="1" s="1"/>
  <c r="W3995" i="1" a="1"/>
  <c r="W3995" i="1" s="1"/>
  <c r="W3996" i="1" a="1"/>
  <c r="W3996" i="1" s="1"/>
  <c r="W3997" i="1" a="1"/>
  <c r="W3997" i="1"/>
  <c r="W3998" i="1" a="1"/>
  <c r="W3998" i="1"/>
  <c r="W3999" i="1" a="1"/>
  <c r="W3999" i="1"/>
  <c r="W4000" i="1" a="1"/>
  <c r="W4000" i="1" s="1"/>
  <c r="W4001" i="1" a="1"/>
  <c r="W4001" i="1" s="1"/>
  <c r="W4002" i="1" a="1"/>
  <c r="W4002" i="1" s="1"/>
  <c r="W4003" i="1" a="1"/>
  <c r="W4003" i="1" s="1"/>
  <c r="W4004" i="1" a="1"/>
  <c r="W4004" i="1" s="1"/>
  <c r="W4005" i="1" a="1"/>
  <c r="W4005" i="1" s="1"/>
  <c r="W4006" i="1" a="1"/>
  <c r="W4006" i="1"/>
  <c r="W4007" i="1" a="1"/>
  <c r="W4007" i="1"/>
  <c r="W4008" i="1" a="1"/>
  <c r="W4008" i="1" s="1"/>
  <c r="W4009" i="1" a="1"/>
  <c r="W4009" i="1" s="1"/>
  <c r="W4010" i="1" a="1"/>
  <c r="W4010" i="1" s="1"/>
  <c r="W4011" i="1" a="1"/>
  <c r="W4011" i="1" s="1"/>
  <c r="W4012" i="1" a="1"/>
  <c r="W4012" i="1" s="1"/>
  <c r="W4013" i="1" a="1"/>
  <c r="W4013" i="1"/>
  <c r="W4014" i="1" a="1"/>
  <c r="W4014" i="1" s="1"/>
  <c r="W4015" i="1" a="1"/>
  <c r="W4015" i="1"/>
  <c r="W4016" i="1" a="1"/>
  <c r="W4016" i="1" s="1"/>
  <c r="W4017" i="1" a="1"/>
  <c r="W4017" i="1" s="1"/>
  <c r="W4018" i="1" a="1"/>
  <c r="W4018" i="1" s="1"/>
  <c r="W4019" i="1" a="1"/>
  <c r="W4019" i="1" s="1"/>
  <c r="W4020" i="1" a="1"/>
  <c r="W4020" i="1" s="1"/>
  <c r="W4021" i="1" a="1"/>
  <c r="W4021" i="1" s="1"/>
  <c r="W4022" i="1" a="1"/>
  <c r="W4022" i="1" s="1"/>
  <c r="W4023" i="1" a="1"/>
  <c r="W4023" i="1" s="1"/>
  <c r="W4024" i="1" a="1"/>
  <c r="W4024" i="1" s="1"/>
  <c r="W4025" i="1" a="1"/>
  <c r="W4025" i="1" s="1"/>
  <c r="W4026" i="1" a="1"/>
  <c r="W4026" i="1" s="1"/>
  <c r="W4027" i="1" a="1"/>
  <c r="W4027" i="1" s="1"/>
  <c r="W4028" i="1" a="1"/>
  <c r="W4028" i="1" s="1"/>
  <c r="W4029" i="1" a="1"/>
  <c r="W4029" i="1" s="1"/>
  <c r="W4030" i="1" a="1"/>
  <c r="W4030" i="1" s="1"/>
  <c r="W4031" i="1" a="1"/>
  <c r="W4031" i="1" s="1"/>
  <c r="W4032" i="1" a="1"/>
  <c r="W4032" i="1" s="1"/>
  <c r="W4033" i="1" a="1"/>
  <c r="W4033" i="1" s="1"/>
  <c r="W4034" i="1" a="1"/>
  <c r="W4034" i="1" s="1"/>
  <c r="W4035" i="1" a="1"/>
  <c r="W4035" i="1" s="1"/>
  <c r="W4036" i="1" a="1"/>
  <c r="W4036" i="1" s="1"/>
  <c r="W4037" i="1" a="1"/>
  <c r="W4037" i="1" s="1"/>
  <c r="W4038" i="1" a="1"/>
  <c r="W4038" i="1" s="1"/>
  <c r="W4039" i="1" a="1"/>
  <c r="W4039" i="1" s="1"/>
  <c r="W4040" i="1" a="1"/>
  <c r="W4040" i="1" s="1"/>
  <c r="W4041" i="1" a="1"/>
  <c r="W4041" i="1" s="1"/>
  <c r="W4042" i="1" a="1"/>
  <c r="W4042" i="1" s="1"/>
  <c r="W4043" i="1" a="1"/>
  <c r="W4043" i="1" s="1"/>
  <c r="W4044" i="1" a="1"/>
  <c r="W4044" i="1" s="1"/>
  <c r="W4045" i="1" a="1"/>
  <c r="W4045" i="1" s="1"/>
  <c r="W4046" i="1" a="1"/>
  <c r="W4046" i="1" s="1"/>
  <c r="W4047" i="1" a="1"/>
  <c r="W4047" i="1" s="1"/>
  <c r="W4048" i="1" a="1"/>
  <c r="W4048" i="1" s="1"/>
  <c r="W4049" i="1" a="1"/>
  <c r="W4049" i="1" s="1"/>
  <c r="W4050" i="1" a="1"/>
  <c r="W4050" i="1" s="1"/>
  <c r="W4051" i="1" a="1"/>
  <c r="W4051" i="1" s="1"/>
  <c r="W4052" i="1" a="1"/>
  <c r="W4052" i="1" s="1"/>
  <c r="W4053" i="1" a="1"/>
  <c r="W4053" i="1" s="1"/>
  <c r="W4054" i="1" a="1"/>
  <c r="W4054" i="1" s="1"/>
  <c r="W4055" i="1" a="1"/>
  <c r="W4055" i="1" s="1"/>
  <c r="W4056" i="1" a="1"/>
  <c r="W4056" i="1" s="1"/>
  <c r="W4057" i="1" a="1"/>
  <c r="W4057" i="1" s="1"/>
  <c r="W4058" i="1" a="1"/>
  <c r="W4058" i="1" s="1"/>
  <c r="W4059" i="1" a="1"/>
  <c r="W4059" i="1" s="1"/>
  <c r="W4060" i="1" a="1"/>
  <c r="W4060" i="1" s="1"/>
  <c r="W4061" i="1" a="1"/>
  <c r="W4061" i="1" s="1"/>
  <c r="W4062" i="1" a="1"/>
  <c r="W4062" i="1" s="1"/>
  <c r="W4063" i="1" a="1"/>
  <c r="W4063" i="1" s="1"/>
  <c r="W4064" i="1" a="1"/>
  <c r="W4064" i="1" s="1"/>
  <c r="W4065" i="1" a="1"/>
  <c r="W4065" i="1" s="1"/>
  <c r="W4066" i="1" a="1"/>
  <c r="W4066" i="1" s="1"/>
  <c r="W4067" i="1" a="1"/>
  <c r="W4067" i="1" s="1"/>
  <c r="W4068" i="1" a="1"/>
  <c r="W4068" i="1" s="1"/>
  <c r="W4069" i="1" a="1"/>
  <c r="W4069" i="1" s="1"/>
  <c r="W4070" i="1" a="1"/>
  <c r="W4070" i="1" s="1"/>
  <c r="W4071" i="1" a="1"/>
  <c r="W4071" i="1" s="1"/>
  <c r="W4072" i="1" a="1"/>
  <c r="W4072" i="1" s="1"/>
  <c r="W4073" i="1" a="1"/>
  <c r="W4073" i="1" s="1"/>
  <c r="W4074" i="1" a="1"/>
  <c r="W4074" i="1" s="1"/>
  <c r="W4075" i="1" a="1"/>
  <c r="W4075" i="1" s="1"/>
  <c r="W4076" i="1" a="1"/>
  <c r="W4076" i="1" s="1"/>
  <c r="W4077" i="1" a="1"/>
  <c r="W4077" i="1" s="1"/>
  <c r="W4078" i="1" a="1"/>
  <c r="W4078" i="1" s="1"/>
  <c r="W4079" i="1" a="1"/>
  <c r="W4079" i="1" s="1"/>
  <c r="W4080" i="1" a="1"/>
  <c r="W4080" i="1" s="1"/>
  <c r="W4081" i="1" a="1"/>
  <c r="W4081" i="1" s="1"/>
  <c r="W4082" i="1" a="1"/>
  <c r="W4082" i="1" s="1"/>
  <c r="W4083" i="1" a="1"/>
  <c r="W4083" i="1" s="1"/>
  <c r="W4084" i="1" a="1"/>
  <c r="W4084" i="1" s="1"/>
  <c r="W4085" i="1" a="1"/>
  <c r="W4085" i="1" s="1"/>
  <c r="W4086" i="1" a="1"/>
  <c r="W4086" i="1" s="1"/>
  <c r="W4087" i="1" a="1"/>
  <c r="W4087" i="1" s="1"/>
  <c r="W4088" i="1" a="1"/>
  <c r="W4088" i="1" s="1"/>
  <c r="W4089" i="1" a="1"/>
  <c r="W4089" i="1" s="1"/>
  <c r="W4090" i="1" a="1"/>
  <c r="W4090" i="1" s="1"/>
  <c r="W4091" i="1" a="1"/>
  <c r="W4091" i="1" s="1"/>
  <c r="W4092" i="1" a="1"/>
  <c r="W4092" i="1" s="1"/>
  <c r="W4093" i="1" a="1"/>
  <c r="W4093" i="1" s="1"/>
  <c r="W4094" i="1" a="1"/>
  <c r="W4094" i="1" s="1"/>
  <c r="W4095" i="1" a="1"/>
  <c r="W4095" i="1" s="1"/>
  <c r="W4096" i="1" a="1"/>
  <c r="W4096" i="1" s="1"/>
  <c r="W4097" i="1" a="1"/>
  <c r="W4097" i="1" s="1"/>
  <c r="W4098" i="1" a="1"/>
  <c r="W4098" i="1" s="1"/>
  <c r="W4099" i="1" a="1"/>
  <c r="W4099" i="1" s="1"/>
  <c r="W4100" i="1" a="1"/>
  <c r="W4100" i="1" s="1"/>
  <c r="W4101" i="1" a="1"/>
  <c r="W4101" i="1" s="1"/>
  <c r="W4102" i="1" a="1"/>
  <c r="W4102" i="1" s="1"/>
  <c r="W4103" i="1" a="1"/>
  <c r="W4103" i="1" s="1"/>
  <c r="W4104" i="1" a="1"/>
  <c r="W4104" i="1" s="1"/>
  <c r="W4105" i="1" a="1"/>
  <c r="W4105" i="1" s="1"/>
  <c r="W4106" i="1" a="1"/>
  <c r="W4106" i="1" s="1"/>
  <c r="W4107" i="1" a="1"/>
  <c r="W4107" i="1" s="1"/>
  <c r="W4108" i="1" a="1"/>
  <c r="W4108" i="1" s="1"/>
  <c r="W4109" i="1" a="1"/>
  <c r="W4109" i="1" s="1"/>
  <c r="W4110" i="1" a="1"/>
  <c r="W4110" i="1" s="1"/>
  <c r="W4111" i="1" a="1"/>
  <c r="W4111" i="1" s="1"/>
  <c r="W4112" i="1" a="1"/>
  <c r="W4112" i="1" s="1"/>
  <c r="W4113" i="1" a="1"/>
  <c r="W4113" i="1" s="1"/>
  <c r="W4114" i="1" a="1"/>
  <c r="W4114" i="1" s="1"/>
  <c r="W4115" i="1" a="1"/>
  <c r="W4115" i="1" s="1"/>
  <c r="W2" i="1" a="1"/>
  <c r="W2" i="1" s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0" i="15" l="1"/>
  <c r="G10" i="15" s="1"/>
  <c r="E13" i="15"/>
  <c r="G13" i="15" s="1"/>
  <c r="E7" i="15"/>
  <c r="G7" i="15" s="1"/>
  <c r="F13" i="15"/>
  <c r="E12" i="15"/>
  <c r="G12" i="15" s="1"/>
  <c r="E11" i="15"/>
  <c r="G11" i="15" s="1"/>
  <c r="F10" i="15"/>
  <c r="F7" i="15"/>
  <c r="E4" i="15"/>
  <c r="G4" i="15" s="1"/>
  <c r="E14" i="15"/>
  <c r="H13" i="15"/>
  <c r="H10" i="15"/>
  <c r="E9" i="15"/>
  <c r="F9" i="15" s="1"/>
  <c r="E8" i="15"/>
  <c r="H7" i="15"/>
  <c r="E6" i="15"/>
  <c r="E5" i="15"/>
  <c r="F5" i="15" s="1"/>
  <c r="E3" i="15"/>
  <c r="H3" i="15" s="1"/>
  <c r="V4114" i="1"/>
  <c r="V4106" i="1"/>
  <c r="V4098" i="1"/>
  <c r="V4090" i="1"/>
  <c r="V4108" i="1"/>
  <c r="V4100" i="1"/>
  <c r="V4092" i="1"/>
  <c r="V4084" i="1"/>
  <c r="V4076" i="1"/>
  <c r="V4068" i="1"/>
  <c r="V4060" i="1"/>
  <c r="V4052" i="1"/>
  <c r="V4044" i="1"/>
  <c r="V4036" i="1"/>
  <c r="V4028" i="1"/>
  <c r="V4020" i="1"/>
  <c r="V4012" i="1"/>
  <c r="V4004" i="1"/>
  <c r="V3996" i="1"/>
  <c r="V3988" i="1"/>
  <c r="V3980" i="1"/>
  <c r="V3972" i="1"/>
  <c r="V3964" i="1"/>
  <c r="V3956" i="1"/>
  <c r="V3948" i="1"/>
  <c r="V3940" i="1"/>
  <c r="V3932" i="1"/>
  <c r="V3924" i="1"/>
  <c r="V3916" i="1"/>
  <c r="V3908" i="1"/>
  <c r="V3900" i="1"/>
  <c r="V3892" i="1"/>
  <c r="V3884" i="1"/>
  <c r="V3876" i="1"/>
  <c r="V3868" i="1"/>
  <c r="V3860" i="1"/>
  <c r="V3852" i="1"/>
  <c r="V3844" i="1"/>
  <c r="V4115" i="1"/>
  <c r="V4107" i="1"/>
  <c r="V4099" i="1"/>
  <c r="V4091" i="1"/>
  <c r="V4083" i="1"/>
  <c r="V4075" i="1"/>
  <c r="V4067" i="1"/>
  <c r="V4059" i="1"/>
  <c r="V4051" i="1"/>
  <c r="V4043" i="1"/>
  <c r="V4035" i="1"/>
  <c r="V4027" i="1"/>
  <c r="V4019" i="1"/>
  <c r="V4011" i="1"/>
  <c r="V4003" i="1"/>
  <c r="V3995" i="1"/>
  <c r="V3987" i="1"/>
  <c r="V3979" i="1"/>
  <c r="V3971" i="1"/>
  <c r="V3963" i="1"/>
  <c r="V3955" i="1"/>
  <c r="V3947" i="1"/>
  <c r="V3939" i="1"/>
  <c r="V3931" i="1"/>
  <c r="V3923" i="1"/>
  <c r="V3915" i="1"/>
  <c r="V3907" i="1"/>
  <c r="V3899" i="1"/>
  <c r="V3891" i="1"/>
  <c r="V3883" i="1"/>
  <c r="V3875" i="1"/>
  <c r="V3867" i="1"/>
  <c r="V3859" i="1"/>
  <c r="V3851" i="1"/>
  <c r="V4082" i="1"/>
  <c r="V4074" i="1"/>
  <c r="V4066" i="1"/>
  <c r="V4058" i="1"/>
  <c r="V4050" i="1"/>
  <c r="V4042" i="1"/>
  <c r="V4034" i="1"/>
  <c r="V4026" i="1"/>
  <c r="V4018" i="1"/>
  <c r="V4010" i="1"/>
  <c r="V4002" i="1"/>
  <c r="V3994" i="1"/>
  <c r="V3986" i="1"/>
  <c r="V3978" i="1"/>
  <c r="V3970" i="1"/>
  <c r="V3962" i="1"/>
  <c r="V3954" i="1"/>
  <c r="V3946" i="1"/>
  <c r="V3938" i="1"/>
  <c r="V3930" i="1"/>
  <c r="V3922" i="1"/>
  <c r="V3914" i="1"/>
  <c r="V3906" i="1"/>
  <c r="V3898" i="1"/>
  <c r="V3890" i="1"/>
  <c r="V3882" i="1"/>
  <c r="V3874" i="1"/>
  <c r="V3866" i="1"/>
  <c r="V3858" i="1"/>
  <c r="V3850" i="1"/>
  <c r="V3842" i="1"/>
  <c r="V3834" i="1"/>
  <c r="V3826" i="1"/>
  <c r="V3818" i="1"/>
  <c r="V3810" i="1"/>
  <c r="V3802" i="1"/>
  <c r="V3794" i="1"/>
  <c r="V3786" i="1"/>
  <c r="V3778" i="1"/>
  <c r="V3770" i="1"/>
  <c r="V3762" i="1"/>
  <c r="V3754" i="1"/>
  <c r="V3746" i="1"/>
  <c r="V3738" i="1"/>
  <c r="V3730" i="1"/>
  <c r="V3722" i="1"/>
  <c r="V3714" i="1"/>
  <c r="V3706" i="1"/>
  <c r="V3698" i="1"/>
  <c r="V3690" i="1"/>
  <c r="V3682" i="1"/>
  <c r="V3674" i="1"/>
  <c r="V3666" i="1"/>
  <c r="V3658" i="1"/>
  <c r="V3650" i="1"/>
  <c r="V3642" i="1"/>
  <c r="V3634" i="1"/>
  <c r="V3626" i="1"/>
  <c r="V3618" i="1"/>
  <c r="V3610" i="1"/>
  <c r="V3602" i="1"/>
  <c r="V3594" i="1"/>
  <c r="V3586" i="1"/>
  <c r="V3578" i="1"/>
  <c r="V3570" i="1"/>
  <c r="V3562" i="1"/>
  <c r="V3554" i="1"/>
  <c r="V3546" i="1"/>
  <c r="V3538" i="1"/>
  <c r="V3530" i="1"/>
  <c r="V3522" i="1"/>
  <c r="V3514" i="1"/>
  <c r="V3506" i="1"/>
  <c r="V3498" i="1"/>
  <c r="V3490" i="1"/>
  <c r="V3482" i="1"/>
  <c r="V3474" i="1"/>
  <c r="V3466" i="1"/>
  <c r="V3458" i="1"/>
  <c r="V3450" i="1"/>
  <c r="V3442" i="1"/>
  <c r="V3434" i="1"/>
  <c r="V3426" i="1"/>
  <c r="V3418" i="1"/>
  <c r="V3410" i="1"/>
  <c r="V3402" i="1"/>
  <c r="V3394" i="1"/>
  <c r="V3386" i="1"/>
  <c r="V3378" i="1"/>
  <c r="V3370" i="1"/>
  <c r="V3362" i="1"/>
  <c r="V3354" i="1"/>
  <c r="V3346" i="1"/>
  <c r="V3338" i="1"/>
  <c r="V3330" i="1"/>
  <c r="V3322" i="1"/>
  <c r="V3314" i="1"/>
  <c r="V3306" i="1"/>
  <c r="V3298" i="1"/>
  <c r="V3290" i="1"/>
  <c r="V3282" i="1"/>
  <c r="V3274" i="1"/>
  <c r="V3266" i="1"/>
  <c r="V3258" i="1"/>
  <c r="V3250" i="1"/>
  <c r="V3242" i="1"/>
  <c r="V3234" i="1"/>
  <c r="V3226" i="1"/>
  <c r="V3218" i="1"/>
  <c r="V3210" i="1"/>
  <c r="V3202" i="1"/>
  <c r="V3194" i="1"/>
  <c r="V3186" i="1"/>
  <c r="V3178" i="1"/>
  <c r="V3170" i="1"/>
  <c r="V3162" i="1"/>
  <c r="V3154" i="1"/>
  <c r="V3146" i="1"/>
  <c r="V3138" i="1"/>
  <c r="V3130" i="1"/>
  <c r="V3122" i="1"/>
  <c r="V3114" i="1"/>
  <c r="V3106" i="1"/>
  <c r="V3098" i="1"/>
  <c r="V3090" i="1"/>
  <c r="V3082" i="1"/>
  <c r="V3074" i="1"/>
  <c r="V3066" i="1"/>
  <c r="V3058" i="1"/>
  <c r="V3050" i="1"/>
  <c r="V3042" i="1"/>
  <c r="V3034" i="1"/>
  <c r="V3026" i="1"/>
  <c r="V3018" i="1"/>
  <c r="V3010" i="1"/>
  <c r="V3002" i="1"/>
  <c r="V2994" i="1"/>
  <c r="V2986" i="1"/>
  <c r="V2978" i="1"/>
  <c r="V2970" i="1"/>
  <c r="V2962" i="1"/>
  <c r="V2954" i="1"/>
  <c r="V2946" i="1"/>
  <c r="V2938" i="1"/>
  <c r="V2930" i="1"/>
  <c r="V2922" i="1"/>
  <c r="V2914" i="1"/>
  <c r="V2906" i="1"/>
  <c r="V2898" i="1"/>
  <c r="V2890" i="1"/>
  <c r="V2882" i="1"/>
  <c r="V2874" i="1"/>
  <c r="V2866" i="1"/>
  <c r="V2858" i="1"/>
  <c r="V2850" i="1"/>
  <c r="V2842" i="1"/>
  <c r="V2834" i="1"/>
  <c r="V2826" i="1"/>
  <c r="V2818" i="1"/>
  <c r="V2810" i="1"/>
  <c r="V2802" i="1"/>
  <c r="V2794" i="1"/>
  <c r="V2786" i="1"/>
  <c r="V2778" i="1"/>
  <c r="V2770" i="1"/>
  <c r="V2762" i="1"/>
  <c r="V2754" i="1"/>
  <c r="V2746" i="1"/>
  <c r="V2738" i="1"/>
  <c r="V2730" i="1"/>
  <c r="V2722" i="1"/>
  <c r="V2714" i="1"/>
  <c r="V2706" i="1"/>
  <c r="V2698" i="1"/>
  <c r="V2690" i="1"/>
  <c r="V2682" i="1"/>
  <c r="V2674" i="1"/>
  <c r="V2666" i="1"/>
  <c r="V2658" i="1"/>
  <c r="V2650" i="1"/>
  <c r="V2642" i="1"/>
  <c r="V2634" i="1"/>
  <c r="V2626" i="1"/>
  <c r="V2618" i="1"/>
  <c r="V2610" i="1"/>
  <c r="V2602" i="1"/>
  <c r="V2594" i="1"/>
  <c r="V2586" i="1"/>
  <c r="V2578" i="1"/>
  <c r="V2570" i="1"/>
  <c r="V2562" i="1"/>
  <c r="V2554" i="1"/>
  <c r="V2546" i="1"/>
  <c r="V2538" i="1"/>
  <c r="V2530" i="1"/>
  <c r="V2522" i="1"/>
  <c r="V2514" i="1"/>
  <c r="V2506" i="1"/>
  <c r="V2498" i="1"/>
  <c r="V2490" i="1"/>
  <c r="V2482" i="1"/>
  <c r="V2474" i="1"/>
  <c r="V2466" i="1"/>
  <c r="V2458" i="1"/>
  <c r="V2450" i="1"/>
  <c r="V2442" i="1"/>
  <c r="V2434" i="1"/>
  <c r="V2426" i="1"/>
  <c r="V2418" i="1"/>
  <c r="V2410" i="1"/>
  <c r="V2402" i="1"/>
  <c r="V2394" i="1"/>
  <c r="V2386" i="1"/>
  <c r="V2378" i="1"/>
  <c r="V2370" i="1"/>
  <c r="V2362" i="1"/>
  <c r="V2354" i="1"/>
  <c r="V2346" i="1"/>
  <c r="V2338" i="1"/>
  <c r="V2330" i="1"/>
  <c r="V2322" i="1"/>
  <c r="V2314" i="1"/>
  <c r="V2306" i="1"/>
  <c r="V2298" i="1"/>
  <c r="V2290" i="1"/>
  <c r="V2282" i="1"/>
  <c r="V2274" i="1"/>
  <c r="V2266" i="1"/>
  <c r="V2258" i="1"/>
  <c r="V2250" i="1"/>
  <c r="V2242" i="1"/>
  <c r="V2234" i="1"/>
  <c r="V2226" i="1"/>
  <c r="V2218" i="1"/>
  <c r="V2210" i="1"/>
  <c r="V2202" i="1"/>
  <c r="V2194" i="1"/>
  <c r="V2186" i="1"/>
  <c r="V2178" i="1"/>
  <c r="V2170" i="1"/>
  <c r="V2162" i="1"/>
  <c r="V2154" i="1"/>
  <c r="V2146" i="1"/>
  <c r="V2138" i="1"/>
  <c r="V2130" i="1"/>
  <c r="V2122" i="1"/>
  <c r="V2114" i="1"/>
  <c r="V2106" i="1"/>
  <c r="V2098" i="1"/>
  <c r="V2090" i="1"/>
  <c r="V2082" i="1"/>
  <c r="V2074" i="1"/>
  <c r="V2066" i="1"/>
  <c r="V2058" i="1"/>
  <c r="V2050" i="1"/>
  <c r="V2042" i="1"/>
  <c r="V2034" i="1"/>
  <c r="V2026" i="1"/>
  <c r="V2018" i="1"/>
  <c r="V2010" i="1"/>
  <c r="V2002" i="1"/>
  <c r="V1994" i="1"/>
  <c r="V1986" i="1"/>
  <c r="V1978" i="1"/>
  <c r="V1970" i="1"/>
  <c r="V1962" i="1"/>
  <c r="V1954" i="1"/>
  <c r="V1946" i="1"/>
  <c r="V1938" i="1"/>
  <c r="V1930" i="1"/>
  <c r="V1922" i="1"/>
  <c r="V1914" i="1"/>
  <c r="V1906" i="1"/>
  <c r="V1898" i="1"/>
  <c r="V1890" i="1"/>
  <c r="V1882" i="1"/>
  <c r="V1874" i="1"/>
  <c r="V1866" i="1"/>
  <c r="V1858" i="1"/>
  <c r="V1850" i="1"/>
  <c r="V1842" i="1"/>
  <c r="V1834" i="1"/>
  <c r="V1826" i="1"/>
  <c r="V1818" i="1"/>
  <c r="V1810" i="1"/>
  <c r="V1802" i="1"/>
  <c r="V1794" i="1"/>
  <c r="V1786" i="1"/>
  <c r="V1778" i="1"/>
  <c r="V1770" i="1"/>
  <c r="V1762" i="1"/>
  <c r="V1754" i="1"/>
  <c r="V1746" i="1"/>
  <c r="V1738" i="1"/>
  <c r="V1730" i="1"/>
  <c r="V1722" i="1"/>
  <c r="V1714" i="1"/>
  <c r="V1706" i="1"/>
  <c r="V1698" i="1"/>
  <c r="V1690" i="1"/>
  <c r="V1682" i="1"/>
  <c r="V1674" i="1"/>
  <c r="V1666" i="1"/>
  <c r="V1658" i="1"/>
  <c r="V1650" i="1"/>
  <c r="V1642" i="1"/>
  <c r="V1634" i="1"/>
  <c r="V1626" i="1"/>
  <c r="V1618" i="1"/>
  <c r="V1610" i="1"/>
  <c r="V1602" i="1"/>
  <c r="V1594" i="1"/>
  <c r="V1586" i="1"/>
  <c r="V1578" i="1"/>
  <c r="V1570" i="1"/>
  <c r="V1562" i="1"/>
  <c r="V1554" i="1"/>
  <c r="V1546" i="1"/>
  <c r="V1538" i="1"/>
  <c r="V1530" i="1"/>
  <c r="V1522" i="1"/>
  <c r="V1514" i="1"/>
  <c r="V1506" i="1"/>
  <c r="V1498" i="1"/>
  <c r="V1490" i="1"/>
  <c r="V1482" i="1"/>
  <c r="V1474" i="1"/>
  <c r="V1466" i="1"/>
  <c r="V1458" i="1"/>
  <c r="V1450" i="1"/>
  <c r="V1442" i="1"/>
  <c r="V1434" i="1"/>
  <c r="V1426" i="1"/>
  <c r="V1418" i="1"/>
  <c r="V1410" i="1"/>
  <c r="V1402" i="1"/>
  <c r="V1394" i="1"/>
  <c r="V1386" i="1"/>
  <c r="V1378" i="1"/>
  <c r="V1370" i="1"/>
  <c r="V1362" i="1"/>
  <c r="V1354" i="1"/>
  <c r="V1346" i="1"/>
  <c r="V1338" i="1"/>
  <c r="V1330" i="1"/>
  <c r="V1322" i="1"/>
  <c r="V1314" i="1"/>
  <c r="V1306" i="1"/>
  <c r="V1298" i="1"/>
  <c r="V1290" i="1"/>
  <c r="V1282" i="1"/>
  <c r="V1274" i="1"/>
  <c r="V1266" i="1"/>
  <c r="V1258" i="1"/>
  <c r="V1250" i="1"/>
  <c r="V1242" i="1"/>
  <c r="V1234" i="1"/>
  <c r="V1226" i="1"/>
  <c r="V1218" i="1"/>
  <c r="V1210" i="1"/>
  <c r="V1202" i="1"/>
  <c r="V1194" i="1"/>
  <c r="V1186" i="1"/>
  <c r="V1178" i="1"/>
  <c r="V1170" i="1"/>
  <c r="V1162" i="1"/>
  <c r="V1154" i="1"/>
  <c r="V1146" i="1"/>
  <c r="V1138" i="1"/>
  <c r="V1130" i="1"/>
  <c r="V1122" i="1"/>
  <c r="V1114" i="1"/>
  <c r="V1106" i="1"/>
  <c r="V1098" i="1"/>
  <c r="V1090" i="1"/>
  <c r="V1082" i="1"/>
  <c r="V1074" i="1"/>
  <c r="V1066" i="1"/>
  <c r="V1058" i="1"/>
  <c r="V1050" i="1"/>
  <c r="V1042" i="1"/>
  <c r="V1034" i="1"/>
  <c r="V1026" i="1"/>
  <c r="V1018" i="1"/>
  <c r="V1010" i="1"/>
  <c r="V1002" i="1"/>
  <c r="V994" i="1"/>
  <c r="V986" i="1"/>
  <c r="V978" i="1"/>
  <c r="V970" i="1"/>
  <c r="V962" i="1"/>
  <c r="V954" i="1"/>
  <c r="V946" i="1"/>
  <c r="V938" i="1"/>
  <c r="V930" i="1"/>
  <c r="V922" i="1"/>
  <c r="V914" i="1"/>
  <c r="V906" i="1"/>
  <c r="V898" i="1"/>
  <c r="V890" i="1"/>
  <c r="V882" i="1"/>
  <c r="V874" i="1"/>
  <c r="V866" i="1"/>
  <c r="V858" i="1"/>
  <c r="V850" i="1"/>
  <c r="V842" i="1"/>
  <c r="V834" i="1"/>
  <c r="V826" i="1"/>
  <c r="V818" i="1"/>
  <c r="V810" i="1"/>
  <c r="V802" i="1"/>
  <c r="V794" i="1"/>
  <c r="V786" i="1"/>
  <c r="V778" i="1"/>
  <c r="V770" i="1"/>
  <c r="V762" i="1"/>
  <c r="V754" i="1"/>
  <c r="V746" i="1"/>
  <c r="V738" i="1"/>
  <c r="V730" i="1"/>
  <c r="V722" i="1"/>
  <c r="V714" i="1"/>
  <c r="V706" i="1"/>
  <c r="V698" i="1"/>
  <c r="V690" i="1"/>
  <c r="V682" i="1"/>
  <c r="V674" i="1"/>
  <c r="V666" i="1"/>
  <c r="V658" i="1"/>
  <c r="V650" i="1"/>
  <c r="V642" i="1"/>
  <c r="V634" i="1"/>
  <c r="V626" i="1"/>
  <c r="V618" i="1"/>
  <c r="V610" i="1"/>
  <c r="V602" i="1"/>
  <c r="V594" i="1"/>
  <c r="V586" i="1"/>
  <c r="V578" i="1"/>
  <c r="V570" i="1"/>
  <c r="V562" i="1"/>
  <c r="V554" i="1"/>
  <c r="V546" i="1"/>
  <c r="V538" i="1"/>
  <c r="V530" i="1"/>
  <c r="V522" i="1"/>
  <c r="V514" i="1"/>
  <c r="V506" i="1"/>
  <c r="V498" i="1"/>
  <c r="V490" i="1"/>
  <c r="V482" i="1"/>
  <c r="V474" i="1"/>
  <c r="V466" i="1"/>
  <c r="V458" i="1"/>
  <c r="V450" i="1"/>
  <c r="V442" i="1"/>
  <c r="V434" i="1"/>
  <c r="V426" i="1"/>
  <c r="V418" i="1"/>
  <c r="V410" i="1"/>
  <c r="V402" i="1"/>
  <c r="V394" i="1"/>
  <c r="V386" i="1"/>
  <c r="V378" i="1"/>
  <c r="V370" i="1"/>
  <c r="V362" i="1"/>
  <c r="V354" i="1"/>
  <c r="V346" i="1"/>
  <c r="V338" i="1"/>
  <c r="V330" i="1"/>
  <c r="V322" i="1"/>
  <c r="V314" i="1"/>
  <c r="V306" i="1"/>
  <c r="V298" i="1"/>
  <c r="V290" i="1"/>
  <c r="V282" i="1"/>
  <c r="V274" i="1"/>
  <c r="V266" i="1"/>
  <c r="V258" i="1"/>
  <c r="V250" i="1"/>
  <c r="V242" i="1"/>
  <c r="V234" i="1"/>
  <c r="V226" i="1"/>
  <c r="V218" i="1"/>
  <c r="V210" i="1"/>
  <c r="V202" i="1"/>
  <c r="V194" i="1"/>
  <c r="V186" i="1"/>
  <c r="V178" i="1"/>
  <c r="V170" i="1"/>
  <c r="V162" i="1"/>
  <c r="V154" i="1"/>
  <c r="V146" i="1"/>
  <c r="V138" i="1"/>
  <c r="V130" i="1"/>
  <c r="V122" i="1"/>
  <c r="V114" i="1"/>
  <c r="V106" i="1"/>
  <c r="V98" i="1"/>
  <c r="V90" i="1"/>
  <c r="V82" i="1"/>
  <c r="V74" i="1"/>
  <c r="V66" i="1"/>
  <c r="V58" i="1"/>
  <c r="V50" i="1"/>
  <c r="V42" i="1"/>
  <c r="V34" i="1"/>
  <c r="V26" i="1"/>
  <c r="V18" i="1"/>
  <c r="V10" i="1"/>
  <c r="V4113" i="1"/>
  <c r="V4105" i="1"/>
  <c r="V4097" i="1"/>
  <c r="V4089" i="1"/>
  <c r="V4081" i="1"/>
  <c r="V4073" i="1"/>
  <c r="V4065" i="1"/>
  <c r="V4057" i="1"/>
  <c r="V4049" i="1"/>
  <c r="V4041" i="1"/>
  <c r="V4033" i="1"/>
  <c r="V4025" i="1"/>
  <c r="V4017" i="1"/>
  <c r="V4009" i="1"/>
  <c r="V4001" i="1"/>
  <c r="V3993" i="1"/>
  <c r="V3985" i="1"/>
  <c r="V3977" i="1"/>
  <c r="V3969" i="1"/>
  <c r="V3961" i="1"/>
  <c r="V3953" i="1"/>
  <c r="V3945" i="1"/>
  <c r="V3937" i="1"/>
  <c r="V3929" i="1"/>
  <c r="V3921" i="1"/>
  <c r="V3913" i="1"/>
  <c r="V3905" i="1"/>
  <c r="V3897" i="1"/>
  <c r="V3889" i="1"/>
  <c r="V3881" i="1"/>
  <c r="V3873" i="1"/>
  <c r="V3865" i="1"/>
  <c r="V3857" i="1"/>
  <c r="V3849" i="1"/>
  <c r="V3841" i="1"/>
  <c r="V3833" i="1"/>
  <c r="V3825" i="1"/>
  <c r="V3817" i="1"/>
  <c r="V3809" i="1"/>
  <c r="V3801" i="1"/>
  <c r="V3793" i="1"/>
  <c r="V3785" i="1"/>
  <c r="V3777" i="1"/>
  <c r="V3769" i="1"/>
  <c r="V3761" i="1"/>
  <c r="V3753" i="1"/>
  <c r="V3745" i="1"/>
  <c r="V3737" i="1"/>
  <c r="V3729" i="1"/>
  <c r="V3721" i="1"/>
  <c r="V3713" i="1"/>
  <c r="V3705" i="1"/>
  <c r="V3697" i="1"/>
  <c r="V3689" i="1"/>
  <c r="V3681" i="1"/>
  <c r="V3673" i="1"/>
  <c r="V3665" i="1"/>
  <c r="V3657" i="1"/>
  <c r="V3649" i="1"/>
  <c r="V3641" i="1"/>
  <c r="V3633" i="1"/>
  <c r="V3625" i="1"/>
  <c r="V3617" i="1"/>
  <c r="V4112" i="1"/>
  <c r="V4104" i="1"/>
  <c r="V4096" i="1"/>
  <c r="V4088" i="1"/>
  <c r="V4080" i="1"/>
  <c r="V4072" i="1"/>
  <c r="V4064" i="1"/>
  <c r="V4056" i="1"/>
  <c r="V4048" i="1"/>
  <c r="V4040" i="1"/>
  <c r="V4032" i="1"/>
  <c r="V4024" i="1"/>
  <c r="V4016" i="1"/>
  <c r="V4008" i="1"/>
  <c r="V4000" i="1"/>
  <c r="V3992" i="1"/>
  <c r="V3984" i="1"/>
  <c r="V3976" i="1"/>
  <c r="V3968" i="1"/>
  <c r="V3960" i="1"/>
  <c r="V3952" i="1"/>
  <c r="V3944" i="1"/>
  <c r="V3936" i="1"/>
  <c r="V3928" i="1"/>
  <c r="V3920" i="1"/>
  <c r="V3912" i="1"/>
  <c r="V3904" i="1"/>
  <c r="V3896" i="1"/>
  <c r="V3888" i="1"/>
  <c r="V3880" i="1"/>
  <c r="V3872" i="1"/>
  <c r="V3864" i="1"/>
  <c r="V3856" i="1"/>
  <c r="V3848" i="1"/>
  <c r="V3840" i="1"/>
  <c r="V3832" i="1"/>
  <c r="V3824" i="1"/>
  <c r="V3816" i="1"/>
  <c r="V3808" i="1"/>
  <c r="V3800" i="1"/>
  <c r="V3792" i="1"/>
  <c r="V3784" i="1"/>
  <c r="V3776" i="1"/>
  <c r="V3768" i="1"/>
  <c r="V3760" i="1"/>
  <c r="V3752" i="1"/>
  <c r="V3744" i="1"/>
  <c r="V3736" i="1"/>
  <c r="V3728" i="1"/>
  <c r="V3720" i="1"/>
  <c r="V3712" i="1"/>
  <c r="V3704" i="1"/>
  <c r="V3696" i="1"/>
  <c r="V3688" i="1"/>
  <c r="V3680" i="1"/>
  <c r="V3672" i="1"/>
  <c r="V3664" i="1"/>
  <c r="V3656" i="1"/>
  <c r="V3648" i="1"/>
  <c r="V3640" i="1"/>
  <c r="V3632" i="1"/>
  <c r="V3624" i="1"/>
  <c r="V3616" i="1"/>
  <c r="V3608" i="1"/>
  <c r="V3600" i="1"/>
  <c r="V3592" i="1"/>
  <c r="V3584" i="1"/>
  <c r="V3576" i="1"/>
  <c r="V3568" i="1"/>
  <c r="V3560" i="1"/>
  <c r="V3552" i="1"/>
  <c r="V3544" i="1"/>
  <c r="V3536" i="1"/>
  <c r="V3528" i="1"/>
  <c r="V3520" i="1"/>
  <c r="V3512" i="1"/>
  <c r="V3504" i="1"/>
  <c r="V3496" i="1"/>
  <c r="V3488" i="1"/>
  <c r="V3480" i="1"/>
  <c r="V3472" i="1"/>
  <c r="V3464" i="1"/>
  <c r="V3456" i="1"/>
  <c r="V3448" i="1"/>
  <c r="V3440" i="1"/>
  <c r="V3432" i="1"/>
  <c r="V3424" i="1"/>
  <c r="V3416" i="1"/>
  <c r="V3408" i="1"/>
  <c r="V3400" i="1"/>
  <c r="V3392" i="1"/>
  <c r="V3384" i="1"/>
  <c r="V3376" i="1"/>
  <c r="V3368" i="1"/>
  <c r="V3360" i="1"/>
  <c r="V3352" i="1"/>
  <c r="V3344" i="1"/>
  <c r="V3336" i="1"/>
  <c r="V3328" i="1"/>
  <c r="V3320" i="1"/>
  <c r="V3312" i="1"/>
  <c r="V3304" i="1"/>
  <c r="V3296" i="1"/>
  <c r="V3288" i="1"/>
  <c r="V3280" i="1"/>
  <c r="V3272" i="1"/>
  <c r="V3264" i="1"/>
  <c r="V3256" i="1"/>
  <c r="V3248" i="1"/>
  <c r="V3240" i="1"/>
  <c r="V3232" i="1"/>
  <c r="V3224" i="1"/>
  <c r="V3216" i="1"/>
  <c r="V3208" i="1"/>
  <c r="V3200" i="1"/>
  <c r="V3192" i="1"/>
  <c r="V3184" i="1"/>
  <c r="V3176" i="1"/>
  <c r="V3168" i="1"/>
  <c r="V3160" i="1"/>
  <c r="V3152" i="1"/>
  <c r="V3144" i="1"/>
  <c r="V3136" i="1"/>
  <c r="V3128" i="1"/>
  <c r="V3120" i="1"/>
  <c r="V3112" i="1"/>
  <c r="V3104" i="1"/>
  <c r="V3096" i="1"/>
  <c r="V3088" i="1"/>
  <c r="V3080" i="1"/>
  <c r="V3072" i="1"/>
  <c r="V3064" i="1"/>
  <c r="V3056" i="1"/>
  <c r="V3048" i="1"/>
  <c r="V3040" i="1"/>
  <c r="V3032" i="1"/>
  <c r="V3024" i="1"/>
  <c r="V3016" i="1"/>
  <c r="V3008" i="1"/>
  <c r="V3000" i="1"/>
  <c r="V2992" i="1"/>
  <c r="V2984" i="1"/>
  <c r="V2976" i="1"/>
  <c r="V2968" i="1"/>
  <c r="V2960" i="1"/>
  <c r="V2952" i="1"/>
  <c r="V2944" i="1"/>
  <c r="V2936" i="1"/>
  <c r="V2928" i="1"/>
  <c r="V2920" i="1"/>
  <c r="V2912" i="1"/>
  <c r="V2904" i="1"/>
  <c r="V2896" i="1"/>
  <c r="V2888" i="1"/>
  <c r="V2880" i="1"/>
  <c r="V2872" i="1"/>
  <c r="V2864" i="1"/>
  <c r="V2856" i="1"/>
  <c r="V2848" i="1"/>
  <c r="V2840" i="1"/>
  <c r="V2832" i="1"/>
  <c r="V2824" i="1"/>
  <c r="V2816" i="1"/>
  <c r="V2808" i="1"/>
  <c r="V2800" i="1"/>
  <c r="V2792" i="1"/>
  <c r="V2784" i="1"/>
  <c r="V2776" i="1"/>
  <c r="V2768" i="1"/>
  <c r="V2760" i="1"/>
  <c r="V2752" i="1"/>
  <c r="V2744" i="1"/>
  <c r="V2736" i="1"/>
  <c r="V2728" i="1"/>
  <c r="V2720" i="1"/>
  <c r="V2712" i="1"/>
  <c r="V4111" i="1"/>
  <c r="V4103" i="1"/>
  <c r="V4095" i="1"/>
  <c r="V4087" i="1"/>
  <c r="V4079" i="1"/>
  <c r="V4071" i="1"/>
  <c r="V4063" i="1"/>
  <c r="V4055" i="1"/>
  <c r="V4047" i="1"/>
  <c r="V4039" i="1"/>
  <c r="V4031" i="1"/>
  <c r="V4023" i="1"/>
  <c r="V4015" i="1"/>
  <c r="V4007" i="1"/>
  <c r="V3999" i="1"/>
  <c r="V3991" i="1"/>
  <c r="V3983" i="1"/>
  <c r="V3975" i="1"/>
  <c r="V3967" i="1"/>
  <c r="V3959" i="1"/>
  <c r="V3951" i="1"/>
  <c r="V3943" i="1"/>
  <c r="V3935" i="1"/>
  <c r="V3927" i="1"/>
  <c r="V3919" i="1"/>
  <c r="V3911" i="1"/>
  <c r="V3903" i="1"/>
  <c r="V3895" i="1"/>
  <c r="V3887" i="1"/>
  <c r="V3879" i="1"/>
  <c r="V3871" i="1"/>
  <c r="V3863" i="1"/>
  <c r="V3855" i="1"/>
  <c r="V3847" i="1"/>
  <c r="V3839" i="1"/>
  <c r="V3831" i="1"/>
  <c r="V3823" i="1"/>
  <c r="V3815" i="1"/>
  <c r="V3807" i="1"/>
  <c r="V3799" i="1"/>
  <c r="V3791" i="1"/>
  <c r="V3783" i="1"/>
  <c r="V3775" i="1"/>
  <c r="V3767" i="1"/>
  <c r="V3759" i="1"/>
  <c r="V3751" i="1"/>
  <c r="V3743" i="1"/>
  <c r="V3735" i="1"/>
  <c r="V3727" i="1"/>
  <c r="V3719" i="1"/>
  <c r="V3711" i="1"/>
  <c r="V3703" i="1"/>
  <c r="V3695" i="1"/>
  <c r="V3687" i="1"/>
  <c r="V3679" i="1"/>
  <c r="V3671" i="1"/>
  <c r="V3663" i="1"/>
  <c r="V3655" i="1"/>
  <c r="V3647" i="1"/>
  <c r="V3639" i="1"/>
  <c r="V3631" i="1"/>
  <c r="V3623" i="1"/>
  <c r="V3615" i="1"/>
  <c r="V3607" i="1"/>
  <c r="V3599" i="1"/>
  <c r="V3591" i="1"/>
  <c r="V3583" i="1"/>
  <c r="V3575" i="1"/>
  <c r="V3567" i="1"/>
  <c r="V3559" i="1"/>
  <c r="V3551" i="1"/>
  <c r="V3543" i="1"/>
  <c r="V3535" i="1"/>
  <c r="V3527" i="1"/>
  <c r="V3519" i="1"/>
  <c r="V3511" i="1"/>
  <c r="V3503" i="1"/>
  <c r="V3495" i="1"/>
  <c r="V3487" i="1"/>
  <c r="V3479" i="1"/>
  <c r="V3471" i="1"/>
  <c r="V3463" i="1"/>
  <c r="V3455" i="1"/>
  <c r="V3447" i="1"/>
  <c r="V3439" i="1"/>
  <c r="V3431" i="1"/>
  <c r="V3423" i="1"/>
  <c r="V3415" i="1"/>
  <c r="V3407" i="1"/>
  <c r="V3399" i="1"/>
  <c r="V3391" i="1"/>
  <c r="V3383" i="1"/>
  <c r="V3375" i="1"/>
  <c r="V3367" i="1"/>
  <c r="V3359" i="1"/>
  <c r="V3351" i="1"/>
  <c r="V3343" i="1"/>
  <c r="V3335" i="1"/>
  <c r="V3327" i="1"/>
  <c r="V3319" i="1"/>
  <c r="V3311" i="1"/>
  <c r="V3303" i="1"/>
  <c r="V3295" i="1"/>
  <c r="V3287" i="1"/>
  <c r="V3279" i="1"/>
  <c r="V3271" i="1"/>
  <c r="V3263" i="1"/>
  <c r="V3255" i="1"/>
  <c r="V3247" i="1"/>
  <c r="V3239" i="1"/>
  <c r="V3231" i="1"/>
  <c r="V3223" i="1"/>
  <c r="V3215" i="1"/>
  <c r="V3207" i="1"/>
  <c r="V3199" i="1"/>
  <c r="V3191" i="1"/>
  <c r="V3183" i="1"/>
  <c r="V3175" i="1"/>
  <c r="V3167" i="1"/>
  <c r="V3159" i="1"/>
  <c r="V3151" i="1"/>
  <c r="V3143" i="1"/>
  <c r="V3135" i="1"/>
  <c r="V3127" i="1"/>
  <c r="V3119" i="1"/>
  <c r="V3111" i="1"/>
  <c r="V3103" i="1"/>
  <c r="V3095" i="1"/>
  <c r="V3087" i="1"/>
  <c r="V3079" i="1"/>
  <c r="V3071" i="1"/>
  <c r="V3063" i="1"/>
  <c r="V3055" i="1"/>
  <c r="V3047" i="1"/>
  <c r="V3039" i="1"/>
  <c r="V3031" i="1"/>
  <c r="V3023" i="1"/>
  <c r="V3015" i="1"/>
  <c r="V3007" i="1"/>
  <c r="V2999" i="1"/>
  <c r="V2991" i="1"/>
  <c r="V2983" i="1"/>
  <c r="V2975" i="1"/>
  <c r="V2967" i="1"/>
  <c r="V2959" i="1"/>
  <c r="V2951" i="1"/>
  <c r="V2943" i="1"/>
  <c r="V2935" i="1"/>
  <c r="V2927" i="1"/>
  <c r="V2919" i="1"/>
  <c r="V2911" i="1"/>
  <c r="V2903" i="1"/>
  <c r="V2895" i="1"/>
  <c r="V2887" i="1"/>
  <c r="V2879" i="1"/>
  <c r="V2871" i="1"/>
  <c r="V2863" i="1"/>
  <c r="V2855" i="1"/>
  <c r="V2847" i="1"/>
  <c r="V2839" i="1"/>
  <c r="V2831" i="1"/>
  <c r="V2823" i="1"/>
  <c r="V2815" i="1"/>
  <c r="V2807" i="1"/>
  <c r="V2799" i="1"/>
  <c r="V2791" i="1"/>
  <c r="V2783" i="1"/>
  <c r="V2775" i="1"/>
  <c r="V2767" i="1"/>
  <c r="V2759" i="1"/>
  <c r="V2751" i="1"/>
  <c r="V2743" i="1"/>
  <c r="V2735" i="1"/>
  <c r="V2727" i="1"/>
  <c r="V2719" i="1"/>
  <c r="V2711" i="1"/>
  <c r="V2703" i="1"/>
  <c r="V2695" i="1"/>
  <c r="V2687" i="1"/>
  <c r="V4110" i="1"/>
  <c r="V4102" i="1"/>
  <c r="V4094" i="1"/>
  <c r="V4086" i="1"/>
  <c r="V4078" i="1"/>
  <c r="V4070" i="1"/>
  <c r="V4062" i="1"/>
  <c r="V4054" i="1"/>
  <c r="V4046" i="1"/>
  <c r="V4038" i="1"/>
  <c r="V4030" i="1"/>
  <c r="V4022" i="1"/>
  <c r="V4014" i="1"/>
  <c r="V4006" i="1"/>
  <c r="V3998" i="1"/>
  <c r="V3990" i="1"/>
  <c r="V3982" i="1"/>
  <c r="V3974" i="1"/>
  <c r="V3966" i="1"/>
  <c r="V3958" i="1"/>
  <c r="V3950" i="1"/>
  <c r="V3942" i="1"/>
  <c r="V3934" i="1"/>
  <c r="V3926" i="1"/>
  <c r="V3918" i="1"/>
  <c r="V3910" i="1"/>
  <c r="V3902" i="1"/>
  <c r="V3894" i="1"/>
  <c r="V3886" i="1"/>
  <c r="V3878" i="1"/>
  <c r="V3870" i="1"/>
  <c r="V3862" i="1"/>
  <c r="V3854" i="1"/>
  <c r="V3846" i="1"/>
  <c r="V3838" i="1"/>
  <c r="V3830" i="1"/>
  <c r="V3822" i="1"/>
  <c r="V3814" i="1"/>
  <c r="V3806" i="1"/>
  <c r="V3798" i="1"/>
  <c r="V3790" i="1"/>
  <c r="V3782" i="1"/>
  <c r="V3774" i="1"/>
  <c r="V3766" i="1"/>
  <c r="V3758" i="1"/>
  <c r="V3750" i="1"/>
  <c r="V3742" i="1"/>
  <c r="V3734" i="1"/>
  <c r="V3726" i="1"/>
  <c r="V3718" i="1"/>
  <c r="V3710" i="1"/>
  <c r="V3702" i="1"/>
  <c r="V3694" i="1"/>
  <c r="V3686" i="1"/>
  <c r="V3678" i="1"/>
  <c r="V3670" i="1"/>
  <c r="V3662" i="1"/>
  <c r="V3654" i="1"/>
  <c r="V3646" i="1"/>
  <c r="V3638" i="1"/>
  <c r="V3630" i="1"/>
  <c r="V3622" i="1"/>
  <c r="V3614" i="1"/>
  <c r="V3606" i="1"/>
  <c r="V3598" i="1"/>
  <c r="V3590" i="1"/>
  <c r="V3582" i="1"/>
  <c r="V3574" i="1"/>
  <c r="V3566" i="1"/>
  <c r="V3558" i="1"/>
  <c r="V3550" i="1"/>
  <c r="V3542" i="1"/>
  <c r="V3534" i="1"/>
  <c r="V3526" i="1"/>
  <c r="V3518" i="1"/>
  <c r="V3510" i="1"/>
  <c r="V3502" i="1"/>
  <c r="V3494" i="1"/>
  <c r="V3486" i="1"/>
  <c r="V3478" i="1"/>
  <c r="V3470" i="1"/>
  <c r="V3462" i="1"/>
  <c r="V3454" i="1"/>
  <c r="V3446" i="1"/>
  <c r="V3438" i="1"/>
  <c r="V3430" i="1"/>
  <c r="V3422" i="1"/>
  <c r="V3414" i="1"/>
  <c r="V3406" i="1"/>
  <c r="V3398" i="1"/>
  <c r="V3390" i="1"/>
  <c r="V3382" i="1"/>
  <c r="V3374" i="1"/>
  <c r="V3366" i="1"/>
  <c r="V3358" i="1"/>
  <c r="V3350" i="1"/>
  <c r="V3342" i="1"/>
  <c r="V3334" i="1"/>
  <c r="V3326" i="1"/>
  <c r="V3318" i="1"/>
  <c r="V3310" i="1"/>
  <c r="V3302" i="1"/>
  <c r="V3294" i="1"/>
  <c r="V3286" i="1"/>
  <c r="V3278" i="1"/>
  <c r="V3270" i="1"/>
  <c r="V3262" i="1"/>
  <c r="V3254" i="1"/>
  <c r="V3246" i="1"/>
  <c r="V3238" i="1"/>
  <c r="V3230" i="1"/>
  <c r="V3222" i="1"/>
  <c r="V3214" i="1"/>
  <c r="V3206" i="1"/>
  <c r="V3198" i="1"/>
  <c r="V3190" i="1"/>
  <c r="V3182" i="1"/>
  <c r="V3174" i="1"/>
  <c r="V3166" i="1"/>
  <c r="V3158" i="1"/>
  <c r="V3150" i="1"/>
  <c r="V3142" i="1"/>
  <c r="V3134" i="1"/>
  <c r="V3126" i="1"/>
  <c r="V3118" i="1"/>
  <c r="V3110" i="1"/>
  <c r="V3102" i="1"/>
  <c r="V3094" i="1"/>
  <c r="V3086" i="1"/>
  <c r="V3078" i="1"/>
  <c r="V3070" i="1"/>
  <c r="V3062" i="1"/>
  <c r="V3054" i="1"/>
  <c r="V3046" i="1"/>
  <c r="V3038" i="1"/>
  <c r="V3030" i="1"/>
  <c r="V3022" i="1"/>
  <c r="V3014" i="1"/>
  <c r="V3006" i="1"/>
  <c r="V2998" i="1"/>
  <c r="V2990" i="1"/>
  <c r="V2982" i="1"/>
  <c r="V2974" i="1"/>
  <c r="V2966" i="1"/>
  <c r="V2958" i="1"/>
  <c r="V2950" i="1"/>
  <c r="V2942" i="1"/>
  <c r="V2934" i="1"/>
  <c r="V2926" i="1"/>
  <c r="V2918" i="1"/>
  <c r="V2910" i="1"/>
  <c r="V2902" i="1"/>
  <c r="V2894" i="1"/>
  <c r="V2886" i="1"/>
  <c r="V2878" i="1"/>
  <c r="V2870" i="1"/>
  <c r="V2862" i="1"/>
  <c r="V2854" i="1"/>
  <c r="V2846" i="1"/>
  <c r="V2838" i="1"/>
  <c r="V2830" i="1"/>
  <c r="V2822" i="1"/>
  <c r="V2814" i="1"/>
  <c r="V2806" i="1"/>
  <c r="V2798" i="1"/>
  <c r="V2790" i="1"/>
  <c r="V2782" i="1"/>
  <c r="V2774" i="1"/>
  <c r="V2766" i="1"/>
  <c r="V2758" i="1"/>
  <c r="V2750" i="1"/>
  <c r="V2742" i="1"/>
  <c r="V2734" i="1"/>
  <c r="V2726" i="1"/>
  <c r="V2718" i="1"/>
  <c r="V2710" i="1"/>
  <c r="V2702" i="1"/>
  <c r="V2694" i="1"/>
  <c r="V2686" i="1"/>
  <c r="V2678" i="1"/>
  <c r="V2670" i="1"/>
  <c r="V2662" i="1"/>
  <c r="V2654" i="1"/>
  <c r="V2646" i="1"/>
  <c r="V2638" i="1"/>
  <c r="V2630" i="1"/>
  <c r="V2622" i="1"/>
  <c r="V2614" i="1"/>
  <c r="V2606" i="1"/>
  <c r="V2598" i="1"/>
  <c r="V2590" i="1"/>
  <c r="V2582" i="1"/>
  <c r="V2574" i="1"/>
  <c r="V2566" i="1"/>
  <c r="V2558" i="1"/>
  <c r="V2550" i="1"/>
  <c r="V2542" i="1"/>
  <c r="V2534" i="1"/>
  <c r="V2526" i="1"/>
  <c r="V2518" i="1"/>
  <c r="V2510" i="1"/>
  <c r="V2502" i="1"/>
  <c r="V2494" i="1"/>
  <c r="V2486" i="1"/>
  <c r="V2478" i="1"/>
  <c r="V2470" i="1"/>
  <c r="V2462" i="1"/>
  <c r="V2454" i="1"/>
  <c r="V2446" i="1"/>
  <c r="V2438" i="1"/>
  <c r="V2430" i="1"/>
  <c r="V2422" i="1"/>
  <c r="V2414" i="1"/>
  <c r="V2406" i="1"/>
  <c r="V2398" i="1"/>
  <c r="V2390" i="1"/>
  <c r="V2382" i="1"/>
  <c r="V2374" i="1"/>
  <c r="V2366" i="1"/>
  <c r="V2358" i="1"/>
  <c r="V2350" i="1"/>
  <c r="V2342" i="1"/>
  <c r="V2334" i="1"/>
  <c r="V2326" i="1"/>
  <c r="V2318" i="1"/>
  <c r="V2310" i="1"/>
  <c r="V2302" i="1"/>
  <c r="V2294" i="1"/>
  <c r="V2286" i="1"/>
  <c r="V2278" i="1"/>
  <c r="V2270" i="1"/>
  <c r="V2262" i="1"/>
  <c r="V2254" i="1"/>
  <c r="V2246" i="1"/>
  <c r="V2238" i="1"/>
  <c r="V2230" i="1"/>
  <c r="V2222" i="1"/>
  <c r="V2214" i="1"/>
  <c r="V2206" i="1"/>
  <c r="V2198" i="1"/>
  <c r="V2190" i="1"/>
  <c r="V2182" i="1"/>
  <c r="V2174" i="1"/>
  <c r="V2166" i="1"/>
  <c r="V2158" i="1"/>
  <c r="V2150" i="1"/>
  <c r="V2142" i="1"/>
  <c r="V2134" i="1"/>
  <c r="V2126" i="1"/>
  <c r="V2118" i="1"/>
  <c r="V2110" i="1"/>
  <c r="V2102" i="1"/>
  <c r="V2094" i="1"/>
  <c r="V2086" i="1"/>
  <c r="V2078" i="1"/>
  <c r="V2070" i="1"/>
  <c r="V2062" i="1"/>
  <c r="V2054" i="1"/>
  <c r="V2046" i="1"/>
  <c r="V2038" i="1"/>
  <c r="V2030" i="1"/>
  <c r="V2022" i="1"/>
  <c r="V2014" i="1"/>
  <c r="V2006" i="1"/>
  <c r="V1998" i="1"/>
  <c r="V1990" i="1"/>
  <c r="V1982" i="1"/>
  <c r="V1974" i="1"/>
  <c r="V1966" i="1"/>
  <c r="V1958" i="1"/>
  <c r="V1950" i="1"/>
  <c r="V1942" i="1"/>
  <c r="V1934" i="1"/>
  <c r="V1926" i="1"/>
  <c r="V1918" i="1"/>
  <c r="V1910" i="1"/>
  <c r="V1902" i="1"/>
  <c r="V1894" i="1"/>
  <c r="V1886" i="1"/>
  <c r="V1878" i="1"/>
  <c r="V1870" i="1"/>
  <c r="V1862" i="1"/>
  <c r="V1854" i="1"/>
  <c r="V1846" i="1"/>
  <c r="V1838" i="1"/>
  <c r="V1830" i="1"/>
  <c r="V1822" i="1"/>
  <c r="V1814" i="1"/>
  <c r="V1806" i="1"/>
  <c r="V1798" i="1"/>
  <c r="V1790" i="1"/>
  <c r="V1782" i="1"/>
  <c r="V1774" i="1"/>
  <c r="V1766" i="1"/>
  <c r="V1758" i="1"/>
  <c r="V1750" i="1"/>
  <c r="V1742" i="1"/>
  <c r="V1734" i="1"/>
  <c r="V1726" i="1"/>
  <c r="V1718" i="1"/>
  <c r="V1710" i="1"/>
  <c r="V1702" i="1"/>
  <c r="V1694" i="1"/>
  <c r="V1686" i="1"/>
  <c r="V1678" i="1"/>
  <c r="V1670" i="1"/>
  <c r="V1662" i="1"/>
  <c r="V1654" i="1"/>
  <c r="V1646" i="1"/>
  <c r="V1638" i="1"/>
  <c r="V1630" i="1"/>
  <c r="V1622" i="1"/>
  <c r="V1614" i="1"/>
  <c r="V1606" i="1"/>
  <c r="V1598" i="1"/>
  <c r="V1590" i="1"/>
  <c r="V1582" i="1"/>
  <c r="V1574" i="1"/>
  <c r="V1566" i="1"/>
  <c r="V1558" i="1"/>
  <c r="V1550" i="1"/>
  <c r="V1542" i="1"/>
  <c r="V1534" i="1"/>
  <c r="V1526" i="1"/>
  <c r="V1518" i="1"/>
  <c r="V1510" i="1"/>
  <c r="V1502" i="1"/>
  <c r="V1494" i="1"/>
  <c r="V1486" i="1"/>
  <c r="V1478" i="1"/>
  <c r="V1470" i="1"/>
  <c r="V1462" i="1"/>
  <c r="V1454" i="1"/>
  <c r="V1446" i="1"/>
  <c r="V1438" i="1"/>
  <c r="V1430" i="1"/>
  <c r="V1422" i="1"/>
  <c r="V1414" i="1"/>
  <c r="V1406" i="1"/>
  <c r="V1398" i="1"/>
  <c r="V1390" i="1"/>
  <c r="V1382" i="1"/>
  <c r="V1374" i="1"/>
  <c r="V1366" i="1"/>
  <c r="V1358" i="1"/>
  <c r="V1350" i="1"/>
  <c r="V1342" i="1"/>
  <c r="V1334" i="1"/>
  <c r="V1326" i="1"/>
  <c r="V1318" i="1"/>
  <c r="V1310" i="1"/>
  <c r="V1302" i="1"/>
  <c r="V1294" i="1"/>
  <c r="V1286" i="1"/>
  <c r="V1278" i="1"/>
  <c r="V1270" i="1"/>
  <c r="V1262" i="1"/>
  <c r="V1254" i="1"/>
  <c r="V1246" i="1"/>
  <c r="V1238" i="1"/>
  <c r="V1230" i="1"/>
  <c r="V1222" i="1"/>
  <c r="V1214" i="1"/>
  <c r="V1206" i="1"/>
  <c r="V1198" i="1"/>
  <c r="V1190" i="1"/>
  <c r="V1182" i="1"/>
  <c r="V1174" i="1"/>
  <c r="V1166" i="1"/>
  <c r="V1158" i="1"/>
  <c r="V1150" i="1"/>
  <c r="V1142" i="1"/>
  <c r="V1134" i="1"/>
  <c r="V1126" i="1"/>
  <c r="V1118" i="1"/>
  <c r="V1110" i="1"/>
  <c r="V1102" i="1"/>
  <c r="V1094" i="1"/>
  <c r="V1086" i="1"/>
  <c r="V1078" i="1"/>
  <c r="V1070" i="1"/>
  <c r="V1062" i="1"/>
  <c r="V1054" i="1"/>
  <c r="V1046" i="1"/>
  <c r="V1038" i="1"/>
  <c r="V1030" i="1"/>
  <c r="V1022" i="1"/>
  <c r="V1014" i="1"/>
  <c r="V1006" i="1"/>
  <c r="V998" i="1"/>
  <c r="V990" i="1"/>
  <c r="V982" i="1"/>
  <c r="V974" i="1"/>
  <c r="V966" i="1"/>
  <c r="V958" i="1"/>
  <c r="V950" i="1"/>
  <c r="V942" i="1"/>
  <c r="V934" i="1"/>
  <c r="V926" i="1"/>
  <c r="V918" i="1"/>
  <c r="V910" i="1"/>
  <c r="V902" i="1"/>
  <c r="V894" i="1"/>
  <c r="V886" i="1"/>
  <c r="V878" i="1"/>
  <c r="V870" i="1"/>
  <c r="V862" i="1"/>
  <c r="V854" i="1"/>
  <c r="V846" i="1"/>
  <c r="V838" i="1"/>
  <c r="V830" i="1"/>
  <c r="V822" i="1"/>
  <c r="V814" i="1"/>
  <c r="V806" i="1"/>
  <c r="V798" i="1"/>
  <c r="V790" i="1"/>
  <c r="V782" i="1"/>
  <c r="V774" i="1"/>
  <c r="V766" i="1"/>
  <c r="V758" i="1"/>
  <c r="V750" i="1"/>
  <c r="V742" i="1"/>
  <c r="V734" i="1"/>
  <c r="V726" i="1"/>
  <c r="V718" i="1"/>
  <c r="V710" i="1"/>
  <c r="V702" i="1"/>
  <c r="V694" i="1"/>
  <c r="V686" i="1"/>
  <c r="V678" i="1"/>
  <c r="V670" i="1"/>
  <c r="V662" i="1"/>
  <c r="V654" i="1"/>
  <c r="V646" i="1"/>
  <c r="V638" i="1"/>
  <c r="V630" i="1"/>
  <c r="V622" i="1"/>
  <c r="V614" i="1"/>
  <c r="V606" i="1"/>
  <c r="V598" i="1"/>
  <c r="V590" i="1"/>
  <c r="V582" i="1"/>
  <c r="V574" i="1"/>
  <c r="V566" i="1"/>
  <c r="V558" i="1"/>
  <c r="V550" i="1"/>
  <c r="V542" i="1"/>
  <c r="V534" i="1"/>
  <c r="V526" i="1"/>
  <c r="V518" i="1"/>
  <c r="V510" i="1"/>
  <c r="V502" i="1"/>
  <c r="V494" i="1"/>
  <c r="V486" i="1"/>
  <c r="V478" i="1"/>
  <c r="V470" i="1"/>
  <c r="V462" i="1"/>
  <c r="V454" i="1"/>
  <c r="V446" i="1"/>
  <c r="V438" i="1"/>
  <c r="V430" i="1"/>
  <c r="V422" i="1"/>
  <c r="V414" i="1"/>
  <c r="V406" i="1"/>
  <c r="V398" i="1"/>
  <c r="V390" i="1"/>
  <c r="V382" i="1"/>
  <c r="V374" i="1"/>
  <c r="V366" i="1"/>
  <c r="V358" i="1"/>
  <c r="V350" i="1"/>
  <c r="V342" i="1"/>
  <c r="V334" i="1"/>
  <c r="V326" i="1"/>
  <c r="V318" i="1"/>
  <c r="V310" i="1"/>
  <c r="V302" i="1"/>
  <c r="V294" i="1"/>
  <c r="V286" i="1"/>
  <c r="V278" i="1"/>
  <c r="V270" i="1"/>
  <c r="V262" i="1"/>
  <c r="V254" i="1"/>
  <c r="V246" i="1"/>
  <c r="V238" i="1"/>
  <c r="V230" i="1"/>
  <c r="V222" i="1"/>
  <c r="V214" i="1"/>
  <c r="V206" i="1"/>
  <c r="V198" i="1"/>
  <c r="V190" i="1"/>
  <c r="V182" i="1"/>
  <c r="V174" i="1"/>
  <c r="V166" i="1"/>
  <c r="V158" i="1"/>
  <c r="V150" i="1"/>
  <c r="V142" i="1"/>
  <c r="V134" i="1"/>
  <c r="V126" i="1"/>
  <c r="V118" i="1"/>
  <c r="V110" i="1"/>
  <c r="V102" i="1"/>
  <c r="V94" i="1"/>
  <c r="V86" i="1"/>
  <c r="V78" i="1"/>
  <c r="V70" i="1"/>
  <c r="V62" i="1"/>
  <c r="V54" i="1"/>
  <c r="V46" i="1"/>
  <c r="V38" i="1"/>
  <c r="V30" i="1"/>
  <c r="V22" i="1"/>
  <c r="V14" i="1"/>
  <c r="V6" i="1"/>
  <c r="V2" i="1"/>
  <c r="V4109" i="1"/>
  <c r="V4101" i="1"/>
  <c r="V4093" i="1"/>
  <c r="V4085" i="1"/>
  <c r="V4077" i="1"/>
  <c r="V4069" i="1"/>
  <c r="V4061" i="1"/>
  <c r="V4053" i="1"/>
  <c r="V4045" i="1"/>
  <c r="V4037" i="1"/>
  <c r="V4029" i="1"/>
  <c r="V4021" i="1"/>
  <c r="V4013" i="1"/>
  <c r="V4005" i="1"/>
  <c r="V3997" i="1"/>
  <c r="V3989" i="1"/>
  <c r="V3981" i="1"/>
  <c r="V3973" i="1"/>
  <c r="V3965" i="1"/>
  <c r="V3957" i="1"/>
  <c r="V3949" i="1"/>
  <c r="V3941" i="1"/>
  <c r="V3933" i="1"/>
  <c r="V3925" i="1"/>
  <c r="V3917" i="1"/>
  <c r="V3909" i="1"/>
  <c r="V3901" i="1"/>
  <c r="V3893" i="1"/>
  <c r="V3885" i="1"/>
  <c r="V3877" i="1"/>
  <c r="V3869" i="1"/>
  <c r="V3861" i="1"/>
  <c r="V3853" i="1"/>
  <c r="V3845" i="1"/>
  <c r="V3837" i="1"/>
  <c r="V3829" i="1"/>
  <c r="V3821" i="1"/>
  <c r="V3813" i="1"/>
  <c r="V3805" i="1"/>
  <c r="V3797" i="1"/>
  <c r="V3789" i="1"/>
  <c r="V3781" i="1"/>
  <c r="V3773" i="1"/>
  <c r="V3765" i="1"/>
  <c r="V3757" i="1"/>
  <c r="V3749" i="1"/>
  <c r="V3741" i="1"/>
  <c r="V3733" i="1"/>
  <c r="V3725" i="1"/>
  <c r="V3717" i="1"/>
  <c r="V3709" i="1"/>
  <c r="V3701" i="1"/>
  <c r="V3693" i="1"/>
  <c r="V3685" i="1"/>
  <c r="V3677" i="1"/>
  <c r="V3613" i="1"/>
  <c r="V3549" i="1"/>
  <c r="V3485" i="1"/>
  <c r="V3609" i="1"/>
  <c r="V3601" i="1"/>
  <c r="V3593" i="1"/>
  <c r="V3585" i="1"/>
  <c r="V3577" i="1"/>
  <c r="V3569" i="1"/>
  <c r="V3561" i="1"/>
  <c r="V3553" i="1"/>
  <c r="V3545" i="1"/>
  <c r="V3537" i="1"/>
  <c r="V3529" i="1"/>
  <c r="V3521" i="1"/>
  <c r="V3513" i="1"/>
  <c r="V3505" i="1"/>
  <c r="V3497" i="1"/>
  <c r="V3489" i="1"/>
  <c r="V3481" i="1"/>
  <c r="V3473" i="1"/>
  <c r="V3465" i="1"/>
  <c r="V3457" i="1"/>
  <c r="V3449" i="1"/>
  <c r="V3441" i="1"/>
  <c r="V3433" i="1"/>
  <c r="V3425" i="1"/>
  <c r="V3417" i="1"/>
  <c r="V3409" i="1"/>
  <c r="V3401" i="1"/>
  <c r="V3393" i="1"/>
  <c r="V3385" i="1"/>
  <c r="V3377" i="1"/>
  <c r="V3369" i="1"/>
  <c r="V3361" i="1"/>
  <c r="V3353" i="1"/>
  <c r="V3345" i="1"/>
  <c r="V3337" i="1"/>
  <c r="V3329" i="1"/>
  <c r="V3321" i="1"/>
  <c r="V3313" i="1"/>
  <c r="V3305" i="1"/>
  <c r="V3297" i="1"/>
  <c r="V3289" i="1"/>
  <c r="V3281" i="1"/>
  <c r="V3273" i="1"/>
  <c r="V3265" i="1"/>
  <c r="V3257" i="1"/>
  <c r="V3249" i="1"/>
  <c r="V3241" i="1"/>
  <c r="V3233" i="1"/>
  <c r="V3225" i="1"/>
  <c r="V3217" i="1"/>
  <c r="V3209" i="1"/>
  <c r="V3201" i="1"/>
  <c r="V3193" i="1"/>
  <c r="V3185" i="1"/>
  <c r="V3177" i="1"/>
  <c r="V3169" i="1"/>
  <c r="V3161" i="1"/>
  <c r="V3153" i="1"/>
  <c r="V3145" i="1"/>
  <c r="V3137" i="1"/>
  <c r="V3129" i="1"/>
  <c r="V3121" i="1"/>
  <c r="V3113" i="1"/>
  <c r="V3105" i="1"/>
  <c r="V3097" i="1"/>
  <c r="V3089" i="1"/>
  <c r="V3081" i="1"/>
  <c r="V3073" i="1"/>
  <c r="V3065" i="1"/>
  <c r="V3057" i="1"/>
  <c r="V3049" i="1"/>
  <c r="V3041" i="1"/>
  <c r="V3033" i="1"/>
  <c r="V3025" i="1"/>
  <c r="V3017" i="1"/>
  <c r="V3009" i="1"/>
  <c r="V3001" i="1"/>
  <c r="V2993" i="1"/>
  <c r="V2985" i="1"/>
  <c r="V2977" i="1"/>
  <c r="V2969" i="1"/>
  <c r="V2961" i="1"/>
  <c r="V2953" i="1"/>
  <c r="V2945" i="1"/>
  <c r="V2937" i="1"/>
  <c r="V2929" i="1"/>
  <c r="V2921" i="1"/>
  <c r="V2913" i="1"/>
  <c r="V2905" i="1"/>
  <c r="V2897" i="1"/>
  <c r="V2889" i="1"/>
  <c r="V2881" i="1"/>
  <c r="V2873" i="1"/>
  <c r="V2865" i="1"/>
  <c r="V2857" i="1"/>
  <c r="V2849" i="1"/>
  <c r="V2841" i="1"/>
  <c r="V2833" i="1"/>
  <c r="V2825" i="1"/>
  <c r="V2817" i="1"/>
  <c r="V2809" i="1"/>
  <c r="V2801" i="1"/>
  <c r="V2793" i="1"/>
  <c r="V2785" i="1"/>
  <c r="V2777" i="1"/>
  <c r="V2769" i="1"/>
  <c r="V2761" i="1"/>
  <c r="V2753" i="1"/>
  <c r="V2745" i="1"/>
  <c r="V2737" i="1"/>
  <c r="V2729" i="1"/>
  <c r="V2721" i="1"/>
  <c r="V2713" i="1"/>
  <c r="V2705" i="1"/>
  <c r="V2697" i="1"/>
  <c r="V2689" i="1"/>
  <c r="V2681" i="1"/>
  <c r="V2673" i="1"/>
  <c r="V2665" i="1"/>
  <c r="V2657" i="1"/>
  <c r="V2649" i="1"/>
  <c r="V2641" i="1"/>
  <c r="V2633" i="1"/>
  <c r="V2625" i="1"/>
  <c r="V2617" i="1"/>
  <c r="V2609" i="1"/>
  <c r="V2601" i="1"/>
  <c r="V2593" i="1"/>
  <c r="V2585" i="1"/>
  <c r="V2577" i="1"/>
  <c r="V2569" i="1"/>
  <c r="V2561" i="1"/>
  <c r="V2553" i="1"/>
  <c r="V2545" i="1"/>
  <c r="V2537" i="1"/>
  <c r="V2529" i="1"/>
  <c r="V2521" i="1"/>
  <c r="V2513" i="1"/>
  <c r="V2505" i="1"/>
  <c r="V2497" i="1"/>
  <c r="V2489" i="1"/>
  <c r="V2481" i="1"/>
  <c r="V2473" i="1"/>
  <c r="V2465" i="1"/>
  <c r="V2457" i="1"/>
  <c r="V2449" i="1"/>
  <c r="V2441" i="1"/>
  <c r="V2433" i="1"/>
  <c r="V2425" i="1"/>
  <c r="V2417" i="1"/>
  <c r="V2409" i="1"/>
  <c r="V2401" i="1"/>
  <c r="V2393" i="1"/>
  <c r="V2385" i="1"/>
  <c r="V2377" i="1"/>
  <c r="V2369" i="1"/>
  <c r="V2361" i="1"/>
  <c r="V2353" i="1"/>
  <c r="V2345" i="1"/>
  <c r="V2337" i="1"/>
  <c r="V2329" i="1"/>
  <c r="V2321" i="1"/>
  <c r="V2313" i="1"/>
  <c r="V2305" i="1"/>
  <c r="V2297" i="1"/>
  <c r="V2289" i="1"/>
  <c r="V2281" i="1"/>
  <c r="V2273" i="1"/>
  <c r="V2265" i="1"/>
  <c r="V2257" i="1"/>
  <c r="V2249" i="1"/>
  <c r="V2241" i="1"/>
  <c r="V2233" i="1"/>
  <c r="V2225" i="1"/>
  <c r="V2217" i="1"/>
  <c r="V2209" i="1"/>
  <c r="V2201" i="1"/>
  <c r="V2193" i="1"/>
  <c r="V2185" i="1"/>
  <c r="V2177" i="1"/>
  <c r="V2169" i="1"/>
  <c r="V2161" i="1"/>
  <c r="V2153" i="1"/>
  <c r="V2145" i="1"/>
  <c r="V2137" i="1"/>
  <c r="V2129" i="1"/>
  <c r="V2121" i="1"/>
  <c r="V2113" i="1"/>
  <c r="V2105" i="1"/>
  <c r="V2097" i="1"/>
  <c r="V2089" i="1"/>
  <c r="V2081" i="1"/>
  <c r="V2073" i="1"/>
  <c r="V2065" i="1"/>
  <c r="V2057" i="1"/>
  <c r="V2049" i="1"/>
  <c r="V2041" i="1"/>
  <c r="V2033" i="1"/>
  <c r="V2025" i="1"/>
  <c r="V2017" i="1"/>
  <c r="V2009" i="1"/>
  <c r="V2001" i="1"/>
  <c r="V1993" i="1"/>
  <c r="V1985" i="1"/>
  <c r="V1977" i="1"/>
  <c r="V1969" i="1"/>
  <c r="V1961" i="1"/>
  <c r="V1953" i="1"/>
  <c r="V1945" i="1"/>
  <c r="V1937" i="1"/>
  <c r="V1929" i="1"/>
  <c r="V1921" i="1"/>
  <c r="V1913" i="1"/>
  <c r="V1905" i="1"/>
  <c r="V1897" i="1"/>
  <c r="V1889" i="1"/>
  <c r="V1881" i="1"/>
  <c r="V1873" i="1"/>
  <c r="V1865" i="1"/>
  <c r="V1857" i="1"/>
  <c r="V1849" i="1"/>
  <c r="V1841" i="1"/>
  <c r="V1833" i="1"/>
  <c r="V1825" i="1"/>
  <c r="V1817" i="1"/>
  <c r="V1809" i="1"/>
  <c r="V1801" i="1"/>
  <c r="V1793" i="1"/>
  <c r="V1785" i="1"/>
  <c r="V1777" i="1"/>
  <c r="V1769" i="1"/>
  <c r="V1761" i="1"/>
  <c r="V1753" i="1"/>
  <c r="V1745" i="1"/>
  <c r="V1737" i="1"/>
  <c r="V1729" i="1"/>
  <c r="V1721" i="1"/>
  <c r="V1713" i="1"/>
  <c r="V1705" i="1"/>
  <c r="V1697" i="1"/>
  <c r="V1689" i="1"/>
  <c r="V1681" i="1"/>
  <c r="V1673" i="1"/>
  <c r="V1665" i="1"/>
  <c r="V1657" i="1"/>
  <c r="V1649" i="1"/>
  <c r="V1641" i="1"/>
  <c r="V1633" i="1"/>
  <c r="V1625" i="1"/>
  <c r="V1617" i="1"/>
  <c r="V1609" i="1"/>
  <c r="V1601" i="1"/>
  <c r="V1593" i="1"/>
  <c r="V1585" i="1"/>
  <c r="V1577" i="1"/>
  <c r="V1569" i="1"/>
  <c r="V1561" i="1"/>
  <c r="V1553" i="1"/>
  <c r="V1545" i="1"/>
  <c r="V1537" i="1"/>
  <c r="V1529" i="1"/>
  <c r="V1521" i="1"/>
  <c r="V1513" i="1"/>
  <c r="V1505" i="1"/>
  <c r="V1497" i="1"/>
  <c r="V1489" i="1"/>
  <c r="V1481" i="1"/>
  <c r="V1473" i="1"/>
  <c r="V1465" i="1"/>
  <c r="V1457" i="1"/>
  <c r="V1449" i="1"/>
  <c r="V1441" i="1"/>
  <c r="V1433" i="1"/>
  <c r="V1425" i="1"/>
  <c r="V1417" i="1"/>
  <c r="V1409" i="1"/>
  <c r="V1401" i="1"/>
  <c r="V1393" i="1"/>
  <c r="V1385" i="1"/>
  <c r="V1377" i="1"/>
  <c r="V1369" i="1"/>
  <c r="V1361" i="1"/>
  <c r="V1353" i="1"/>
  <c r="V1345" i="1"/>
  <c r="V1337" i="1"/>
  <c r="V1329" i="1"/>
  <c r="V1321" i="1"/>
  <c r="V1313" i="1"/>
  <c r="V1305" i="1"/>
  <c r="V1297" i="1"/>
  <c r="V1289" i="1"/>
  <c r="V1281" i="1"/>
  <c r="V1273" i="1"/>
  <c r="V1265" i="1"/>
  <c r="V1257" i="1"/>
  <c r="V1249" i="1"/>
  <c r="V1241" i="1"/>
  <c r="V1233" i="1"/>
  <c r="V1225" i="1"/>
  <c r="V1217" i="1"/>
  <c r="V1209" i="1"/>
  <c r="V1201" i="1"/>
  <c r="V1193" i="1"/>
  <c r="V1185" i="1"/>
  <c r="V1177" i="1"/>
  <c r="V1169" i="1"/>
  <c r="V1161" i="1"/>
  <c r="V1153" i="1"/>
  <c r="V1145" i="1"/>
  <c r="V1137" i="1"/>
  <c r="V1129" i="1"/>
  <c r="V1121" i="1"/>
  <c r="V1113" i="1"/>
  <c r="V1105" i="1"/>
  <c r="V1097" i="1"/>
  <c r="V1089" i="1"/>
  <c r="V1081" i="1"/>
  <c r="V1073" i="1"/>
  <c r="V1065" i="1"/>
  <c r="V1057" i="1"/>
  <c r="V1049" i="1"/>
  <c r="V1041" i="1"/>
  <c r="V1033" i="1"/>
  <c r="V1025" i="1"/>
  <c r="V1017" i="1"/>
  <c r="V1009" i="1"/>
  <c r="V1001" i="1"/>
  <c r="V993" i="1"/>
  <c r="V985" i="1"/>
  <c r="V977" i="1"/>
  <c r="V969" i="1"/>
  <c r="V961" i="1"/>
  <c r="V953" i="1"/>
  <c r="V945" i="1"/>
  <c r="V937" i="1"/>
  <c r="V929" i="1"/>
  <c r="V921" i="1"/>
  <c r="V913" i="1"/>
  <c r="V905" i="1"/>
  <c r="V897" i="1"/>
  <c r="V889" i="1"/>
  <c r="V881" i="1"/>
  <c r="V873" i="1"/>
  <c r="V865" i="1"/>
  <c r="V857" i="1"/>
  <c r="V849" i="1"/>
  <c r="V841" i="1"/>
  <c r="V833" i="1"/>
  <c r="V825" i="1"/>
  <c r="V817" i="1"/>
  <c r="V809" i="1"/>
  <c r="V801" i="1"/>
  <c r="V793" i="1"/>
  <c r="V785" i="1"/>
  <c r="V777" i="1"/>
  <c r="V769" i="1"/>
  <c r="V761" i="1"/>
  <c r="V753" i="1"/>
  <c r="V745" i="1"/>
  <c r="V737" i="1"/>
  <c r="V729" i="1"/>
  <c r="V721" i="1"/>
  <c r="V713" i="1"/>
  <c r="V705" i="1"/>
  <c r="V697" i="1"/>
  <c r="V689" i="1"/>
  <c r="V681" i="1"/>
  <c r="V673" i="1"/>
  <c r="V665" i="1"/>
  <c r="V657" i="1"/>
  <c r="V649" i="1"/>
  <c r="V641" i="1"/>
  <c r="V633" i="1"/>
  <c r="V625" i="1"/>
  <c r="V617" i="1"/>
  <c r="V609" i="1"/>
  <c r="V601" i="1"/>
  <c r="V593" i="1"/>
  <c r="V585" i="1"/>
  <c r="V577" i="1"/>
  <c r="V569" i="1"/>
  <c r="V561" i="1"/>
  <c r="V553" i="1"/>
  <c r="V545" i="1"/>
  <c r="V537" i="1"/>
  <c r="V529" i="1"/>
  <c r="V521" i="1"/>
  <c r="V513" i="1"/>
  <c r="V505" i="1"/>
  <c r="V497" i="1"/>
  <c r="V489" i="1"/>
  <c r="V481" i="1"/>
  <c r="V473" i="1"/>
  <c r="V465" i="1"/>
  <c r="V457" i="1"/>
  <c r="V449" i="1"/>
  <c r="V441" i="1"/>
  <c r="V433" i="1"/>
  <c r="V425" i="1"/>
  <c r="V417" i="1"/>
  <c r="V409" i="1"/>
  <c r="V401" i="1"/>
  <c r="V393" i="1"/>
  <c r="V385" i="1"/>
  <c r="V377" i="1"/>
  <c r="V369" i="1"/>
  <c r="V361" i="1"/>
  <c r="V353" i="1"/>
  <c r="V345" i="1"/>
  <c r="V337" i="1"/>
  <c r="V329" i="1"/>
  <c r="V321" i="1"/>
  <c r="V313" i="1"/>
  <c r="V305" i="1"/>
  <c r="V297" i="1"/>
  <c r="V289" i="1"/>
  <c r="V281" i="1"/>
  <c r="V273" i="1"/>
  <c r="V265" i="1"/>
  <c r="V257" i="1"/>
  <c r="V249" i="1"/>
  <c r="V241" i="1"/>
  <c r="V233" i="1"/>
  <c r="V225" i="1"/>
  <c r="V217" i="1"/>
  <c r="V209" i="1"/>
  <c r="V201" i="1"/>
  <c r="V193" i="1"/>
  <c r="V185" i="1"/>
  <c r="V177" i="1"/>
  <c r="V169" i="1"/>
  <c r="V161" i="1"/>
  <c r="V153" i="1"/>
  <c r="V145" i="1"/>
  <c r="V137" i="1"/>
  <c r="V129" i="1"/>
  <c r="V121" i="1"/>
  <c r="V113" i="1"/>
  <c r="V105" i="1"/>
  <c r="V97" i="1"/>
  <c r="V89" i="1"/>
  <c r="V81" i="1"/>
  <c r="V73" i="1"/>
  <c r="V65" i="1"/>
  <c r="V57" i="1"/>
  <c r="V49" i="1"/>
  <c r="V41" i="1"/>
  <c r="V33" i="1"/>
  <c r="V25" i="1"/>
  <c r="V17" i="1"/>
  <c r="V9" i="1"/>
  <c r="V3669" i="1"/>
  <c r="V3605" i="1"/>
  <c r="V3541" i="1"/>
  <c r="V3477" i="1"/>
  <c r="V2704" i="1"/>
  <c r="V2696" i="1"/>
  <c r="V2688" i="1"/>
  <c r="V2680" i="1"/>
  <c r="V2672" i="1"/>
  <c r="V2664" i="1"/>
  <c r="V2656" i="1"/>
  <c r="V2648" i="1"/>
  <c r="V2640" i="1"/>
  <c r="V2632" i="1"/>
  <c r="V2624" i="1"/>
  <c r="V2616" i="1"/>
  <c r="V2608" i="1"/>
  <c r="V2600" i="1"/>
  <c r="V2592" i="1"/>
  <c r="V2584" i="1"/>
  <c r="V2576" i="1"/>
  <c r="V2568" i="1"/>
  <c r="V2560" i="1"/>
  <c r="V2552" i="1"/>
  <c r="V2544" i="1"/>
  <c r="V2536" i="1"/>
  <c r="V2528" i="1"/>
  <c r="V2520" i="1"/>
  <c r="V2512" i="1"/>
  <c r="V2504" i="1"/>
  <c r="V2496" i="1"/>
  <c r="V2488" i="1"/>
  <c r="V2480" i="1"/>
  <c r="V2472" i="1"/>
  <c r="V2464" i="1"/>
  <c r="V2456" i="1"/>
  <c r="V2448" i="1"/>
  <c r="V2440" i="1"/>
  <c r="V2432" i="1"/>
  <c r="V2424" i="1"/>
  <c r="V2416" i="1"/>
  <c r="V2408" i="1"/>
  <c r="V2400" i="1"/>
  <c r="V2392" i="1"/>
  <c r="V2384" i="1"/>
  <c r="V2376" i="1"/>
  <c r="V2368" i="1"/>
  <c r="V2360" i="1"/>
  <c r="V2352" i="1"/>
  <c r="V2344" i="1"/>
  <c r="V2336" i="1"/>
  <c r="V2328" i="1"/>
  <c r="V2320" i="1"/>
  <c r="V2312" i="1"/>
  <c r="V2304" i="1"/>
  <c r="V2296" i="1"/>
  <c r="V2288" i="1"/>
  <c r="V2280" i="1"/>
  <c r="V2272" i="1"/>
  <c r="V2264" i="1"/>
  <c r="V2256" i="1"/>
  <c r="V2248" i="1"/>
  <c r="V2240" i="1"/>
  <c r="V2232" i="1"/>
  <c r="V2224" i="1"/>
  <c r="V2216" i="1"/>
  <c r="V2208" i="1"/>
  <c r="V2200" i="1"/>
  <c r="V2192" i="1"/>
  <c r="V2184" i="1"/>
  <c r="V2176" i="1"/>
  <c r="V2168" i="1"/>
  <c r="V2160" i="1"/>
  <c r="V2152" i="1"/>
  <c r="V2144" i="1"/>
  <c r="V2136" i="1"/>
  <c r="V2128" i="1"/>
  <c r="V2120" i="1"/>
  <c r="V2112" i="1"/>
  <c r="V2104" i="1"/>
  <c r="V2096" i="1"/>
  <c r="V2088" i="1"/>
  <c r="V2080" i="1"/>
  <c r="V2072" i="1"/>
  <c r="V2064" i="1"/>
  <c r="V2056" i="1"/>
  <c r="V2048" i="1"/>
  <c r="V2040" i="1"/>
  <c r="V2032" i="1"/>
  <c r="V2024" i="1"/>
  <c r="V2016" i="1"/>
  <c r="V2008" i="1"/>
  <c r="V2000" i="1"/>
  <c r="V1992" i="1"/>
  <c r="V1984" i="1"/>
  <c r="V1976" i="1"/>
  <c r="V1968" i="1"/>
  <c r="V1960" i="1"/>
  <c r="V1952" i="1"/>
  <c r="V1944" i="1"/>
  <c r="V1936" i="1"/>
  <c r="V1928" i="1"/>
  <c r="V1920" i="1"/>
  <c r="V1912" i="1"/>
  <c r="V1904" i="1"/>
  <c r="V1896" i="1"/>
  <c r="V1888" i="1"/>
  <c r="V1880" i="1"/>
  <c r="V1872" i="1"/>
  <c r="V1864" i="1"/>
  <c r="V1856" i="1"/>
  <c r="V1848" i="1"/>
  <c r="V1840" i="1"/>
  <c r="V1832" i="1"/>
  <c r="V1824" i="1"/>
  <c r="V1816" i="1"/>
  <c r="V1808" i="1"/>
  <c r="V1800" i="1"/>
  <c r="V1792" i="1"/>
  <c r="V1784" i="1"/>
  <c r="V1776" i="1"/>
  <c r="V1768" i="1"/>
  <c r="V1760" i="1"/>
  <c r="V1752" i="1"/>
  <c r="V1744" i="1"/>
  <c r="V1736" i="1"/>
  <c r="V1728" i="1"/>
  <c r="V1720" i="1"/>
  <c r="V1712" i="1"/>
  <c r="V1704" i="1"/>
  <c r="V1696" i="1"/>
  <c r="V1688" i="1"/>
  <c r="V1680" i="1"/>
  <c r="V1672" i="1"/>
  <c r="V1664" i="1"/>
  <c r="V1656" i="1"/>
  <c r="V1648" i="1"/>
  <c r="V1640" i="1"/>
  <c r="V1632" i="1"/>
  <c r="V1624" i="1"/>
  <c r="V1616" i="1"/>
  <c r="V1608" i="1"/>
  <c r="V1600" i="1"/>
  <c r="V1592" i="1"/>
  <c r="V1584" i="1"/>
  <c r="V1576" i="1"/>
  <c r="V1568" i="1"/>
  <c r="V1560" i="1"/>
  <c r="V1552" i="1"/>
  <c r="V1544" i="1"/>
  <c r="V1536" i="1"/>
  <c r="V1528" i="1"/>
  <c r="V1520" i="1"/>
  <c r="V1512" i="1"/>
  <c r="V1504" i="1"/>
  <c r="V1496" i="1"/>
  <c r="V1488" i="1"/>
  <c r="V1480" i="1"/>
  <c r="V1472" i="1"/>
  <c r="V1464" i="1"/>
  <c r="V1456" i="1"/>
  <c r="V1448" i="1"/>
  <c r="V1440" i="1"/>
  <c r="V1432" i="1"/>
  <c r="V1424" i="1"/>
  <c r="V1416" i="1"/>
  <c r="V1408" i="1"/>
  <c r="V1400" i="1"/>
  <c r="V1392" i="1"/>
  <c r="V1384" i="1"/>
  <c r="V1376" i="1"/>
  <c r="V1368" i="1"/>
  <c r="V1360" i="1"/>
  <c r="V1352" i="1"/>
  <c r="V1344" i="1"/>
  <c r="V1336" i="1"/>
  <c r="V1328" i="1"/>
  <c r="V1320" i="1"/>
  <c r="V1312" i="1"/>
  <c r="V1304" i="1"/>
  <c r="V1296" i="1"/>
  <c r="V1288" i="1"/>
  <c r="V1280" i="1"/>
  <c r="V1272" i="1"/>
  <c r="V1264" i="1"/>
  <c r="V1256" i="1"/>
  <c r="V1248" i="1"/>
  <c r="V1240" i="1"/>
  <c r="V1232" i="1"/>
  <c r="V1224" i="1"/>
  <c r="V1216" i="1"/>
  <c r="V1208" i="1"/>
  <c r="V1200" i="1"/>
  <c r="V1192" i="1"/>
  <c r="V1184" i="1"/>
  <c r="V1176" i="1"/>
  <c r="V1168" i="1"/>
  <c r="V1160" i="1"/>
  <c r="V1152" i="1"/>
  <c r="V1144" i="1"/>
  <c r="V1136" i="1"/>
  <c r="V1128" i="1"/>
  <c r="V1120" i="1"/>
  <c r="V1112" i="1"/>
  <c r="V1104" i="1"/>
  <c r="V1096" i="1"/>
  <c r="V1088" i="1"/>
  <c r="V1080" i="1"/>
  <c r="V1072" i="1"/>
  <c r="V1064" i="1"/>
  <c r="V1056" i="1"/>
  <c r="V1048" i="1"/>
  <c r="V1040" i="1"/>
  <c r="V1032" i="1"/>
  <c r="V1024" i="1"/>
  <c r="V1016" i="1"/>
  <c r="V1008" i="1"/>
  <c r="V1000" i="1"/>
  <c r="V992" i="1"/>
  <c r="V984" i="1"/>
  <c r="V976" i="1"/>
  <c r="V968" i="1"/>
  <c r="V960" i="1"/>
  <c r="V952" i="1"/>
  <c r="V944" i="1"/>
  <c r="V936" i="1"/>
  <c r="V928" i="1"/>
  <c r="V920" i="1"/>
  <c r="V912" i="1"/>
  <c r="V904" i="1"/>
  <c r="V896" i="1"/>
  <c r="V888" i="1"/>
  <c r="V880" i="1"/>
  <c r="V872" i="1"/>
  <c r="V864" i="1"/>
  <c r="V856" i="1"/>
  <c r="V848" i="1"/>
  <c r="V840" i="1"/>
  <c r="V832" i="1"/>
  <c r="V824" i="1"/>
  <c r="V816" i="1"/>
  <c r="V808" i="1"/>
  <c r="V800" i="1"/>
  <c r="V792" i="1"/>
  <c r="V784" i="1"/>
  <c r="V776" i="1"/>
  <c r="V768" i="1"/>
  <c r="V760" i="1"/>
  <c r="V752" i="1"/>
  <c r="V744" i="1"/>
  <c r="V736" i="1"/>
  <c r="V728" i="1"/>
  <c r="V720" i="1"/>
  <c r="V712" i="1"/>
  <c r="V704" i="1"/>
  <c r="V696" i="1"/>
  <c r="V688" i="1"/>
  <c r="V680" i="1"/>
  <c r="V672" i="1"/>
  <c r="V664" i="1"/>
  <c r="V656" i="1"/>
  <c r="V648" i="1"/>
  <c r="V640" i="1"/>
  <c r="V632" i="1"/>
  <c r="V624" i="1"/>
  <c r="V616" i="1"/>
  <c r="V608" i="1"/>
  <c r="V600" i="1"/>
  <c r="V592" i="1"/>
  <c r="V584" i="1"/>
  <c r="V576" i="1"/>
  <c r="V568" i="1"/>
  <c r="V560" i="1"/>
  <c r="V552" i="1"/>
  <c r="V544" i="1"/>
  <c r="V536" i="1"/>
  <c r="V528" i="1"/>
  <c r="V520" i="1"/>
  <c r="V512" i="1"/>
  <c r="V504" i="1"/>
  <c r="V496" i="1"/>
  <c r="V488" i="1"/>
  <c r="V480" i="1"/>
  <c r="V472" i="1"/>
  <c r="V464" i="1"/>
  <c r="V456" i="1"/>
  <c r="V448" i="1"/>
  <c r="V440" i="1"/>
  <c r="V432" i="1"/>
  <c r="V424" i="1"/>
  <c r="V416" i="1"/>
  <c r="V408" i="1"/>
  <c r="V400" i="1"/>
  <c r="V392" i="1"/>
  <c r="V384" i="1"/>
  <c r="V376" i="1"/>
  <c r="V368" i="1"/>
  <c r="V360" i="1"/>
  <c r="V352" i="1"/>
  <c r="V344" i="1"/>
  <c r="V336" i="1"/>
  <c r="V328" i="1"/>
  <c r="V320" i="1"/>
  <c r="V312" i="1"/>
  <c r="V304" i="1"/>
  <c r="V296" i="1"/>
  <c r="V288" i="1"/>
  <c r="V280" i="1"/>
  <c r="V272" i="1"/>
  <c r="V264" i="1"/>
  <c r="V256" i="1"/>
  <c r="V248" i="1"/>
  <c r="V240" i="1"/>
  <c r="V232" i="1"/>
  <c r="V224" i="1"/>
  <c r="V216" i="1"/>
  <c r="V208" i="1"/>
  <c r="V200" i="1"/>
  <c r="V192" i="1"/>
  <c r="V184" i="1"/>
  <c r="V176" i="1"/>
  <c r="V168" i="1"/>
  <c r="V160" i="1"/>
  <c r="V152" i="1"/>
  <c r="V144" i="1"/>
  <c r="V136" i="1"/>
  <c r="V128" i="1"/>
  <c r="V120" i="1"/>
  <c r="V112" i="1"/>
  <c r="V104" i="1"/>
  <c r="V96" i="1"/>
  <c r="V88" i="1"/>
  <c r="V80" i="1"/>
  <c r="V72" i="1"/>
  <c r="V64" i="1"/>
  <c r="V56" i="1"/>
  <c r="V48" i="1"/>
  <c r="V40" i="1"/>
  <c r="V32" i="1"/>
  <c r="V24" i="1"/>
  <c r="V16" i="1"/>
  <c r="V8" i="1"/>
  <c r="V3661" i="1"/>
  <c r="V3597" i="1"/>
  <c r="V3533" i="1"/>
  <c r="V3469" i="1"/>
  <c r="V2679" i="1"/>
  <c r="V2671" i="1"/>
  <c r="V2663" i="1"/>
  <c r="V2655" i="1"/>
  <c r="V2647" i="1"/>
  <c r="V2639" i="1"/>
  <c r="V2631" i="1"/>
  <c r="V2623" i="1"/>
  <c r="V2615" i="1"/>
  <c r="V2607" i="1"/>
  <c r="V2599" i="1"/>
  <c r="V2591" i="1"/>
  <c r="V2583" i="1"/>
  <c r="V2575" i="1"/>
  <c r="V2567" i="1"/>
  <c r="V2559" i="1"/>
  <c r="V2551" i="1"/>
  <c r="V2543" i="1"/>
  <c r="V2535" i="1"/>
  <c r="V2527" i="1"/>
  <c r="V2519" i="1"/>
  <c r="V2511" i="1"/>
  <c r="V2503" i="1"/>
  <c r="V2495" i="1"/>
  <c r="V2487" i="1"/>
  <c r="V2479" i="1"/>
  <c r="V2471" i="1"/>
  <c r="V2463" i="1"/>
  <c r="V2455" i="1"/>
  <c r="V2447" i="1"/>
  <c r="V2439" i="1"/>
  <c r="V2431" i="1"/>
  <c r="V2423" i="1"/>
  <c r="V2415" i="1"/>
  <c r="V2407" i="1"/>
  <c r="V2399" i="1"/>
  <c r="V2391" i="1"/>
  <c r="V2383" i="1"/>
  <c r="V2375" i="1"/>
  <c r="V2367" i="1"/>
  <c r="V2359" i="1"/>
  <c r="V2351" i="1"/>
  <c r="V2343" i="1"/>
  <c r="V2335" i="1"/>
  <c r="V2327" i="1"/>
  <c r="V2319" i="1"/>
  <c r="V2311" i="1"/>
  <c r="V2303" i="1"/>
  <c r="V2295" i="1"/>
  <c r="V2287" i="1"/>
  <c r="V2279" i="1"/>
  <c r="V2271" i="1"/>
  <c r="V2263" i="1"/>
  <c r="V2255" i="1"/>
  <c r="V2247" i="1"/>
  <c r="V2239" i="1"/>
  <c r="V2231" i="1"/>
  <c r="V2223" i="1"/>
  <c r="V2215" i="1"/>
  <c r="V2207" i="1"/>
  <c r="V2199" i="1"/>
  <c r="V2191" i="1"/>
  <c r="V2183" i="1"/>
  <c r="V2175" i="1"/>
  <c r="V2167" i="1"/>
  <c r="V2159" i="1"/>
  <c r="V2151" i="1"/>
  <c r="V2143" i="1"/>
  <c r="V2135" i="1"/>
  <c r="V2127" i="1"/>
  <c r="V2119" i="1"/>
  <c r="V2111" i="1"/>
  <c r="V2103" i="1"/>
  <c r="V2095" i="1"/>
  <c r="V2087" i="1"/>
  <c r="V2079" i="1"/>
  <c r="V2071" i="1"/>
  <c r="V2063" i="1"/>
  <c r="V2055" i="1"/>
  <c r="V2047" i="1"/>
  <c r="V2039" i="1"/>
  <c r="V2031" i="1"/>
  <c r="V2023" i="1"/>
  <c r="V2015" i="1"/>
  <c r="V2007" i="1"/>
  <c r="V1999" i="1"/>
  <c r="V1991" i="1"/>
  <c r="V1983" i="1"/>
  <c r="V1975" i="1"/>
  <c r="V1967" i="1"/>
  <c r="V1959" i="1"/>
  <c r="V1951" i="1"/>
  <c r="V1943" i="1"/>
  <c r="V1935" i="1"/>
  <c r="V1927" i="1"/>
  <c r="V1919" i="1"/>
  <c r="V1911" i="1"/>
  <c r="V1903" i="1"/>
  <c r="V1895" i="1"/>
  <c r="V1887" i="1"/>
  <c r="V1879" i="1"/>
  <c r="V1871" i="1"/>
  <c r="V1863" i="1"/>
  <c r="V1855" i="1"/>
  <c r="V1847" i="1"/>
  <c r="V1839" i="1"/>
  <c r="V1831" i="1"/>
  <c r="V1823" i="1"/>
  <c r="V1815" i="1"/>
  <c r="V1807" i="1"/>
  <c r="V1799" i="1"/>
  <c r="V1791" i="1"/>
  <c r="V1783" i="1"/>
  <c r="V1775" i="1"/>
  <c r="V1767" i="1"/>
  <c r="V1759" i="1"/>
  <c r="V1751" i="1"/>
  <c r="V1743" i="1"/>
  <c r="V1735" i="1"/>
  <c r="V1727" i="1"/>
  <c r="V1719" i="1"/>
  <c r="V1711" i="1"/>
  <c r="V1703" i="1"/>
  <c r="V1695" i="1"/>
  <c r="V1687" i="1"/>
  <c r="V1679" i="1"/>
  <c r="V1671" i="1"/>
  <c r="V1663" i="1"/>
  <c r="V1655" i="1"/>
  <c r="V1647" i="1"/>
  <c r="V1639" i="1"/>
  <c r="V1631" i="1"/>
  <c r="V1623" i="1"/>
  <c r="V1615" i="1"/>
  <c r="V1607" i="1"/>
  <c r="V1599" i="1"/>
  <c r="V1591" i="1"/>
  <c r="V1583" i="1"/>
  <c r="V1575" i="1"/>
  <c r="V1567" i="1"/>
  <c r="V1559" i="1"/>
  <c r="V1551" i="1"/>
  <c r="V1543" i="1"/>
  <c r="V1535" i="1"/>
  <c r="V1527" i="1"/>
  <c r="V1519" i="1"/>
  <c r="V1511" i="1"/>
  <c r="V1503" i="1"/>
  <c r="V1495" i="1"/>
  <c r="V1487" i="1"/>
  <c r="V1479" i="1"/>
  <c r="V1471" i="1"/>
  <c r="V1463" i="1"/>
  <c r="V1455" i="1"/>
  <c r="V1447" i="1"/>
  <c r="V1439" i="1"/>
  <c r="V1431" i="1"/>
  <c r="V1423" i="1"/>
  <c r="V1415" i="1"/>
  <c r="V1407" i="1"/>
  <c r="V1399" i="1"/>
  <c r="V1391" i="1"/>
  <c r="V1383" i="1"/>
  <c r="V1375" i="1"/>
  <c r="V1367" i="1"/>
  <c r="V1359" i="1"/>
  <c r="V1351" i="1"/>
  <c r="V1343" i="1"/>
  <c r="V1335" i="1"/>
  <c r="V1327" i="1"/>
  <c r="V1319" i="1"/>
  <c r="V1311" i="1"/>
  <c r="V1303" i="1"/>
  <c r="V1295" i="1"/>
  <c r="V1287" i="1"/>
  <c r="V1279" i="1"/>
  <c r="V1271" i="1"/>
  <c r="V1263" i="1"/>
  <c r="V1255" i="1"/>
  <c r="V1247" i="1"/>
  <c r="V1239" i="1"/>
  <c r="V1231" i="1"/>
  <c r="V1223" i="1"/>
  <c r="V1215" i="1"/>
  <c r="V1207" i="1"/>
  <c r="V1199" i="1"/>
  <c r="V1191" i="1"/>
  <c r="V1183" i="1"/>
  <c r="V1175" i="1"/>
  <c r="V1167" i="1"/>
  <c r="V1159" i="1"/>
  <c r="V1151" i="1"/>
  <c r="V1143" i="1"/>
  <c r="V1135" i="1"/>
  <c r="V1127" i="1"/>
  <c r="V1119" i="1"/>
  <c r="V1111" i="1"/>
  <c r="V1103" i="1"/>
  <c r="V1095" i="1"/>
  <c r="V1087" i="1"/>
  <c r="V1079" i="1"/>
  <c r="V1071" i="1"/>
  <c r="V1063" i="1"/>
  <c r="V1055" i="1"/>
  <c r="V1047" i="1"/>
  <c r="V1039" i="1"/>
  <c r="V1031" i="1"/>
  <c r="V1023" i="1"/>
  <c r="V1015" i="1"/>
  <c r="V1007" i="1"/>
  <c r="V999" i="1"/>
  <c r="V991" i="1"/>
  <c r="V983" i="1"/>
  <c r="V975" i="1"/>
  <c r="V967" i="1"/>
  <c r="V959" i="1"/>
  <c r="V951" i="1"/>
  <c r="V943" i="1"/>
  <c r="V935" i="1"/>
  <c r="V927" i="1"/>
  <c r="V919" i="1"/>
  <c r="V911" i="1"/>
  <c r="V903" i="1"/>
  <c r="V895" i="1"/>
  <c r="V887" i="1"/>
  <c r="V879" i="1"/>
  <c r="V871" i="1"/>
  <c r="V863" i="1"/>
  <c r="V855" i="1"/>
  <c r="V847" i="1"/>
  <c r="V839" i="1"/>
  <c r="V831" i="1"/>
  <c r="V823" i="1"/>
  <c r="V815" i="1"/>
  <c r="V807" i="1"/>
  <c r="V799" i="1"/>
  <c r="V791" i="1"/>
  <c r="V783" i="1"/>
  <c r="V775" i="1"/>
  <c r="V767" i="1"/>
  <c r="V759" i="1"/>
  <c r="V751" i="1"/>
  <c r="V743" i="1"/>
  <c r="V735" i="1"/>
  <c r="V727" i="1"/>
  <c r="V719" i="1"/>
  <c r="V711" i="1"/>
  <c r="V703" i="1"/>
  <c r="V695" i="1"/>
  <c r="V687" i="1"/>
  <c r="V679" i="1"/>
  <c r="V671" i="1"/>
  <c r="V663" i="1"/>
  <c r="V655" i="1"/>
  <c r="V647" i="1"/>
  <c r="V639" i="1"/>
  <c r="V631" i="1"/>
  <c r="V623" i="1"/>
  <c r="V615" i="1"/>
  <c r="V607" i="1"/>
  <c r="V599" i="1"/>
  <c r="V591" i="1"/>
  <c r="V583" i="1"/>
  <c r="V575" i="1"/>
  <c r="V567" i="1"/>
  <c r="V559" i="1"/>
  <c r="V551" i="1"/>
  <c r="V543" i="1"/>
  <c r="V535" i="1"/>
  <c r="V527" i="1"/>
  <c r="V519" i="1"/>
  <c r="V511" i="1"/>
  <c r="V503" i="1"/>
  <c r="V495" i="1"/>
  <c r="V487" i="1"/>
  <c r="V479" i="1"/>
  <c r="V471" i="1"/>
  <c r="V463" i="1"/>
  <c r="V455" i="1"/>
  <c r="V447" i="1"/>
  <c r="V439" i="1"/>
  <c r="V431" i="1"/>
  <c r="V423" i="1"/>
  <c r="V415" i="1"/>
  <c r="V407" i="1"/>
  <c r="V399" i="1"/>
  <c r="V391" i="1"/>
  <c r="V383" i="1"/>
  <c r="V375" i="1"/>
  <c r="V367" i="1"/>
  <c r="V359" i="1"/>
  <c r="V351" i="1"/>
  <c r="V343" i="1"/>
  <c r="V335" i="1"/>
  <c r="V327" i="1"/>
  <c r="V319" i="1"/>
  <c r="V311" i="1"/>
  <c r="V303" i="1"/>
  <c r="V295" i="1"/>
  <c r="V287" i="1"/>
  <c r="V279" i="1"/>
  <c r="V271" i="1"/>
  <c r="V263" i="1"/>
  <c r="V255" i="1"/>
  <c r="V247" i="1"/>
  <c r="V239" i="1"/>
  <c r="V231" i="1"/>
  <c r="V223" i="1"/>
  <c r="V215" i="1"/>
  <c r="V207" i="1"/>
  <c r="V199" i="1"/>
  <c r="V191" i="1"/>
  <c r="V183" i="1"/>
  <c r="V175" i="1"/>
  <c r="V167" i="1"/>
  <c r="V159" i="1"/>
  <c r="V151" i="1"/>
  <c r="V143" i="1"/>
  <c r="V135" i="1"/>
  <c r="V127" i="1"/>
  <c r="V119" i="1"/>
  <c r="V111" i="1"/>
  <c r="V103" i="1"/>
  <c r="V95" i="1"/>
  <c r="V87" i="1"/>
  <c r="V79" i="1"/>
  <c r="V71" i="1"/>
  <c r="V63" i="1"/>
  <c r="V55" i="1"/>
  <c r="V47" i="1"/>
  <c r="V39" i="1"/>
  <c r="V31" i="1"/>
  <c r="V23" i="1"/>
  <c r="V15" i="1"/>
  <c r="V7" i="1"/>
  <c r="V3653" i="1"/>
  <c r="V3589" i="1"/>
  <c r="V3525" i="1"/>
  <c r="V3461" i="1"/>
  <c r="V3645" i="1"/>
  <c r="V3581" i="1"/>
  <c r="V3517" i="1"/>
  <c r="V3453" i="1"/>
  <c r="V3445" i="1"/>
  <c r="V3437" i="1"/>
  <c r="V3429" i="1"/>
  <c r="V3421" i="1"/>
  <c r="V3413" i="1"/>
  <c r="V3405" i="1"/>
  <c r="V3397" i="1"/>
  <c r="V3389" i="1"/>
  <c r="V3381" i="1"/>
  <c r="V3373" i="1"/>
  <c r="V3365" i="1"/>
  <c r="V3357" i="1"/>
  <c r="V3349" i="1"/>
  <c r="V3341" i="1"/>
  <c r="V3333" i="1"/>
  <c r="V3325" i="1"/>
  <c r="V3317" i="1"/>
  <c r="V3309" i="1"/>
  <c r="V3301" i="1"/>
  <c r="V3293" i="1"/>
  <c r="V3285" i="1"/>
  <c r="V3277" i="1"/>
  <c r="V3269" i="1"/>
  <c r="V3261" i="1"/>
  <c r="V3253" i="1"/>
  <c r="V3245" i="1"/>
  <c r="V3237" i="1"/>
  <c r="V3229" i="1"/>
  <c r="V3221" i="1"/>
  <c r="V3213" i="1"/>
  <c r="V3205" i="1"/>
  <c r="V3197" i="1"/>
  <c r="V3189" i="1"/>
  <c r="V3181" i="1"/>
  <c r="V3173" i="1"/>
  <c r="V3165" i="1"/>
  <c r="V3157" i="1"/>
  <c r="V3149" i="1"/>
  <c r="V3141" i="1"/>
  <c r="V3133" i="1"/>
  <c r="V3125" i="1"/>
  <c r="V3117" i="1"/>
  <c r="V3109" i="1"/>
  <c r="V3101" i="1"/>
  <c r="V3093" i="1"/>
  <c r="V3085" i="1"/>
  <c r="V3077" i="1"/>
  <c r="V3069" i="1"/>
  <c r="V3061" i="1"/>
  <c r="V3053" i="1"/>
  <c r="V3045" i="1"/>
  <c r="V3037" i="1"/>
  <c r="V3029" i="1"/>
  <c r="V3021" i="1"/>
  <c r="V3013" i="1"/>
  <c r="V3005" i="1"/>
  <c r="V2997" i="1"/>
  <c r="V2989" i="1"/>
  <c r="V2981" i="1"/>
  <c r="V2973" i="1"/>
  <c r="V2965" i="1"/>
  <c r="V2957" i="1"/>
  <c r="V2949" i="1"/>
  <c r="V2941" i="1"/>
  <c r="V2933" i="1"/>
  <c r="V2925" i="1"/>
  <c r="V2917" i="1"/>
  <c r="V2909" i="1"/>
  <c r="V2901" i="1"/>
  <c r="V2893" i="1"/>
  <c r="V2885" i="1"/>
  <c r="V2877" i="1"/>
  <c r="V2869" i="1"/>
  <c r="V2861" i="1"/>
  <c r="V2853" i="1"/>
  <c r="V2845" i="1"/>
  <c r="V2837" i="1"/>
  <c r="V2829" i="1"/>
  <c r="V2821" i="1"/>
  <c r="V2813" i="1"/>
  <c r="V2805" i="1"/>
  <c r="V2797" i="1"/>
  <c r="V2789" i="1"/>
  <c r="V2781" i="1"/>
  <c r="V2773" i="1"/>
  <c r="V2765" i="1"/>
  <c r="V2757" i="1"/>
  <c r="V2749" i="1"/>
  <c r="V2741" i="1"/>
  <c r="V2733" i="1"/>
  <c r="V2725" i="1"/>
  <c r="V2717" i="1"/>
  <c r="V2709" i="1"/>
  <c r="V2701" i="1"/>
  <c r="V2693" i="1"/>
  <c r="V2685" i="1"/>
  <c r="V2677" i="1"/>
  <c r="V2669" i="1"/>
  <c r="V2661" i="1"/>
  <c r="V2653" i="1"/>
  <c r="V2645" i="1"/>
  <c r="V2637" i="1"/>
  <c r="V2629" i="1"/>
  <c r="V2621" i="1"/>
  <c r="V2613" i="1"/>
  <c r="V2605" i="1"/>
  <c r="V2597" i="1"/>
  <c r="V2589" i="1"/>
  <c r="V2581" i="1"/>
  <c r="V2573" i="1"/>
  <c r="V2565" i="1"/>
  <c r="V2557" i="1"/>
  <c r="V2549" i="1"/>
  <c r="V2541" i="1"/>
  <c r="V2533" i="1"/>
  <c r="V2525" i="1"/>
  <c r="V2517" i="1"/>
  <c r="V2509" i="1"/>
  <c r="V2501" i="1"/>
  <c r="V2493" i="1"/>
  <c r="V2485" i="1"/>
  <c r="V2477" i="1"/>
  <c r="V2469" i="1"/>
  <c r="V2461" i="1"/>
  <c r="V2453" i="1"/>
  <c r="V2445" i="1"/>
  <c r="V2437" i="1"/>
  <c r="V2429" i="1"/>
  <c r="V2421" i="1"/>
  <c r="V2413" i="1"/>
  <c r="V2405" i="1"/>
  <c r="V2397" i="1"/>
  <c r="V2389" i="1"/>
  <c r="V2381" i="1"/>
  <c r="V2373" i="1"/>
  <c r="V2365" i="1"/>
  <c r="V2357" i="1"/>
  <c r="V2349" i="1"/>
  <c r="V2341" i="1"/>
  <c r="V2333" i="1"/>
  <c r="V2325" i="1"/>
  <c r="V2317" i="1"/>
  <c r="V2309" i="1"/>
  <c r="V2301" i="1"/>
  <c r="V2293" i="1"/>
  <c r="V2285" i="1"/>
  <c r="V2277" i="1"/>
  <c r="V2269" i="1"/>
  <c r="V2261" i="1"/>
  <c r="V2253" i="1"/>
  <c r="V2245" i="1"/>
  <c r="V2237" i="1"/>
  <c r="V2229" i="1"/>
  <c r="V2221" i="1"/>
  <c r="V2213" i="1"/>
  <c r="V2205" i="1"/>
  <c r="V2197" i="1"/>
  <c r="V2189" i="1"/>
  <c r="V2181" i="1"/>
  <c r="V2173" i="1"/>
  <c r="V2165" i="1"/>
  <c r="V2157" i="1"/>
  <c r="V2149" i="1"/>
  <c r="V2141" i="1"/>
  <c r="V2133" i="1"/>
  <c r="V2125" i="1"/>
  <c r="V2117" i="1"/>
  <c r="V2109" i="1"/>
  <c r="V2101" i="1"/>
  <c r="V2093" i="1"/>
  <c r="V2085" i="1"/>
  <c r="V2077" i="1"/>
  <c r="V2069" i="1"/>
  <c r="V2061" i="1"/>
  <c r="V2053" i="1"/>
  <c r="V2045" i="1"/>
  <c r="V2037" i="1"/>
  <c r="V2029" i="1"/>
  <c r="V2021" i="1"/>
  <c r="V2013" i="1"/>
  <c r="V2005" i="1"/>
  <c r="V1997" i="1"/>
  <c r="V1989" i="1"/>
  <c r="V1981" i="1"/>
  <c r="V1973" i="1"/>
  <c r="V1965" i="1"/>
  <c r="V1957" i="1"/>
  <c r="V1949" i="1"/>
  <c r="V1941" i="1"/>
  <c r="V1933" i="1"/>
  <c r="V1925" i="1"/>
  <c r="V1917" i="1"/>
  <c r="V1909" i="1"/>
  <c r="V1901" i="1"/>
  <c r="V1893" i="1"/>
  <c r="V1885" i="1"/>
  <c r="V1877" i="1"/>
  <c r="V1869" i="1"/>
  <c r="V1861" i="1"/>
  <c r="V1853" i="1"/>
  <c r="V1845" i="1"/>
  <c r="V1837" i="1"/>
  <c r="V1829" i="1"/>
  <c r="V1821" i="1"/>
  <c r="V1813" i="1"/>
  <c r="V1805" i="1"/>
  <c r="V1797" i="1"/>
  <c r="V1789" i="1"/>
  <c r="V1781" i="1"/>
  <c r="V1773" i="1"/>
  <c r="V1765" i="1"/>
  <c r="V1757" i="1"/>
  <c r="V1749" i="1"/>
  <c r="V1741" i="1"/>
  <c r="V1733" i="1"/>
  <c r="V1725" i="1"/>
  <c r="V1717" i="1"/>
  <c r="V1709" i="1"/>
  <c r="V1701" i="1"/>
  <c r="V1693" i="1"/>
  <c r="V1685" i="1"/>
  <c r="V1677" i="1"/>
  <c r="V1669" i="1"/>
  <c r="V1661" i="1"/>
  <c r="V1653" i="1"/>
  <c r="V1645" i="1"/>
  <c r="V1637" i="1"/>
  <c r="V1629" i="1"/>
  <c r="V1621" i="1"/>
  <c r="V1613" i="1"/>
  <c r="V1605" i="1"/>
  <c r="V1597" i="1"/>
  <c r="V1589" i="1"/>
  <c r="V1581" i="1"/>
  <c r="V1573" i="1"/>
  <c r="V1565" i="1"/>
  <c r="V1557" i="1"/>
  <c r="V1549" i="1"/>
  <c r="V1541" i="1"/>
  <c r="V1533" i="1"/>
  <c r="V1525" i="1"/>
  <c r="V1517" i="1"/>
  <c r="V1509" i="1"/>
  <c r="V1501" i="1"/>
  <c r="V1493" i="1"/>
  <c r="V1485" i="1"/>
  <c r="V1477" i="1"/>
  <c r="V1469" i="1"/>
  <c r="V1461" i="1"/>
  <c r="V1453" i="1"/>
  <c r="V1445" i="1"/>
  <c r="V1437" i="1"/>
  <c r="V1429" i="1"/>
  <c r="V1421" i="1"/>
  <c r="V1413" i="1"/>
  <c r="V1405" i="1"/>
  <c r="V1397" i="1"/>
  <c r="V1389" i="1"/>
  <c r="V1381" i="1"/>
  <c r="V1373" i="1"/>
  <c r="V1365" i="1"/>
  <c r="V1357" i="1"/>
  <c r="V1349" i="1"/>
  <c r="V1341" i="1"/>
  <c r="V1333" i="1"/>
  <c r="V1325" i="1"/>
  <c r="V1317" i="1"/>
  <c r="V1309" i="1"/>
  <c r="V1301" i="1"/>
  <c r="V1293" i="1"/>
  <c r="V1285" i="1"/>
  <c r="V1277" i="1"/>
  <c r="V1269" i="1"/>
  <c r="V1261" i="1"/>
  <c r="V1253" i="1"/>
  <c r="V1245" i="1"/>
  <c r="V1237" i="1"/>
  <c r="V1229" i="1"/>
  <c r="V1221" i="1"/>
  <c r="V1213" i="1"/>
  <c r="V1205" i="1"/>
  <c r="V1197" i="1"/>
  <c r="V1189" i="1"/>
  <c r="V1181" i="1"/>
  <c r="V1173" i="1"/>
  <c r="V1165" i="1"/>
  <c r="V1157" i="1"/>
  <c r="V1149" i="1"/>
  <c r="V1141" i="1"/>
  <c r="V1133" i="1"/>
  <c r="V1125" i="1"/>
  <c r="V1117" i="1"/>
  <c r="V1109" i="1"/>
  <c r="V1101" i="1"/>
  <c r="V1093" i="1"/>
  <c r="V1085" i="1"/>
  <c r="V1077" i="1"/>
  <c r="V1069" i="1"/>
  <c r="V1061" i="1"/>
  <c r="V1053" i="1"/>
  <c r="V1045" i="1"/>
  <c r="V1037" i="1"/>
  <c r="V1029" i="1"/>
  <c r="V1021" i="1"/>
  <c r="V1013" i="1"/>
  <c r="V1005" i="1"/>
  <c r="V997" i="1"/>
  <c r="V989" i="1"/>
  <c r="V981" i="1"/>
  <c r="V973" i="1"/>
  <c r="V965" i="1"/>
  <c r="V957" i="1"/>
  <c r="V949" i="1"/>
  <c r="V941" i="1"/>
  <c r="V933" i="1"/>
  <c r="V925" i="1"/>
  <c r="V917" i="1"/>
  <c r="V909" i="1"/>
  <c r="V901" i="1"/>
  <c r="V893" i="1"/>
  <c r="V885" i="1"/>
  <c r="V877" i="1"/>
  <c r="V869" i="1"/>
  <c r="V861" i="1"/>
  <c r="V853" i="1"/>
  <c r="V845" i="1"/>
  <c r="V837" i="1"/>
  <c r="V829" i="1"/>
  <c r="V821" i="1"/>
  <c r="V813" i="1"/>
  <c r="V805" i="1"/>
  <c r="V797" i="1"/>
  <c r="V789" i="1"/>
  <c r="V781" i="1"/>
  <c r="V773" i="1"/>
  <c r="V765" i="1"/>
  <c r="V757" i="1"/>
  <c r="V749" i="1"/>
  <c r="V741" i="1"/>
  <c r="V733" i="1"/>
  <c r="V725" i="1"/>
  <c r="V717" i="1"/>
  <c r="V709" i="1"/>
  <c r="V701" i="1"/>
  <c r="V693" i="1"/>
  <c r="V685" i="1"/>
  <c r="V677" i="1"/>
  <c r="V669" i="1"/>
  <c r="V661" i="1"/>
  <c r="V653" i="1"/>
  <c r="V645" i="1"/>
  <c r="V637" i="1"/>
  <c r="V629" i="1"/>
  <c r="V621" i="1"/>
  <c r="V613" i="1"/>
  <c r="V605" i="1"/>
  <c r="V597" i="1"/>
  <c r="V589" i="1"/>
  <c r="V581" i="1"/>
  <c r="V573" i="1"/>
  <c r="V565" i="1"/>
  <c r="V557" i="1"/>
  <c r="V549" i="1"/>
  <c r="V541" i="1"/>
  <c r="V533" i="1"/>
  <c r="V525" i="1"/>
  <c r="V517" i="1"/>
  <c r="V509" i="1"/>
  <c r="V501" i="1"/>
  <c r="V493" i="1"/>
  <c r="V485" i="1"/>
  <c r="V477" i="1"/>
  <c r="V469" i="1"/>
  <c r="V461" i="1"/>
  <c r="V453" i="1"/>
  <c r="V445" i="1"/>
  <c r="V437" i="1"/>
  <c r="V429" i="1"/>
  <c r="V421" i="1"/>
  <c r="V413" i="1"/>
  <c r="V405" i="1"/>
  <c r="V397" i="1"/>
  <c r="V389" i="1"/>
  <c r="V381" i="1"/>
  <c r="V373" i="1"/>
  <c r="V365" i="1"/>
  <c r="V357" i="1"/>
  <c r="V349" i="1"/>
  <c r="V341" i="1"/>
  <c r="V333" i="1"/>
  <c r="V325" i="1"/>
  <c r="V317" i="1"/>
  <c r="V309" i="1"/>
  <c r="V301" i="1"/>
  <c r="V293" i="1"/>
  <c r="V285" i="1"/>
  <c r="V277" i="1"/>
  <c r="V269" i="1"/>
  <c r="V261" i="1"/>
  <c r="V253" i="1"/>
  <c r="V245" i="1"/>
  <c r="V237" i="1"/>
  <c r="V229" i="1"/>
  <c r="V221" i="1"/>
  <c r="V213" i="1"/>
  <c r="V205" i="1"/>
  <c r="V197" i="1"/>
  <c r="V189" i="1"/>
  <c r="V181" i="1"/>
  <c r="V173" i="1"/>
  <c r="V165" i="1"/>
  <c r="V157" i="1"/>
  <c r="V149" i="1"/>
  <c r="V141" i="1"/>
  <c r="V133" i="1"/>
  <c r="V125" i="1"/>
  <c r="V117" i="1"/>
  <c r="V109" i="1"/>
  <c r="V101" i="1"/>
  <c r="V93" i="1"/>
  <c r="V85" i="1"/>
  <c r="V77" i="1"/>
  <c r="V69" i="1"/>
  <c r="V61" i="1"/>
  <c r="V53" i="1"/>
  <c r="V45" i="1"/>
  <c r="V37" i="1"/>
  <c r="V29" i="1"/>
  <c r="V21" i="1"/>
  <c r="V13" i="1"/>
  <c r="V5" i="1"/>
  <c r="V3637" i="1"/>
  <c r="V3573" i="1"/>
  <c r="V3509" i="1"/>
  <c r="V3836" i="1"/>
  <c r="V3828" i="1"/>
  <c r="V3820" i="1"/>
  <c r="V3812" i="1"/>
  <c r="V3804" i="1"/>
  <c r="V3796" i="1"/>
  <c r="V3788" i="1"/>
  <c r="V3780" i="1"/>
  <c r="V3772" i="1"/>
  <c r="V3764" i="1"/>
  <c r="V3756" i="1"/>
  <c r="V3748" i="1"/>
  <c r="V3740" i="1"/>
  <c r="V3732" i="1"/>
  <c r="V3724" i="1"/>
  <c r="V3716" i="1"/>
  <c r="V3708" i="1"/>
  <c r="V3700" i="1"/>
  <c r="V3692" i="1"/>
  <c r="V3684" i="1"/>
  <c r="V3676" i="1"/>
  <c r="V3668" i="1"/>
  <c r="V3660" i="1"/>
  <c r="V3652" i="1"/>
  <c r="V3644" i="1"/>
  <c r="V3636" i="1"/>
  <c r="V3628" i="1"/>
  <c r="V3620" i="1"/>
  <c r="V3612" i="1"/>
  <c r="V3604" i="1"/>
  <c r="V3596" i="1"/>
  <c r="V3588" i="1"/>
  <c r="V3580" i="1"/>
  <c r="V3572" i="1"/>
  <c r="V3564" i="1"/>
  <c r="V3556" i="1"/>
  <c r="V3548" i="1"/>
  <c r="V3540" i="1"/>
  <c r="V3532" i="1"/>
  <c r="V3524" i="1"/>
  <c r="V3516" i="1"/>
  <c r="V3508" i="1"/>
  <c r="V3500" i="1"/>
  <c r="V3492" i="1"/>
  <c r="V3484" i="1"/>
  <c r="V3476" i="1"/>
  <c r="V3468" i="1"/>
  <c r="V3460" i="1"/>
  <c r="V3452" i="1"/>
  <c r="V3444" i="1"/>
  <c r="V3436" i="1"/>
  <c r="V3428" i="1"/>
  <c r="V3420" i="1"/>
  <c r="V3412" i="1"/>
  <c r="V3404" i="1"/>
  <c r="V3396" i="1"/>
  <c r="V3388" i="1"/>
  <c r="V3380" i="1"/>
  <c r="V3372" i="1"/>
  <c r="V3364" i="1"/>
  <c r="V3356" i="1"/>
  <c r="V3348" i="1"/>
  <c r="V3340" i="1"/>
  <c r="V3332" i="1"/>
  <c r="V3324" i="1"/>
  <c r="V3316" i="1"/>
  <c r="V3308" i="1"/>
  <c r="V3300" i="1"/>
  <c r="V3292" i="1"/>
  <c r="V3284" i="1"/>
  <c r="V3276" i="1"/>
  <c r="V3268" i="1"/>
  <c r="V3260" i="1"/>
  <c r="V3252" i="1"/>
  <c r="V3244" i="1"/>
  <c r="V3236" i="1"/>
  <c r="V3228" i="1"/>
  <c r="V3220" i="1"/>
  <c r="V3212" i="1"/>
  <c r="V3204" i="1"/>
  <c r="V3196" i="1"/>
  <c r="V3188" i="1"/>
  <c r="V3180" i="1"/>
  <c r="V3172" i="1"/>
  <c r="V3164" i="1"/>
  <c r="V3156" i="1"/>
  <c r="V3148" i="1"/>
  <c r="V3140" i="1"/>
  <c r="V3132" i="1"/>
  <c r="V3124" i="1"/>
  <c r="V3116" i="1"/>
  <c r="V3108" i="1"/>
  <c r="V3100" i="1"/>
  <c r="V3092" i="1"/>
  <c r="V3084" i="1"/>
  <c r="V3076" i="1"/>
  <c r="V3068" i="1"/>
  <c r="V3060" i="1"/>
  <c r="V3052" i="1"/>
  <c r="V3044" i="1"/>
  <c r="V3036" i="1"/>
  <c r="V3028" i="1"/>
  <c r="V3020" i="1"/>
  <c r="V3012" i="1"/>
  <c r="V3004" i="1"/>
  <c r="V2996" i="1"/>
  <c r="V2988" i="1"/>
  <c r="V2980" i="1"/>
  <c r="V2972" i="1"/>
  <c r="V2964" i="1"/>
  <c r="V2956" i="1"/>
  <c r="V2948" i="1"/>
  <c r="V2940" i="1"/>
  <c r="V2932" i="1"/>
  <c r="V2924" i="1"/>
  <c r="V2916" i="1"/>
  <c r="V2908" i="1"/>
  <c r="V2900" i="1"/>
  <c r="V2892" i="1"/>
  <c r="V2884" i="1"/>
  <c r="V2876" i="1"/>
  <c r="V2868" i="1"/>
  <c r="V2860" i="1"/>
  <c r="V2852" i="1"/>
  <c r="V2844" i="1"/>
  <c r="V2836" i="1"/>
  <c r="V2828" i="1"/>
  <c r="V2820" i="1"/>
  <c r="V2812" i="1"/>
  <c r="V2804" i="1"/>
  <c r="V2796" i="1"/>
  <c r="V2788" i="1"/>
  <c r="V2780" i="1"/>
  <c r="V2772" i="1"/>
  <c r="V2764" i="1"/>
  <c r="V2756" i="1"/>
  <c r="V2748" i="1"/>
  <c r="V2740" i="1"/>
  <c r="V2732" i="1"/>
  <c r="V2724" i="1"/>
  <c r="V2716" i="1"/>
  <c r="V2708" i="1"/>
  <c r="V2700" i="1"/>
  <c r="V2692" i="1"/>
  <c r="V2684" i="1"/>
  <c r="V2676" i="1"/>
  <c r="V2668" i="1"/>
  <c r="V2660" i="1"/>
  <c r="V2652" i="1"/>
  <c r="V2644" i="1"/>
  <c r="V2636" i="1"/>
  <c r="V2628" i="1"/>
  <c r="V2620" i="1"/>
  <c r="V2612" i="1"/>
  <c r="V2604" i="1"/>
  <c r="V2596" i="1"/>
  <c r="V2588" i="1"/>
  <c r="V2580" i="1"/>
  <c r="V2572" i="1"/>
  <c r="V2564" i="1"/>
  <c r="V2556" i="1"/>
  <c r="V2548" i="1"/>
  <c r="V2540" i="1"/>
  <c r="V2532" i="1"/>
  <c r="V2524" i="1"/>
  <c r="V2516" i="1"/>
  <c r="V2508" i="1"/>
  <c r="V2500" i="1"/>
  <c r="V2492" i="1"/>
  <c r="V2484" i="1"/>
  <c r="V2476" i="1"/>
  <c r="V2468" i="1"/>
  <c r="V2460" i="1"/>
  <c r="V2452" i="1"/>
  <c r="V2444" i="1"/>
  <c r="V2436" i="1"/>
  <c r="V2428" i="1"/>
  <c r="V2420" i="1"/>
  <c r="V2412" i="1"/>
  <c r="V2404" i="1"/>
  <c r="V2396" i="1"/>
  <c r="V2388" i="1"/>
  <c r="V2380" i="1"/>
  <c r="V2372" i="1"/>
  <c r="V2364" i="1"/>
  <c r="V2356" i="1"/>
  <c r="V2348" i="1"/>
  <c r="V2340" i="1"/>
  <c r="V2332" i="1"/>
  <c r="V2324" i="1"/>
  <c r="V2316" i="1"/>
  <c r="V2308" i="1"/>
  <c r="V2300" i="1"/>
  <c r="V2292" i="1"/>
  <c r="V2284" i="1"/>
  <c r="V2276" i="1"/>
  <c r="V2268" i="1"/>
  <c r="V2260" i="1"/>
  <c r="V2252" i="1"/>
  <c r="V2244" i="1"/>
  <c r="V2236" i="1"/>
  <c r="V2228" i="1"/>
  <c r="V2220" i="1"/>
  <c r="V2212" i="1"/>
  <c r="V2204" i="1"/>
  <c r="V2196" i="1"/>
  <c r="V2188" i="1"/>
  <c r="V2180" i="1"/>
  <c r="V2172" i="1"/>
  <c r="V2164" i="1"/>
  <c r="V2156" i="1"/>
  <c r="V2148" i="1"/>
  <c r="V2140" i="1"/>
  <c r="V2132" i="1"/>
  <c r="V2124" i="1"/>
  <c r="V2116" i="1"/>
  <c r="V2108" i="1"/>
  <c r="V2100" i="1"/>
  <c r="V2092" i="1"/>
  <c r="V2084" i="1"/>
  <c r="V2076" i="1"/>
  <c r="V2068" i="1"/>
  <c r="V2060" i="1"/>
  <c r="V2052" i="1"/>
  <c r="V2044" i="1"/>
  <c r="V2036" i="1"/>
  <c r="V2028" i="1"/>
  <c r="V2020" i="1"/>
  <c r="V2012" i="1"/>
  <c r="V2004" i="1"/>
  <c r="V1996" i="1"/>
  <c r="V1988" i="1"/>
  <c r="V1980" i="1"/>
  <c r="V1972" i="1"/>
  <c r="V1964" i="1"/>
  <c r="V1956" i="1"/>
  <c r="V1948" i="1"/>
  <c r="V1940" i="1"/>
  <c r="V1932" i="1"/>
  <c r="V1924" i="1"/>
  <c r="V1916" i="1"/>
  <c r="V1908" i="1"/>
  <c r="V1900" i="1"/>
  <c r="V1892" i="1"/>
  <c r="V1884" i="1"/>
  <c r="V1876" i="1"/>
  <c r="V1868" i="1"/>
  <c r="V1860" i="1"/>
  <c r="V1852" i="1"/>
  <c r="V1844" i="1"/>
  <c r="V1836" i="1"/>
  <c r="V1828" i="1"/>
  <c r="V1820" i="1"/>
  <c r="V1812" i="1"/>
  <c r="V1804" i="1"/>
  <c r="V1796" i="1"/>
  <c r="V1788" i="1"/>
  <c r="V1780" i="1"/>
  <c r="V1772" i="1"/>
  <c r="V1764" i="1"/>
  <c r="V1756" i="1"/>
  <c r="V1748" i="1"/>
  <c r="V1740" i="1"/>
  <c r="V1732" i="1"/>
  <c r="V1724" i="1"/>
  <c r="V1716" i="1"/>
  <c r="V1708" i="1"/>
  <c r="V1700" i="1"/>
  <c r="V1692" i="1"/>
  <c r="V1684" i="1"/>
  <c r="V1676" i="1"/>
  <c r="V1668" i="1"/>
  <c r="V1660" i="1"/>
  <c r="V1652" i="1"/>
  <c r="V1644" i="1"/>
  <c r="V1636" i="1"/>
  <c r="V1628" i="1"/>
  <c r="V1620" i="1"/>
  <c r="V1612" i="1"/>
  <c r="V1604" i="1"/>
  <c r="V1596" i="1"/>
  <c r="V1588" i="1"/>
  <c r="V1580" i="1"/>
  <c r="V1572" i="1"/>
  <c r="V1564" i="1"/>
  <c r="V1556" i="1"/>
  <c r="V1548" i="1"/>
  <c r="V1540" i="1"/>
  <c r="V1532" i="1"/>
  <c r="V1524" i="1"/>
  <c r="V1516" i="1"/>
  <c r="V1508" i="1"/>
  <c r="V1500" i="1"/>
  <c r="V1492" i="1"/>
  <c r="V1484" i="1"/>
  <c r="V1476" i="1"/>
  <c r="V1468" i="1"/>
  <c r="V1460" i="1"/>
  <c r="V1452" i="1"/>
  <c r="V1444" i="1"/>
  <c r="V1436" i="1"/>
  <c r="V1428" i="1"/>
  <c r="V1420" i="1"/>
  <c r="V1412" i="1"/>
  <c r="V1404" i="1"/>
  <c r="V1396" i="1"/>
  <c r="V1388" i="1"/>
  <c r="V1380" i="1"/>
  <c r="V1372" i="1"/>
  <c r="V1364" i="1"/>
  <c r="V1356" i="1"/>
  <c r="V1348" i="1"/>
  <c r="V1340" i="1"/>
  <c r="V1332" i="1"/>
  <c r="V1324" i="1"/>
  <c r="V1316" i="1"/>
  <c r="V1308" i="1"/>
  <c r="V1300" i="1"/>
  <c r="V1292" i="1"/>
  <c r="V1284" i="1"/>
  <c r="V1276" i="1"/>
  <c r="V1268" i="1"/>
  <c r="V1260" i="1"/>
  <c r="V1252" i="1"/>
  <c r="V1244" i="1"/>
  <c r="V1236" i="1"/>
  <c r="V1228" i="1"/>
  <c r="V1220" i="1"/>
  <c r="V1212" i="1"/>
  <c r="V1204" i="1"/>
  <c r="V1196" i="1"/>
  <c r="V1188" i="1"/>
  <c r="V1180" i="1"/>
  <c r="V1172" i="1"/>
  <c r="V1164" i="1"/>
  <c r="V1156" i="1"/>
  <c r="V1148" i="1"/>
  <c r="V1140" i="1"/>
  <c r="V1132" i="1"/>
  <c r="V1124" i="1"/>
  <c r="V1116" i="1"/>
  <c r="V1108" i="1"/>
  <c r="V1100" i="1"/>
  <c r="V1092" i="1"/>
  <c r="V1084" i="1"/>
  <c r="V1076" i="1"/>
  <c r="V1068" i="1"/>
  <c r="V1060" i="1"/>
  <c r="V1052" i="1"/>
  <c r="V1044" i="1"/>
  <c r="V1036" i="1"/>
  <c r="V1028" i="1"/>
  <c r="V1020" i="1"/>
  <c r="V1012" i="1"/>
  <c r="V1004" i="1"/>
  <c r="V996" i="1"/>
  <c r="V988" i="1"/>
  <c r="V980" i="1"/>
  <c r="V972" i="1"/>
  <c r="V964" i="1"/>
  <c r="V956" i="1"/>
  <c r="V948" i="1"/>
  <c r="V940" i="1"/>
  <c r="V932" i="1"/>
  <c r="V924" i="1"/>
  <c r="V916" i="1"/>
  <c r="V908" i="1"/>
  <c r="V900" i="1"/>
  <c r="V892" i="1"/>
  <c r="V884" i="1"/>
  <c r="V876" i="1"/>
  <c r="V868" i="1"/>
  <c r="V860" i="1"/>
  <c r="V852" i="1"/>
  <c r="V844" i="1"/>
  <c r="V836" i="1"/>
  <c r="V828" i="1"/>
  <c r="V820" i="1"/>
  <c r="V812" i="1"/>
  <c r="V804" i="1"/>
  <c r="V796" i="1"/>
  <c r="V788" i="1"/>
  <c r="V780" i="1"/>
  <c r="V772" i="1"/>
  <c r="V764" i="1"/>
  <c r="V756" i="1"/>
  <c r="V748" i="1"/>
  <c r="V740" i="1"/>
  <c r="V732" i="1"/>
  <c r="V724" i="1"/>
  <c r="V716" i="1"/>
  <c r="V708" i="1"/>
  <c r="V700" i="1"/>
  <c r="V692" i="1"/>
  <c r="V684" i="1"/>
  <c r="V676" i="1"/>
  <c r="V668" i="1"/>
  <c r="V660" i="1"/>
  <c r="V652" i="1"/>
  <c r="V644" i="1"/>
  <c r="V636" i="1"/>
  <c r="V628" i="1"/>
  <c r="V620" i="1"/>
  <c r="V612" i="1"/>
  <c r="V604" i="1"/>
  <c r="V596" i="1"/>
  <c r="V588" i="1"/>
  <c r="V580" i="1"/>
  <c r="V572" i="1"/>
  <c r="V564" i="1"/>
  <c r="V556" i="1"/>
  <c r="V548" i="1"/>
  <c r="V540" i="1"/>
  <c r="V532" i="1"/>
  <c r="V524" i="1"/>
  <c r="V516" i="1"/>
  <c r="V508" i="1"/>
  <c r="V500" i="1"/>
  <c r="V492" i="1"/>
  <c r="V484" i="1"/>
  <c r="V476" i="1"/>
  <c r="V468" i="1"/>
  <c r="V460" i="1"/>
  <c r="V452" i="1"/>
  <c r="V444" i="1"/>
  <c r="V436" i="1"/>
  <c r="V428" i="1"/>
  <c r="V420" i="1"/>
  <c r="V412" i="1"/>
  <c r="V404" i="1"/>
  <c r="V396" i="1"/>
  <c r="V388" i="1"/>
  <c r="V380" i="1"/>
  <c r="V372" i="1"/>
  <c r="V364" i="1"/>
  <c r="V356" i="1"/>
  <c r="V348" i="1"/>
  <c r="V340" i="1"/>
  <c r="V332" i="1"/>
  <c r="V324" i="1"/>
  <c r="V316" i="1"/>
  <c r="V308" i="1"/>
  <c r="V300" i="1"/>
  <c r="V292" i="1"/>
  <c r="V284" i="1"/>
  <c r="V276" i="1"/>
  <c r="V268" i="1"/>
  <c r="V260" i="1"/>
  <c r="V252" i="1"/>
  <c r="V244" i="1"/>
  <c r="V236" i="1"/>
  <c r="V228" i="1"/>
  <c r="V220" i="1"/>
  <c r="V212" i="1"/>
  <c r="V204" i="1"/>
  <c r="V196" i="1"/>
  <c r="V188" i="1"/>
  <c r="V180" i="1"/>
  <c r="V172" i="1"/>
  <c r="V164" i="1"/>
  <c r="V156" i="1"/>
  <c r="V148" i="1"/>
  <c r="V140" i="1"/>
  <c r="V132" i="1"/>
  <c r="V124" i="1"/>
  <c r="V116" i="1"/>
  <c r="V108" i="1"/>
  <c r="V100" i="1"/>
  <c r="V92" i="1"/>
  <c r="V84" i="1"/>
  <c r="V76" i="1"/>
  <c r="V68" i="1"/>
  <c r="V60" i="1"/>
  <c r="V52" i="1"/>
  <c r="V44" i="1"/>
  <c r="V36" i="1"/>
  <c r="V28" i="1"/>
  <c r="V20" i="1"/>
  <c r="V12" i="1"/>
  <c r="V4" i="1"/>
  <c r="V3629" i="1"/>
  <c r="V3565" i="1"/>
  <c r="V3501" i="1"/>
  <c r="V3843" i="1"/>
  <c r="V3835" i="1"/>
  <c r="V3827" i="1"/>
  <c r="V3819" i="1"/>
  <c r="V3811" i="1"/>
  <c r="V3803" i="1"/>
  <c r="V3795" i="1"/>
  <c r="V3787" i="1"/>
  <c r="V3779" i="1"/>
  <c r="V3771" i="1"/>
  <c r="V3763" i="1"/>
  <c r="V3755" i="1"/>
  <c r="V3747" i="1"/>
  <c r="V3739" i="1"/>
  <c r="V3731" i="1"/>
  <c r="V3723" i="1"/>
  <c r="V3715" i="1"/>
  <c r="V3707" i="1"/>
  <c r="V3699" i="1"/>
  <c r="V3691" i="1"/>
  <c r="V3683" i="1"/>
  <c r="V3675" i="1"/>
  <c r="V3667" i="1"/>
  <c r="V3659" i="1"/>
  <c r="V3651" i="1"/>
  <c r="V3643" i="1"/>
  <c r="V3635" i="1"/>
  <c r="V3627" i="1"/>
  <c r="V3619" i="1"/>
  <c r="V3611" i="1"/>
  <c r="V3603" i="1"/>
  <c r="V3595" i="1"/>
  <c r="V3587" i="1"/>
  <c r="V3579" i="1"/>
  <c r="V3571" i="1"/>
  <c r="V3563" i="1"/>
  <c r="V3555" i="1"/>
  <c r="V3547" i="1"/>
  <c r="V3539" i="1"/>
  <c r="V3531" i="1"/>
  <c r="V3523" i="1"/>
  <c r="V3515" i="1"/>
  <c r="V3507" i="1"/>
  <c r="V3499" i="1"/>
  <c r="V3491" i="1"/>
  <c r="V3483" i="1"/>
  <c r="V3475" i="1"/>
  <c r="V3467" i="1"/>
  <c r="V3459" i="1"/>
  <c r="V3451" i="1"/>
  <c r="V3443" i="1"/>
  <c r="V3435" i="1"/>
  <c r="V3427" i="1"/>
  <c r="V3419" i="1"/>
  <c r="V3411" i="1"/>
  <c r="V3403" i="1"/>
  <c r="V3395" i="1"/>
  <c r="V3387" i="1"/>
  <c r="V3379" i="1"/>
  <c r="V3371" i="1"/>
  <c r="V3363" i="1"/>
  <c r="V3355" i="1"/>
  <c r="V3347" i="1"/>
  <c r="V3339" i="1"/>
  <c r="V3331" i="1"/>
  <c r="V3323" i="1"/>
  <c r="V3315" i="1"/>
  <c r="V3307" i="1"/>
  <c r="V3299" i="1"/>
  <c r="V3291" i="1"/>
  <c r="V3283" i="1"/>
  <c r="V3275" i="1"/>
  <c r="V3267" i="1"/>
  <c r="V3259" i="1"/>
  <c r="V3251" i="1"/>
  <c r="V3243" i="1"/>
  <c r="V3235" i="1"/>
  <c r="V3227" i="1"/>
  <c r="V3219" i="1"/>
  <c r="V3211" i="1"/>
  <c r="V3203" i="1"/>
  <c r="V3195" i="1"/>
  <c r="V3187" i="1"/>
  <c r="V3179" i="1"/>
  <c r="V3171" i="1"/>
  <c r="V3163" i="1"/>
  <c r="V3155" i="1"/>
  <c r="V3147" i="1"/>
  <c r="V3139" i="1"/>
  <c r="V3131" i="1"/>
  <c r="V3123" i="1"/>
  <c r="V3115" i="1"/>
  <c r="V3107" i="1"/>
  <c r="V3099" i="1"/>
  <c r="V3091" i="1"/>
  <c r="V3083" i="1"/>
  <c r="V3075" i="1"/>
  <c r="V3067" i="1"/>
  <c r="V3059" i="1"/>
  <c r="V3051" i="1"/>
  <c r="V3043" i="1"/>
  <c r="V3035" i="1"/>
  <c r="V3027" i="1"/>
  <c r="V3019" i="1"/>
  <c r="V3011" i="1"/>
  <c r="V3003" i="1"/>
  <c r="V2995" i="1"/>
  <c r="V2987" i="1"/>
  <c r="V2979" i="1"/>
  <c r="V2971" i="1"/>
  <c r="V2963" i="1"/>
  <c r="V2955" i="1"/>
  <c r="V2947" i="1"/>
  <c r="V2939" i="1"/>
  <c r="V2931" i="1"/>
  <c r="V2923" i="1"/>
  <c r="V2915" i="1"/>
  <c r="V2907" i="1"/>
  <c r="V2899" i="1"/>
  <c r="V2891" i="1"/>
  <c r="V2883" i="1"/>
  <c r="V2875" i="1"/>
  <c r="V2867" i="1"/>
  <c r="V2859" i="1"/>
  <c r="V2851" i="1"/>
  <c r="V2843" i="1"/>
  <c r="V2835" i="1"/>
  <c r="V2827" i="1"/>
  <c r="V2819" i="1"/>
  <c r="V2811" i="1"/>
  <c r="V2803" i="1"/>
  <c r="V2795" i="1"/>
  <c r="V2787" i="1"/>
  <c r="V2779" i="1"/>
  <c r="V2771" i="1"/>
  <c r="V2763" i="1"/>
  <c r="V2755" i="1"/>
  <c r="V2747" i="1"/>
  <c r="V2739" i="1"/>
  <c r="V2731" i="1"/>
  <c r="V2723" i="1"/>
  <c r="V2715" i="1"/>
  <c r="V2707" i="1"/>
  <c r="V2699" i="1"/>
  <c r="V2691" i="1"/>
  <c r="V2683" i="1"/>
  <c r="V2675" i="1"/>
  <c r="V2667" i="1"/>
  <c r="V2659" i="1"/>
  <c r="V2651" i="1"/>
  <c r="V2643" i="1"/>
  <c r="V2635" i="1"/>
  <c r="V2627" i="1"/>
  <c r="V2619" i="1"/>
  <c r="V2611" i="1"/>
  <c r="V2603" i="1"/>
  <c r="V2595" i="1"/>
  <c r="V2587" i="1"/>
  <c r="V2579" i="1"/>
  <c r="V2571" i="1"/>
  <c r="V2563" i="1"/>
  <c r="V2555" i="1"/>
  <c r="V2547" i="1"/>
  <c r="V2539" i="1"/>
  <c r="V2531" i="1"/>
  <c r="V2523" i="1"/>
  <c r="V2515" i="1"/>
  <c r="V2507" i="1"/>
  <c r="V2499" i="1"/>
  <c r="V2491" i="1"/>
  <c r="V2483" i="1"/>
  <c r="V2475" i="1"/>
  <c r="V2467" i="1"/>
  <c r="V2459" i="1"/>
  <c r="V2451" i="1"/>
  <c r="V2443" i="1"/>
  <c r="V2435" i="1"/>
  <c r="V2427" i="1"/>
  <c r="V2419" i="1"/>
  <c r="V2411" i="1"/>
  <c r="V2403" i="1"/>
  <c r="V2395" i="1"/>
  <c r="V2387" i="1"/>
  <c r="V2379" i="1"/>
  <c r="V2371" i="1"/>
  <c r="V2363" i="1"/>
  <c r="V2355" i="1"/>
  <c r="V2347" i="1"/>
  <c r="V2339" i="1"/>
  <c r="V2331" i="1"/>
  <c r="V2323" i="1"/>
  <c r="V2315" i="1"/>
  <c r="V2307" i="1"/>
  <c r="V2299" i="1"/>
  <c r="V2291" i="1"/>
  <c r="V2283" i="1"/>
  <c r="V2275" i="1"/>
  <c r="V2267" i="1"/>
  <c r="V2259" i="1"/>
  <c r="V2251" i="1"/>
  <c r="V2243" i="1"/>
  <c r="V2235" i="1"/>
  <c r="V2227" i="1"/>
  <c r="V2219" i="1"/>
  <c r="V2211" i="1"/>
  <c r="V2203" i="1"/>
  <c r="V2195" i="1"/>
  <c r="V2187" i="1"/>
  <c r="V2179" i="1"/>
  <c r="V2171" i="1"/>
  <c r="V2163" i="1"/>
  <c r="V2155" i="1"/>
  <c r="V2147" i="1"/>
  <c r="V2139" i="1"/>
  <c r="V2131" i="1"/>
  <c r="V2123" i="1"/>
  <c r="V2115" i="1"/>
  <c r="V2107" i="1"/>
  <c r="V2099" i="1"/>
  <c r="V2091" i="1"/>
  <c r="V2083" i="1"/>
  <c r="V2075" i="1"/>
  <c r="V2067" i="1"/>
  <c r="V2059" i="1"/>
  <c r="V2051" i="1"/>
  <c r="V2043" i="1"/>
  <c r="V2035" i="1"/>
  <c r="V2027" i="1"/>
  <c r="V2019" i="1"/>
  <c r="V2011" i="1"/>
  <c r="V2003" i="1"/>
  <c r="V1995" i="1"/>
  <c r="V1987" i="1"/>
  <c r="V1979" i="1"/>
  <c r="V1971" i="1"/>
  <c r="V1963" i="1"/>
  <c r="V1955" i="1"/>
  <c r="V1947" i="1"/>
  <c r="V1939" i="1"/>
  <c r="V1931" i="1"/>
  <c r="V1923" i="1"/>
  <c r="V1915" i="1"/>
  <c r="V1907" i="1"/>
  <c r="V1899" i="1"/>
  <c r="V1891" i="1"/>
  <c r="V1883" i="1"/>
  <c r="V1875" i="1"/>
  <c r="V1867" i="1"/>
  <c r="V1859" i="1"/>
  <c r="V1851" i="1"/>
  <c r="V1843" i="1"/>
  <c r="V1835" i="1"/>
  <c r="V1827" i="1"/>
  <c r="V1819" i="1"/>
  <c r="V1811" i="1"/>
  <c r="V1803" i="1"/>
  <c r="V1795" i="1"/>
  <c r="V1787" i="1"/>
  <c r="V1779" i="1"/>
  <c r="V1771" i="1"/>
  <c r="V1763" i="1"/>
  <c r="V1755" i="1"/>
  <c r="V1747" i="1"/>
  <c r="V1739" i="1"/>
  <c r="V1731" i="1"/>
  <c r="V1723" i="1"/>
  <c r="V1715" i="1"/>
  <c r="V1707" i="1"/>
  <c r="V1699" i="1"/>
  <c r="V1691" i="1"/>
  <c r="V1683" i="1"/>
  <c r="V1675" i="1"/>
  <c r="V1667" i="1"/>
  <c r="V1659" i="1"/>
  <c r="V1651" i="1"/>
  <c r="V1643" i="1"/>
  <c r="V1635" i="1"/>
  <c r="V1627" i="1"/>
  <c r="V1619" i="1"/>
  <c r="V1611" i="1"/>
  <c r="V1603" i="1"/>
  <c r="V1595" i="1"/>
  <c r="V1587" i="1"/>
  <c r="V1579" i="1"/>
  <c r="V1571" i="1"/>
  <c r="V1563" i="1"/>
  <c r="V1555" i="1"/>
  <c r="V1547" i="1"/>
  <c r="V1539" i="1"/>
  <c r="V1531" i="1"/>
  <c r="V1523" i="1"/>
  <c r="V1515" i="1"/>
  <c r="V1507" i="1"/>
  <c r="V1499" i="1"/>
  <c r="V1491" i="1"/>
  <c r="V1483" i="1"/>
  <c r="V1475" i="1"/>
  <c r="V1467" i="1"/>
  <c r="V1459" i="1"/>
  <c r="V1451" i="1"/>
  <c r="V1443" i="1"/>
  <c r="V1435" i="1"/>
  <c r="V1427" i="1"/>
  <c r="V1419" i="1"/>
  <c r="V1411" i="1"/>
  <c r="V1403" i="1"/>
  <c r="V1395" i="1"/>
  <c r="V1387" i="1"/>
  <c r="V1379" i="1"/>
  <c r="V1371" i="1"/>
  <c r="V1363" i="1"/>
  <c r="V1355" i="1"/>
  <c r="V1347" i="1"/>
  <c r="V1339" i="1"/>
  <c r="V1331" i="1"/>
  <c r="V1323" i="1"/>
  <c r="V1315" i="1"/>
  <c r="V1307" i="1"/>
  <c r="V1299" i="1"/>
  <c r="V1291" i="1"/>
  <c r="V1283" i="1"/>
  <c r="V1275" i="1"/>
  <c r="V1267" i="1"/>
  <c r="V1259" i="1"/>
  <c r="V1251" i="1"/>
  <c r="V1243" i="1"/>
  <c r="V1235" i="1"/>
  <c r="V1227" i="1"/>
  <c r="V1219" i="1"/>
  <c r="V1211" i="1"/>
  <c r="V1203" i="1"/>
  <c r="V1195" i="1"/>
  <c r="V1187" i="1"/>
  <c r="V1179" i="1"/>
  <c r="V1171" i="1"/>
  <c r="V1163" i="1"/>
  <c r="V1155" i="1"/>
  <c r="V1147" i="1"/>
  <c r="V1139" i="1"/>
  <c r="V1131" i="1"/>
  <c r="V1123" i="1"/>
  <c r="V1115" i="1"/>
  <c r="V1107" i="1"/>
  <c r="V1099" i="1"/>
  <c r="V1091" i="1"/>
  <c r="V1083" i="1"/>
  <c r="V1075" i="1"/>
  <c r="V1067" i="1"/>
  <c r="V1059" i="1"/>
  <c r="V1051" i="1"/>
  <c r="V1043" i="1"/>
  <c r="V1035" i="1"/>
  <c r="V1027" i="1"/>
  <c r="V1019" i="1"/>
  <c r="V1011" i="1"/>
  <c r="V1003" i="1"/>
  <c r="V995" i="1"/>
  <c r="V987" i="1"/>
  <c r="V979" i="1"/>
  <c r="V971" i="1"/>
  <c r="V963" i="1"/>
  <c r="V955" i="1"/>
  <c r="V947" i="1"/>
  <c r="V939" i="1"/>
  <c r="V931" i="1"/>
  <c r="V923" i="1"/>
  <c r="V915" i="1"/>
  <c r="V907" i="1"/>
  <c r="V899" i="1"/>
  <c r="V891" i="1"/>
  <c r="V883" i="1"/>
  <c r="V875" i="1"/>
  <c r="V867" i="1"/>
  <c r="V859" i="1"/>
  <c r="V851" i="1"/>
  <c r="V843" i="1"/>
  <c r="V835" i="1"/>
  <c r="V827" i="1"/>
  <c r="V819" i="1"/>
  <c r="V811" i="1"/>
  <c r="V803" i="1"/>
  <c r="V795" i="1"/>
  <c r="V787" i="1"/>
  <c r="V779" i="1"/>
  <c r="V771" i="1"/>
  <c r="V763" i="1"/>
  <c r="V755" i="1"/>
  <c r="V747" i="1"/>
  <c r="V739" i="1"/>
  <c r="V731" i="1"/>
  <c r="V723" i="1"/>
  <c r="V715" i="1"/>
  <c r="V707" i="1"/>
  <c r="V699" i="1"/>
  <c r="V691" i="1"/>
  <c r="V683" i="1"/>
  <c r="V675" i="1"/>
  <c r="V667" i="1"/>
  <c r="V659" i="1"/>
  <c r="V651" i="1"/>
  <c r="V643" i="1"/>
  <c r="V635" i="1"/>
  <c r="V627" i="1"/>
  <c r="V619" i="1"/>
  <c r="V611" i="1"/>
  <c r="V603" i="1"/>
  <c r="V595" i="1"/>
  <c r="V587" i="1"/>
  <c r="V579" i="1"/>
  <c r="V571" i="1"/>
  <c r="V563" i="1"/>
  <c r="V555" i="1"/>
  <c r="V547" i="1"/>
  <c r="V539" i="1"/>
  <c r="V531" i="1"/>
  <c r="V523" i="1"/>
  <c r="V515" i="1"/>
  <c r="V507" i="1"/>
  <c r="V499" i="1"/>
  <c r="V491" i="1"/>
  <c r="V483" i="1"/>
  <c r="V475" i="1"/>
  <c r="V467" i="1"/>
  <c r="V459" i="1"/>
  <c r="V451" i="1"/>
  <c r="V443" i="1"/>
  <c r="V435" i="1"/>
  <c r="V427" i="1"/>
  <c r="V419" i="1"/>
  <c r="V411" i="1"/>
  <c r="V403" i="1"/>
  <c r="V395" i="1"/>
  <c r="V387" i="1"/>
  <c r="V379" i="1"/>
  <c r="V371" i="1"/>
  <c r="V363" i="1"/>
  <c r="V355" i="1"/>
  <c r="V347" i="1"/>
  <c r="V339" i="1"/>
  <c r="V331" i="1"/>
  <c r="V323" i="1"/>
  <c r="V315" i="1"/>
  <c r="V307" i="1"/>
  <c r="V299" i="1"/>
  <c r="V291" i="1"/>
  <c r="V283" i="1"/>
  <c r="V275" i="1"/>
  <c r="V267" i="1"/>
  <c r="V259" i="1"/>
  <c r="V251" i="1"/>
  <c r="V243" i="1"/>
  <c r="V235" i="1"/>
  <c r="V227" i="1"/>
  <c r="V219" i="1"/>
  <c r="V211" i="1"/>
  <c r="V203" i="1"/>
  <c r="V195" i="1"/>
  <c r="V187" i="1"/>
  <c r="V179" i="1"/>
  <c r="V171" i="1"/>
  <c r="V163" i="1"/>
  <c r="V155" i="1"/>
  <c r="V147" i="1"/>
  <c r="V139" i="1"/>
  <c r="V131" i="1"/>
  <c r="V123" i="1"/>
  <c r="V115" i="1"/>
  <c r="V107" i="1"/>
  <c r="V99" i="1"/>
  <c r="V91" i="1"/>
  <c r="V83" i="1"/>
  <c r="V75" i="1"/>
  <c r="V67" i="1"/>
  <c r="V59" i="1"/>
  <c r="V51" i="1"/>
  <c r="V43" i="1"/>
  <c r="V35" i="1"/>
  <c r="V27" i="1"/>
  <c r="V19" i="1"/>
  <c r="V11" i="1"/>
  <c r="V3" i="1"/>
  <c r="V3621" i="1"/>
  <c r="V3557" i="1"/>
  <c r="V3493" i="1"/>
  <c r="F12" i="15" l="1"/>
  <c r="F11" i="15"/>
  <c r="H11" i="15"/>
  <c r="H4" i="15"/>
  <c r="F4" i="15"/>
  <c r="H12" i="15"/>
  <c r="G14" i="15"/>
  <c r="H14" i="15"/>
  <c r="F14" i="15"/>
  <c r="G9" i="15"/>
  <c r="H9" i="15"/>
  <c r="G8" i="15"/>
  <c r="H8" i="15"/>
  <c r="F8" i="15"/>
  <c r="G6" i="15"/>
  <c r="H6" i="15"/>
  <c r="F6" i="15"/>
  <c r="G5" i="15"/>
  <c r="H5" i="15"/>
  <c r="G3" i="15"/>
  <c r="F3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<sst xmlns="http://schemas.openxmlformats.org/spreadsheetml/2006/main" count="33017" uniqueCount="8405">
  <si>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</si>
  <si>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</si>
  <si>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</si>
  <si>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</si>
  <si>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</si>
  <si>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</si>
  <si>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</si>
  <si>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</si>
  <si>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</si>
  <si>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</si>
  <si>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</si>
  <si>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</si>
  <si>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</si>
  <si>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</si>
  <si>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</si>
  <si>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</si>
  <si>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</si>
  <si>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</si>
  <si>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</si>
  <si>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</si>
  <si>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</si>
  <si>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</si>
  <si>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</si>
  <si>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</si>
  <si>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</si>
  <si>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</si>
  <si>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</si>
  <si>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</si>
  <si>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</si>
  <si>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</si>
  <si>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</si>
  <si>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</si>
  <si>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</si>
  <si>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</si>
  <si>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</si>
  <si>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</si>
  <si>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</si>
  <si>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</si>
  <si>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</si>
  <si>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</si>
  <si>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</si>
  <si>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</si>
  <si>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</si>
  <si>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</si>
  <si>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</si>
  <si>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</si>
  <si>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</si>
  <si>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</si>
  <si>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</si>
  <si>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</si>
  <si>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</si>
  <si>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</si>
  <si>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</si>
  <si>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</si>
  <si>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</si>
  <si>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</si>
  <si>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</si>
  <si>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</si>
  <si>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</si>
  <si>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</si>
  <si>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</si>
  <si>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</si>
  <si>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</si>
  <si>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</si>
  <si>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</si>
  <si>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</si>
  <si>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</si>
  <si>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</si>
  <si>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</si>
  <si>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</si>
  <si>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</si>
  <si>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</si>
  <si>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</si>
  <si>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</si>
  <si>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</si>
  <si>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</si>
  <si>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</si>
  <si>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</si>
  <si>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</si>
  <si>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</si>
  <si>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</si>
  <si>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</si>
  <si>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</si>
  <si>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</si>
  <si>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</si>
  <si>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</si>
  <si>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</si>
  <si>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</si>
  <si>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</si>
  <si>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</si>
  <si>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</si>
  <si>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</si>
  <si>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</si>
  <si>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</si>
  <si>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</si>
  <si>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</si>
  <si>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</si>
  <si>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</si>
  <si>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</si>
  <si>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</si>
  <si>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</si>
  <si>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</si>
  <si>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</si>
  <si>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</si>
  <si>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</si>
  <si>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</si>
  <si>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</si>
  <si>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</si>
  <si>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</si>
  <si>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</si>
  <si>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</si>
  <si>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</si>
  <si>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</si>
  <si>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</si>
  <si>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</si>
  <si>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</si>
  <si>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</si>
  <si>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</si>
  <si>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</si>
  <si>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</si>
  <si>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</si>
  <si>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</si>
  <si>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</si>
  <si>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</si>
  <si>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</si>
  <si>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</si>
  <si>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</si>
  <si>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</si>
  <si>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</si>
  <si>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</si>
  <si>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</si>
  <si>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</si>
  <si>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</si>
  <si>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</si>
  <si>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</si>
  <si>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</si>
  <si>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</si>
  <si>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</si>
  <si>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</si>
  <si>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</si>
  <si>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</si>
  <si>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</si>
  <si>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</si>
  <si>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</si>
  <si>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</si>
  <si>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</si>
  <si>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</si>
  <si>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</si>
  <si>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</si>
  <si>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</si>
  <si>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</si>
  <si>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</si>
  <si>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</si>
  <si>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</si>
  <si>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</si>
  <si>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</si>
  <si>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</si>
  <si>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</si>
  <si>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</si>
  <si>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</si>
  <si>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</si>
  <si>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</si>
  <si>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</si>
  <si>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</si>
  <si>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</si>
  <si>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</si>
  <si>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</si>
  <si>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</si>
  <si>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</si>
  <si>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</si>
  <si>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</si>
  <si>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</si>
  <si>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</si>
  <si>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</si>
  <si>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</si>
  <si>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</si>
  <si>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</si>
  <si>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</si>
  <si>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</si>
  <si>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</si>
  <si>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</si>
  <si>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</si>
  <si>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</si>
  <si>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</si>
  <si>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</si>
  <si>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</si>
  <si>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</si>
  <si>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</si>
  <si>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</si>
  <si>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</si>
  <si>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</si>
  <si>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</si>
  <si>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</si>
  <si>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</si>
  <si>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</si>
  <si>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</si>
  <si>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</si>
  <si>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</si>
  <si>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</si>
  <si>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</si>
  <si>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</si>
  <si>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</si>
  <si>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</si>
  <si>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</si>
  <si>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</si>
  <si>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</si>
  <si>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</si>
  <si>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</si>
  <si>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</si>
  <si>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</si>
  <si>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</si>
  <si>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</si>
  <si>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</si>
  <si>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</si>
  <si>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</si>
  <si>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</si>
  <si>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</si>
  <si>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</si>
  <si>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</si>
  <si>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</si>
  <si>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</si>
  <si>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</si>
  <si>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</si>
  <si>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</si>
  <si>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</si>
  <si>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</si>
  <si>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</si>
  <si>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</si>
  <si>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</si>
  <si>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</si>
  <si>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</si>
  <si>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</si>
  <si>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</si>
  <si>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</si>
  <si>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</si>
  <si>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</si>
  <si>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</si>
  <si>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</si>
  <si>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</si>
  <si>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</si>
  <si>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</si>
  <si>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</si>
  <si>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</si>
  <si>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</si>
  <si>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</si>
  <si>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</si>
  <si>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</si>
  <si>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</si>
  <si>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</si>
  <si>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</si>
  <si>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</si>
  <si>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</si>
  <si>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</si>
  <si>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</si>
  <si>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</si>
  <si>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</si>
  <si>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</si>
  <si>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</si>
  <si>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</si>
  <si>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</si>
  <si>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</si>
  <si>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</si>
  <si>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</si>
  <si>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</si>
  <si>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</si>
  <si>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</si>
  <si>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</si>
  <si>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</si>
  <si>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</si>
  <si>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</si>
  <si>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</si>
  <si>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</si>
  <si>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</si>
  <si>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</si>
  <si>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</si>
  <si>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</si>
  <si>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</si>
  <si>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</si>
  <si>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</si>
  <si>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</si>
  <si>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</si>
  <si>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</si>
  <si>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</si>
  <si>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</si>
  <si>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</si>
  <si>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</si>
  <si>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</si>
  <si>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</si>
  <si>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</si>
  <si>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</si>
  <si>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</si>
  <si>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</si>
  <si>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</si>
  <si>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</si>
  <si>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</si>
  <si>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</si>
  <si>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</si>
  <si>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</si>
  <si>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</si>
  <si>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</si>
  <si>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</si>
  <si>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</si>
  <si>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</si>
  <si>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</si>
  <si>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</si>
  <si>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</si>
  <si>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</si>
  <si>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</si>
  <si>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</si>
  <si>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</si>
  <si>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</si>
  <si>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</si>
  <si>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</si>
  <si>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</si>
  <si>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</si>
  <si>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</si>
  <si>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</si>
  <si>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</si>
  <si>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</si>
  <si>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</si>
  <si>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</si>
  <si>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</si>
  <si>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</si>
  <si>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</si>
  <si>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</si>
  <si>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</si>
  <si>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</si>
  <si>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</si>
  <si>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</si>
  <si>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</si>
  <si>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</si>
  <si>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</si>
  <si>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</si>
  <si>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</si>
  <si>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</si>
  <si>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</si>
  <si>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</si>
  <si>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</si>
  <si>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</si>
  <si>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</si>
  <si>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</si>
  <si>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</si>
  <si>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</si>
  <si>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</si>
  <si>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</si>
  <si>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</si>
  <si>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</si>
  <si>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</si>
  <si>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</si>
  <si>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</si>
  <si>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</si>
  <si>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</si>
  <si>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</si>
  <si>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</si>
  <si>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</si>
  <si>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</si>
  <si>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</si>
  <si>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</si>
  <si>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</si>
  <si>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</si>
  <si>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</si>
  <si>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</si>
  <si>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</si>
  <si>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</si>
  <si>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</si>
  <si>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</si>
  <si>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</si>
  <si>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</si>
  <si>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</si>
  <si>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</si>
  <si>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</si>
  <si>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</si>
  <si>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</si>
  <si>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</si>
  <si>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</si>
  <si>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</si>
  <si>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</si>
  <si>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</si>
  <si>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</si>
  <si>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</si>
  <si>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</si>
  <si>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</si>
  <si>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</si>
  <si>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</si>
  <si>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</si>
  <si>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</si>
  <si>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</si>
  <si>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</si>
  <si>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</si>
  <si>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</si>
  <si>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</si>
  <si>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</si>
  <si>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</si>
  <si>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</si>
  <si>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</si>
  <si>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</si>
  <si>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</si>
  <si>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</si>
  <si>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</si>
  <si>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</si>
  <si>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</si>
  <si>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</si>
  <si>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</si>
  <si>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</si>
  <si>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</si>
  <si>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</si>
  <si>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</si>
  <si>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</si>
  <si>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</si>
  <si>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</si>
  <si>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</si>
  <si>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</si>
  <si>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</si>
  <si>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</si>
  <si>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</si>
  <si>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</si>
  <si>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</si>
  <si>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</si>
  <si>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</si>
  <si>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</si>
  <si>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</si>
  <si>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</si>
  <si>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</si>
  <si>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</si>
  <si>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</si>
  <si>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</si>
  <si>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</si>
  <si>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</si>
  <si>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</si>
  <si>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</si>
  <si>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</si>
  <si>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</si>
  <si>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</si>
  <si>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</si>
  <si>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</si>
  <si>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</si>
  <si>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</si>
  <si>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</si>
  <si>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</si>
  <si>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</si>
  <si>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</si>
  <si>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</si>
  <si>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</si>
  <si>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</si>
  <si>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</si>
  <si>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</si>
  <si>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</si>
  <si>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</si>
  <si>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</si>
  <si>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</si>
  <si>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</si>
  <si>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</si>
  <si>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</si>
  <si>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</si>
  <si>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</si>
  <si>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</si>
  <si>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</si>
  <si>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</si>
  <si>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</si>
  <si>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</si>
  <si>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</si>
  <si>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</si>
  <si>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</si>
  <si>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</si>
  <si>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</si>
  <si>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</si>
  <si>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</si>
  <si>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</si>
  <si>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</si>
  <si>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</si>
  <si>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</si>
  <si>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</si>
  <si>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</si>
  <si>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</si>
  <si>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</si>
  <si>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</si>
  <si>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</si>
  <si>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</si>
  <si>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</si>
  <si>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</si>
  <si>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</si>
  <si>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</si>
  <si>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</si>
  <si>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</si>
  <si>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</si>
  <si>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</si>
  <si>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</si>
  <si>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</si>
  <si>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</si>
  <si>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</si>
  <si>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</si>
  <si>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</si>
  <si>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</si>
  <si>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</si>
  <si>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</si>
  <si>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</si>
  <si>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</si>
  <si>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</si>
  <si>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</si>
  <si>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</si>
  <si>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</si>
  <si>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</si>
  <si>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</si>
  <si>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</si>
  <si>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</si>
  <si>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</si>
  <si>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</si>
  <si>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</si>
  <si>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</si>
  <si>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</si>
  <si>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</si>
  <si>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</si>
  <si>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</si>
  <si>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</si>
  <si>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</si>
  <si>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</si>
  <si>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</si>
  <si>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</si>
  <si>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</si>
  <si>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</si>
  <si>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</si>
  <si>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</si>
  <si>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</si>
  <si>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</si>
  <si>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</si>
  <si>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</si>
  <si>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</si>
  <si>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</si>
  <si>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</si>
  <si>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</si>
  <si>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</si>
  <si>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</si>
  <si>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</si>
  <si>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</si>
  <si>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</si>
  <si>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</si>
  <si>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</si>
  <si>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</si>
  <si>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</si>
  <si>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</si>
  <si>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</si>
  <si>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</si>
  <si>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</si>
  <si>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</si>
  <si>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</si>
  <si>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</si>
  <si>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</si>
  <si>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</si>
  <si>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</si>
  <si>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</si>
  <si>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</si>
  <si>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</si>
  <si>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</si>
  <si>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</si>
  <si>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</si>
  <si>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</si>
  <si>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</si>
  <si>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</si>
  <si>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</si>
  <si>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</si>
  <si>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</si>
  <si>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</si>
  <si>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</si>
  <si>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</si>
  <si>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</si>
  <si>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</si>
  <si>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</si>
  <si>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</si>
  <si>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</si>
  <si>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</si>
  <si>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</si>
  <si>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</si>
  <si>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</si>
  <si>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</si>
  <si>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</si>
  <si>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</si>
  <si>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</si>
  <si>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</si>
  <si>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</si>
  <si>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</si>
  <si>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</si>
  <si>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</si>
  <si>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</si>
  <si>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</si>
  <si>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</si>
  <si>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</si>
  <si>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</si>
  <si>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</si>
  <si>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</si>
  <si>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</si>
  <si>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</si>
  <si>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</si>
  <si>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</si>
  <si>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</si>
  <si>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</si>
  <si>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</si>
  <si>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</si>
  <si>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</si>
  <si>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</si>
  <si>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</si>
  <si>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</si>
  <si>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</si>
  <si>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</si>
  <si>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</si>
  <si>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</si>
  <si>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</si>
  <si>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</si>
  <si>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</si>
  <si>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</si>
  <si>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</si>
  <si>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</si>
  <si>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</si>
  <si>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</si>
  <si>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</si>
  <si>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</si>
  <si>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</si>
  <si>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</si>
  <si>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</si>
  <si>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</si>
  <si>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</si>
  <si>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</si>
  <si>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</si>
  <si>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</si>
  <si>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</si>
  <si>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</si>
  <si>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</si>
  <si>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</si>
  <si>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</si>
  <si>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</si>
  <si>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</si>
  <si>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</si>
  <si>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</si>
  <si>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</si>
  <si>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</si>
  <si>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</si>
  <si>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</si>
  <si>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</si>
  <si>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</si>
  <si>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</si>
  <si>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</si>
  <si>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</si>
  <si>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</si>
  <si>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</si>
  <si>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</si>
  <si>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</si>
  <si>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</si>
  <si>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</si>
  <si>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</si>
  <si>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</si>
  <si>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</si>
  <si>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</si>
  <si>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</si>
  <si>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</si>
  <si>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</si>
  <si>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</si>
  <si>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</si>
  <si>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</si>
  <si>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</si>
  <si>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</si>
  <si>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</si>
  <si>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</si>
  <si>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</si>
  <si>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</si>
  <si>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</si>
  <si>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</si>
  <si>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</si>
  <si>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</si>
  <si>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</si>
  <si>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</si>
  <si>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</si>
  <si>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</si>
  <si>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</si>
  <si>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</si>
  <si>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</si>
  <si>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</si>
  <si>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</si>
  <si>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</si>
  <si>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</si>
  <si>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</si>
  <si>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</si>
  <si>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</si>
  <si>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</si>
  <si>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</si>
  <si>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</si>
  <si>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</si>
  <si>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</si>
  <si>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</si>
  <si>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</si>
  <si>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</si>
  <si>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</si>
  <si>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</si>
  <si>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</si>
  <si>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</si>
  <si>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</si>
  <si>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</si>
  <si>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</si>
  <si>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</si>
  <si>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</si>
  <si>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</si>
  <si>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</si>
  <si>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</si>
  <si>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</si>
  <si>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</si>
  <si>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</si>
  <si>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</si>
  <si>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</si>
  <si>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</si>
  <si>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</si>
  <si>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</si>
  <si>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</si>
  <si>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</si>
  <si>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</si>
  <si>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</si>
  <si>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</si>
  <si>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</si>
  <si>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</si>
  <si>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</si>
  <si>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</si>
  <si>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</si>
  <si>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</si>
  <si>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</si>
  <si>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</si>
  <si>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</si>
  <si>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</si>
  <si>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</si>
  <si>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</si>
  <si>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</si>
  <si>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</si>
  <si>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</si>
  <si>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</si>
  <si>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</si>
  <si>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</si>
  <si>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</si>
  <si>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</si>
  <si>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</si>
  <si>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</si>
  <si>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</si>
  <si>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</si>
  <si>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</si>
  <si>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</si>
  <si>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</si>
  <si>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</si>
  <si>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</si>
  <si>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</si>
  <si>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</si>
  <si>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</si>
  <si>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</si>
  <si>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</si>
  <si>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</si>
  <si>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</si>
  <si>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</si>
  <si>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</si>
  <si>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</si>
  <si>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</si>
  <si>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</si>
  <si>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</si>
  <si>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</si>
  <si>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</si>
  <si>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</si>
  <si>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</si>
  <si>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</si>
  <si>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</si>
  <si>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</si>
  <si>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</si>
  <si>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</si>
  <si>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</si>
  <si>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</si>
  <si>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</si>
  <si>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</si>
  <si>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</si>
  <si>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</si>
  <si>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</si>
  <si>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</si>
  <si>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</si>
  <si>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</si>
  <si>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</si>
  <si>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</si>
  <si>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</si>
  <si>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</si>
  <si>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</si>
  <si>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</si>
  <si>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</si>
  <si>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</si>
  <si>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</si>
  <si>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</si>
  <si>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</si>
  <si>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</si>
  <si>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</si>
  <si>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</si>
  <si>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</si>
  <si>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</si>
  <si>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</si>
  <si>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</si>
  <si>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</si>
  <si>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</si>
  <si>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</si>
  <si>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</si>
  <si>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</si>
  <si>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</si>
  <si>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</si>
  <si>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</si>
  <si>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</si>
  <si>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</si>
  <si>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</si>
  <si>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</si>
  <si>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</si>
  <si>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</si>
  <si>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</si>
  <si>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</si>
  <si>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</si>
  <si>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</si>
  <si>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</si>
  <si>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</si>
  <si>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</si>
  <si>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</si>
  <si>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</si>
  <si>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</si>
  <si>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</si>
  <si>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</si>
  <si>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</si>
  <si>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</si>
  <si>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</si>
  <si>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</si>
  <si>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</si>
  <si>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</si>
  <si>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</si>
  <si>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</si>
  <si>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</si>
  <si>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</si>
  <si>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</si>
  <si>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</si>
  <si>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</si>
  <si>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</si>
  <si>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</si>
  <si>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</si>
  <si>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</si>
  <si>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</si>
  <si>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</si>
  <si>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</si>
  <si>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</si>
  <si>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</si>
  <si>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</si>
  <si>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</si>
  <si>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</si>
  <si>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</si>
  <si>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</si>
  <si>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</si>
  <si>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</si>
  <si>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</si>
  <si>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</si>
  <si>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</si>
  <si>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</si>
  <si>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</si>
  <si>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</si>
  <si>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</si>
  <si>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</si>
  <si>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</si>
  <si>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</si>
  <si>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</si>
  <si>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</si>
  <si>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</si>
  <si>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</si>
  <si>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</si>
  <si>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</si>
  <si>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</si>
  <si>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</si>
  <si>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</si>
  <si>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</si>
  <si>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</si>
  <si>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</si>
  <si>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</si>
  <si>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</si>
  <si>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</si>
  <si>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</si>
  <si>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</si>
  <si>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</si>
  <si>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</si>
  <si>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</si>
  <si>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</si>
  <si>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</si>
  <si>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</si>
  <si>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</si>
  <si>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</si>
  <si>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</si>
  <si>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</si>
  <si>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</si>
  <si>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</si>
  <si>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</si>
  <si>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</si>
  <si>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</si>
  <si>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</si>
  <si>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</si>
  <si>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</si>
  <si>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</si>
  <si>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</si>
  <si>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</si>
  <si>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</si>
  <si>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</si>
  <si>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</si>
  <si>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</si>
  <si>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</si>
  <si>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</si>
  <si>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</si>
  <si>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</si>
  <si>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</si>
  <si>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</si>
  <si>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</si>
  <si>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</si>
  <si>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</si>
  <si>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</si>
  <si>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</si>
  <si>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</si>
  <si>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</si>
  <si>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</si>
  <si>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</si>
  <si>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</si>
  <si>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</si>
  <si>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</si>
  <si>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</si>
  <si>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</si>
  <si>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</si>
  <si>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</si>
  <si>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</si>
  <si>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</si>
  <si>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</si>
  <si>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</si>
  <si>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</si>
  <si>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</si>
  <si>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</si>
  <si>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</si>
  <si>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</si>
  <si>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</si>
  <si>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</si>
  <si>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</si>
  <si>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</si>
  <si>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</si>
  <si>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</si>
  <si>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</si>
  <si>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</si>
  <si>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</si>
  <si>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</si>
  <si>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</si>
  <si>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</si>
  <si>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</si>
  <si>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</si>
  <si>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</si>
  <si>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</si>
  <si>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</si>
  <si>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</si>
  <si>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</si>
  <si>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</si>
  <si>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</si>
  <si>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</si>
  <si>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</si>
  <si>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</si>
  <si>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</si>
  <si>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</si>
  <si>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</si>
  <si>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</si>
  <si>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</si>
  <si>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</si>
  <si>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</si>
  <si>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</si>
  <si>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</si>
  <si>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</si>
  <si>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</si>
  <si>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</si>
  <si>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</si>
  <si>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</si>
  <si>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</si>
  <si>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</si>
  <si>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</si>
  <si>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</si>
  <si>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</si>
  <si>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</si>
  <si>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</si>
  <si>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</si>
  <si>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</si>
  <si>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</si>
  <si>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</si>
  <si>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</si>
  <si>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</si>
  <si>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</si>
  <si>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</si>
  <si>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</si>
  <si>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</si>
  <si>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</si>
  <si>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</si>
  <si>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</si>
  <si>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</si>
  <si>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</si>
  <si>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</si>
  <si>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</si>
  <si>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</si>
  <si>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</si>
  <si>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</si>
  <si>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</si>
  <si>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</si>
  <si>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</si>
  <si>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</si>
  <si>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</si>
  <si>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</si>
  <si>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</si>
  <si>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</si>
  <si>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</si>
  <si>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</si>
  <si>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</si>
  <si>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</si>
  <si>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</si>
  <si>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</si>
  <si>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</si>
  <si>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</si>
  <si>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</si>
  <si>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</si>
  <si>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</si>
  <si>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</si>
  <si>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</si>
  <si>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</si>
  <si>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</si>
  <si>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</si>
  <si>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</si>
  <si>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</si>
  <si>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</si>
  <si>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</si>
  <si>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</si>
  <si>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</si>
  <si>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</si>
  <si>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</si>
  <si>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</si>
  <si>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</si>
  <si>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</si>
  <si>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</si>
  <si>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</si>
  <si>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</si>
  <si>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</si>
  <si>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</si>
  <si>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</si>
  <si>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</si>
  <si>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</si>
  <si>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</si>
  <si>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</si>
  <si>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</si>
  <si>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</si>
  <si>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</si>
  <si>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</si>
  <si>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</si>
  <si>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</si>
  <si>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</si>
  <si>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</si>
  <si>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</si>
  <si>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</si>
  <si>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</si>
  <si>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</si>
  <si>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</si>
  <si>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</si>
  <si>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</si>
  <si>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</si>
  <si>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</si>
  <si>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</si>
  <si>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</si>
  <si>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</si>
  <si>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</si>
  <si>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</si>
  <si>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</si>
  <si>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</si>
  <si>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</si>
  <si>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</si>
  <si>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</si>
  <si>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</si>
  <si>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</si>
  <si>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</si>
  <si>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</si>
  <si>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</si>
  <si>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</si>
  <si>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</si>
  <si>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</si>
  <si>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</si>
  <si>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</si>
  <si>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</si>
  <si>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</si>
  <si>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</si>
  <si>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</si>
  <si>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</si>
  <si>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</si>
  <si>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</si>
  <si>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</si>
  <si>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</si>
  <si>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</si>
  <si>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</si>
  <si>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</si>
  <si>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</si>
  <si>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</si>
  <si>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</si>
  <si>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</si>
  <si>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</si>
  <si>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</si>
  <si>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</si>
  <si>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</si>
  <si>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</si>
  <si>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</si>
  <si>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</si>
  <si>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</si>
  <si>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</si>
  <si>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</si>
  <si>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</si>
  <si>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</si>
  <si>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</si>
  <si>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</si>
  <si>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</si>
  <si>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</si>
  <si>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</si>
  <si>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</si>
  <si>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</si>
  <si>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</si>
  <si>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</si>
  <si>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</si>
  <si>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</si>
  <si>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</si>
  <si>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</si>
  <si>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</si>
  <si>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</si>
  <si>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</si>
  <si>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</si>
  <si>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</si>
  <si>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</si>
  <si>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</si>
  <si>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</si>
  <si>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</si>
  <si>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</si>
  <si>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</si>
  <si>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</si>
  <si>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</si>
  <si>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</si>
  <si>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</si>
  <si>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</si>
  <si>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</si>
  <si>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</si>
  <si>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</si>
  <si>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</si>
  <si>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</si>
  <si>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</si>
  <si>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</si>
  <si>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</si>
  <si>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</si>
  <si>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</si>
  <si>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</si>
  <si>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</si>
  <si>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</si>
  <si>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</si>
  <si>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</si>
  <si>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</si>
  <si>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</si>
  <si>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</si>
  <si>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</si>
  <si>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</si>
  <si>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</si>
  <si>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</si>
  <si>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</si>
  <si>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</si>
  <si>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</si>
  <si>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</si>
  <si>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</si>
  <si>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</si>
  <si>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</si>
  <si>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</si>
  <si>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</si>
  <si>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</si>
  <si>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</si>
  <si>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</si>
  <si>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</si>
  <si>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</si>
  <si>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</si>
  <si>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</si>
  <si>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</si>
  <si>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</si>
  <si>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</si>
  <si>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</si>
  <si>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</si>
  <si>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</si>
  <si>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</si>
  <si>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</si>
  <si>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</si>
  <si>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</si>
  <si>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</si>
  <si>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</si>
  <si>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</si>
  <si>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</si>
  <si>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</si>
  <si>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</si>
  <si>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</si>
  <si>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</si>
  <si>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</si>
  <si>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</si>
  <si>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</si>
  <si>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</si>
  <si>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</si>
  <si>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</si>
  <si>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</si>
  <si>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</si>
  <si>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</si>
  <si>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</si>
  <si>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</si>
  <si>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</si>
  <si>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</si>
  <si>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</si>
  <si>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</si>
  <si>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</si>
  <si>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</si>
  <si>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</si>
  <si>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</si>
  <si>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</si>
  <si>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</si>
  <si>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</si>
  <si>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</si>
  <si>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</si>
  <si>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</si>
  <si>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</si>
  <si>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</si>
  <si>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</si>
  <si>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</si>
  <si>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</si>
  <si>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</si>
  <si>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</si>
  <si>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</si>
  <si>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</si>
  <si>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</si>
  <si>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</si>
  <si>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</si>
  <si>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</si>
  <si>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</si>
  <si>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</si>
  <si>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</si>
  <si>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</si>
  <si>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</si>
  <si>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</si>
  <si>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</si>
  <si>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</si>
  <si>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</si>
  <si>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</si>
  <si>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</si>
  <si>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</si>
  <si>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</si>
  <si>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</si>
  <si>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</si>
  <si>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</si>
  <si>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</si>
  <si>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</si>
  <si>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</si>
  <si>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</si>
  <si>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</si>
  <si>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</si>
  <si>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</si>
  <si>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</si>
  <si>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</si>
  <si>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</si>
  <si>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</si>
  <si>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</si>
  <si>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</si>
  <si>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</si>
  <si>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</si>
  <si>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</si>
  <si>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</si>
  <si>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</si>
  <si>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</si>
  <si>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</si>
  <si>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</si>
  <si>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</si>
  <si>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</si>
  <si>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</si>
  <si>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</si>
  <si>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</si>
  <si>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</si>
  <si>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</si>
  <si>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</si>
  <si>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</si>
  <si>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</si>
  <si>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</si>
  <si>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</si>
  <si>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</si>
  <si>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</si>
  <si>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</si>
  <si>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</si>
  <si>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</si>
  <si>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</si>
  <si>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</si>
  <si>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</si>
  <si>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</si>
  <si>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</si>
  <si>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</si>
  <si>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</si>
  <si>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</si>
  <si>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</si>
  <si>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</si>
  <si>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</si>
  <si>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</si>
  <si>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</si>
  <si>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</si>
  <si>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</si>
  <si>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</si>
  <si>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</si>
  <si>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</si>
  <si>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</si>
  <si>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</si>
  <si>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</si>
  <si>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</si>
  <si>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</si>
  <si>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</si>
  <si>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</si>
  <si>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</si>
  <si>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</si>
  <si>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</si>
  <si>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</si>
  <si>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</si>
  <si>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</si>
  <si>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</si>
  <si>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</si>
  <si>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</si>
  <si>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</si>
  <si>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</si>
  <si>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</si>
  <si>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</si>
  <si>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</si>
  <si>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</si>
  <si>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</si>
  <si>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</si>
  <si>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</si>
  <si>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</si>
  <si>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</si>
  <si>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</si>
  <si>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</si>
  <si>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</si>
  <si>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</si>
  <si>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</si>
  <si>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</si>
  <si>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</si>
  <si>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</si>
  <si>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</si>
  <si>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</si>
  <si>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</si>
  <si>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</si>
  <si>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</si>
  <si>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</si>
  <si>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</si>
  <si>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</si>
  <si>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</si>
  <si>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</si>
  <si>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</si>
  <si>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</si>
  <si>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</si>
  <si>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</si>
  <si>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</si>
  <si>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</si>
  <si>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</si>
  <si>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</si>
  <si>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</si>
  <si>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</si>
  <si>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</si>
  <si>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</si>
  <si>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</si>
  <si>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</si>
  <si>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</si>
  <si>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</si>
  <si>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</si>
  <si>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</si>
  <si>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</si>
  <si>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</si>
  <si>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</si>
  <si>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</si>
  <si>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</si>
  <si>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</si>
  <si>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</si>
  <si>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</si>
  <si>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</si>
  <si>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</si>
  <si>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</si>
  <si>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</si>
  <si>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</si>
  <si>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</si>
  <si>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</si>
  <si>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</si>
  <si>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</si>
  <si>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</si>
  <si>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</si>
  <si>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</si>
  <si>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</si>
  <si>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</si>
  <si>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</si>
  <si>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</si>
  <si>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</si>
  <si>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</si>
  <si>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</si>
  <si>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</si>
  <si>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</si>
  <si>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</si>
  <si>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</si>
  <si>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</si>
  <si>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</si>
  <si>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</si>
  <si>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</si>
  <si>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</si>
  <si>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</si>
  <si>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</si>
  <si>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</si>
  <si>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</si>
  <si>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</si>
  <si>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</si>
  <si>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</si>
  <si>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</si>
  <si>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</si>
  <si>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</si>
  <si>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</si>
  <si>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</si>
  <si>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</si>
  <si>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</si>
  <si>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</si>
  <si>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</si>
  <si>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</si>
  <si>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</si>
  <si>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</si>
  <si>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</si>
  <si>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</si>
  <si>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</si>
  <si>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</si>
  <si>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</si>
  <si>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</si>
  <si>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</si>
  <si>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</si>
  <si>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</si>
  <si>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</si>
  <si>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</si>
  <si>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</si>
  <si>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</si>
  <si>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</si>
  <si>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</si>
  <si>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</si>
  <si>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</si>
  <si>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</si>
  <si>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</si>
  <si>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</si>
  <si>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</si>
  <si>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</si>
  <si>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</si>
  <si>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</si>
  <si>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</si>
  <si>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</si>
  <si>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</si>
  <si>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</si>
  <si>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</si>
  <si>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</si>
  <si>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</si>
  <si>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</si>
  <si>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</si>
  <si>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</si>
  <si>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</si>
  <si>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</si>
  <si>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</si>
  <si>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</si>
  <si>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</si>
  <si>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</si>
  <si>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</si>
  <si>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</si>
  <si>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</si>
  <si>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</si>
  <si>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</si>
  <si>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</si>
  <si>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</si>
  <si>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</si>
  <si>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</si>
  <si>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</si>
  <si>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</si>
  <si>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</si>
  <si>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</si>
  <si>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</si>
  <si>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</si>
  <si>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</si>
  <si>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</si>
  <si>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</si>
  <si>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</si>
  <si>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</si>
  <si>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</si>
  <si>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</si>
  <si>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</si>
  <si>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</si>
  <si>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</si>
  <si>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</si>
  <si>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</si>
  <si>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</si>
  <si>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</si>
  <si>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</si>
  <si>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</si>
  <si>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</si>
  <si>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</si>
  <si>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</si>
  <si>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</si>
  <si>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</si>
  <si>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</si>
  <si>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</si>
  <si>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</si>
  <si>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</si>
  <si>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</si>
  <si>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</si>
  <si>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</si>
  <si>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</si>
  <si>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</si>
  <si>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</si>
  <si>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</si>
  <si>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</si>
  <si>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</si>
  <si>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</si>
  <si>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</si>
  <si>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</si>
  <si>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</si>
  <si>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</si>
  <si>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</si>
  <si>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</si>
  <si>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</si>
  <si>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</si>
  <si>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</si>
  <si>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</si>
  <si>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</si>
  <si>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</si>
  <si>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</si>
  <si>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</si>
  <si>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</si>
  <si>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</si>
  <si>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</si>
  <si>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</si>
  <si>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</si>
  <si>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</si>
  <si>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</si>
  <si>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</si>
  <si>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</si>
  <si>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</si>
  <si>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</si>
  <si>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</si>
  <si>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</si>
  <si>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</si>
  <si>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</si>
  <si>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</si>
  <si>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</si>
  <si>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</si>
  <si>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</si>
  <si>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</si>
  <si>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</si>
  <si>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</si>
  <si>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</si>
  <si>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</si>
  <si>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</si>
  <si>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</si>
  <si>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</si>
  <si>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</si>
  <si>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</si>
  <si>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</si>
  <si>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</si>
  <si>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</si>
  <si>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</si>
  <si>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</si>
  <si>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</si>
  <si>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</si>
  <si>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</si>
  <si>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</si>
  <si>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</si>
  <si>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</si>
  <si>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</si>
  <si>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</si>
  <si>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</si>
  <si>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</si>
  <si>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</si>
  <si>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</si>
  <si>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</si>
  <si>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</si>
  <si>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</si>
  <si>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</si>
  <si>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</si>
  <si>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</si>
  <si>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</si>
  <si>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</si>
  <si>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</si>
  <si>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</si>
  <si>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</si>
  <si>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</si>
  <si>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</si>
  <si>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</si>
  <si>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</si>
  <si>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</si>
  <si>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</si>
  <si>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</si>
  <si>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</si>
  <si>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</si>
  <si>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</si>
  <si>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</si>
  <si>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</si>
  <si>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</si>
  <si>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</si>
  <si>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</si>
  <si>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</si>
  <si>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</si>
  <si>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</si>
  <si>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</si>
  <si>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</si>
  <si>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</si>
  <si>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</si>
  <si>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</si>
  <si>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</si>
  <si>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</si>
  <si>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</si>
  <si>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</si>
  <si>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</si>
  <si>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</si>
  <si>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</si>
  <si>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</si>
  <si>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</si>
  <si>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</si>
  <si>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</si>
  <si>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</si>
  <si>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</si>
  <si>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</si>
  <si>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</si>
  <si>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</si>
  <si>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</si>
  <si>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</si>
  <si>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</si>
  <si>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</si>
  <si>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</si>
  <si>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</si>
  <si>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</si>
  <si>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</si>
  <si>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</si>
  <si>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</si>
  <si>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</si>
  <si>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</si>
  <si>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</si>
  <si>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</si>
  <si>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</si>
  <si>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</si>
  <si>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</si>
  <si>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</si>
  <si>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</si>
  <si>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</si>
  <si>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</si>
  <si>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</si>
  <si>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</si>
  <si>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</si>
  <si>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</si>
  <si>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</si>
  <si>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</si>
  <si>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</si>
  <si>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</si>
  <si>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</si>
  <si>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</si>
  <si>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</si>
  <si>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</si>
  <si>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</si>
  <si>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</si>
  <si>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</si>
  <si>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</si>
  <si>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</si>
  <si>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</si>
  <si>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</si>
  <si>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</si>
  <si>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</si>
  <si>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</si>
  <si>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</si>
  <si>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</si>
  <si>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</si>
  <si>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</si>
  <si>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</si>
  <si>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</si>
  <si>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</si>
  <si>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</si>
  <si>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</si>
  <si>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</si>
  <si>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</si>
  <si>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</si>
  <si>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</si>
  <si>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</si>
  <si>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</si>
  <si>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</si>
  <si>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</si>
  <si>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</si>
  <si>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</si>
  <si>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</si>
  <si>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</si>
  <si>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</si>
  <si>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</si>
  <si>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</si>
  <si>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</si>
  <si>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</si>
  <si>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</si>
  <si>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</si>
  <si>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</si>
  <si>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</si>
  <si>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</si>
  <si>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</si>
  <si>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</si>
  <si>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</si>
  <si>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</si>
  <si>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</si>
  <si>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</si>
  <si>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</si>
  <si>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</si>
  <si>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</si>
  <si>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</si>
  <si>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</si>
  <si>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</si>
  <si>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</si>
  <si>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</si>
  <si>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</si>
  <si>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</si>
  <si>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</si>
  <si>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</si>
  <si>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</si>
  <si>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</si>
  <si>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</si>
  <si>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</si>
  <si>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</si>
  <si>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</si>
  <si>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</si>
  <si>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</si>
  <si>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</si>
  <si>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</si>
  <si>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</si>
  <si>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</si>
  <si>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</si>
  <si>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</si>
  <si>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</si>
  <si>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</si>
  <si>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</si>
  <si>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</si>
  <si>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</si>
  <si>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</si>
  <si>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</si>
  <si>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</si>
  <si>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</si>
  <si>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</si>
  <si>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</si>
  <si>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</si>
  <si>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</si>
  <si>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</si>
  <si>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</si>
  <si>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</si>
  <si>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</si>
  <si>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</si>
  <si>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</si>
  <si>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</si>
  <si>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</si>
  <si>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</si>
  <si>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</si>
  <si>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</si>
  <si>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</si>
  <si>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</si>
  <si>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</si>
  <si>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</si>
  <si>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</si>
  <si>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</si>
  <si>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</si>
  <si>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</si>
  <si>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</si>
  <si>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</si>
  <si>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</si>
  <si>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</si>
  <si>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</si>
  <si>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</si>
  <si>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</si>
  <si>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</si>
  <si>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</si>
  <si>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</si>
  <si>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</si>
  <si>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</si>
  <si>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</si>
  <si>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</si>
  <si>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</si>
  <si>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</si>
  <si>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</si>
  <si>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</si>
  <si>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</si>
  <si>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</si>
  <si>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</si>
  <si>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</si>
  <si>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</si>
  <si>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</si>
  <si>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</si>
  <si>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</si>
  <si>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</si>
  <si>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</si>
  <si>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</si>
  <si>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</si>
  <si>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</si>
  <si>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</si>
  <si>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</si>
  <si>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</si>
  <si>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</si>
  <si>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</si>
  <si>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</si>
  <si>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</si>
  <si>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</si>
  <si>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</si>
  <si>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</si>
  <si>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</si>
  <si>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</si>
  <si>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</si>
  <si>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</si>
  <si>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</si>
  <si>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</si>
  <si>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</si>
  <si>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</si>
  <si>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</si>
  <si>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</si>
  <si>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</si>
  <si>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</si>
  <si>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</si>
  <si>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</si>
  <si>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</si>
  <si>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</si>
  <si>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</si>
  <si>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</si>
  <si>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</si>
  <si>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</si>
  <si>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</si>
  <si>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</si>
  <si>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</si>
  <si>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</si>
  <si>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</si>
  <si>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</si>
  <si>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</si>
  <si>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</si>
  <si>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</si>
  <si>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</si>
  <si>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</si>
  <si>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</si>
  <si>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</si>
  <si>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</si>
  <si>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</si>
  <si>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</si>
  <si>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</si>
  <si>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</si>
  <si>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</si>
  <si>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</si>
  <si>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</si>
  <si>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</si>
  <si>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</si>
  <si>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</si>
  <si>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</si>
  <si>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</si>
  <si>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</si>
  <si>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</si>
  <si>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</si>
  <si>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</si>
  <si>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</si>
  <si>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</si>
  <si>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</si>
  <si>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</si>
  <si>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</si>
  <si>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</si>
  <si>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</si>
  <si>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</si>
  <si>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</si>
  <si>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</si>
  <si>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</si>
  <si>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</si>
  <si>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</si>
  <si>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</si>
  <si>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</si>
  <si>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</si>
  <si>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</si>
  <si>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</si>
  <si>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</si>
  <si>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</si>
  <si>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</si>
  <si>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</si>
  <si>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</si>
  <si>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</si>
  <si>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</si>
  <si>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</si>
  <si>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</si>
  <si>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</si>
  <si>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</si>
  <si>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</si>
  <si>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</si>
  <si>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</si>
  <si>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</si>
  <si>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</si>
  <si>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</si>
  <si>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</si>
  <si>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</si>
  <si>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</si>
  <si>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</si>
  <si>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</si>
  <si>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</si>
  <si>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</si>
  <si>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</si>
  <si>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</si>
  <si>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</si>
  <si>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</si>
  <si>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</si>
  <si>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</si>
  <si>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</si>
  <si>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</si>
  <si>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</si>
  <si>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</si>
  <si>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</si>
  <si>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</si>
  <si>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</si>
  <si>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</si>
  <si>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</si>
  <si>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</si>
  <si>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</si>
  <si>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</si>
  <si>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</si>
  <si>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</si>
  <si>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</si>
  <si>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</si>
  <si>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</si>
  <si>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</si>
  <si>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</si>
  <si>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</si>
  <si>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</si>
  <si>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</si>
  <si>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</si>
  <si>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</si>
  <si>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</si>
  <si>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</si>
  <si>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</si>
  <si>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</si>
  <si>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</si>
  <si>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</si>
  <si>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</si>
  <si>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</si>
  <si>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</si>
  <si>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</si>
  <si>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</si>
  <si>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</si>
  <si>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</si>
  <si>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</si>
  <si>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</si>
  <si>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</si>
  <si>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</si>
  <si>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</si>
  <si>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</si>
  <si>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</si>
  <si>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</si>
  <si>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</si>
  <si>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</si>
  <si>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</si>
  <si>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</si>
  <si>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</si>
  <si>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</si>
  <si>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</si>
  <si>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</si>
  <si>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</si>
  <si>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</si>
  <si>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</si>
  <si>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</si>
  <si>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</si>
  <si>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</si>
  <si>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</si>
  <si>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</si>
  <si>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</si>
  <si>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</si>
  <si>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</si>
  <si>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</si>
  <si>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</si>
  <si>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</si>
  <si>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</si>
  <si>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</si>
  <si>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</si>
  <si>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</si>
  <si>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</si>
  <si>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</si>
  <si>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</si>
  <si>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</si>
  <si>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</si>
  <si>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</si>
  <si>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</si>
  <si>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</si>
  <si>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</si>
  <si>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</si>
  <si>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</si>
  <si>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</si>
  <si>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</si>
  <si>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</si>
  <si>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</si>
  <si>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</si>
  <si>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</si>
  <si>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</si>
  <si>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</si>
  <si>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</si>
  <si>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</si>
  <si>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</si>
  <si>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</si>
  <si>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</si>
  <si>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</si>
  <si>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</si>
  <si>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</si>
  <si>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</si>
  <si>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</si>
  <si>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</si>
  <si>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</si>
  <si>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</si>
  <si>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</si>
  <si>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</si>
  <si>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</si>
  <si>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</si>
  <si>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</si>
  <si>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</si>
  <si>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</si>
  <si>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</si>
  <si>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</si>
  <si>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</si>
  <si>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</si>
  <si>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</si>
  <si>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</si>
  <si>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</si>
  <si>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</si>
  <si>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</si>
  <si>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</si>
  <si>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</si>
  <si>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</si>
  <si>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</si>
  <si>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</si>
  <si>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</si>
  <si>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</si>
  <si>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</si>
  <si>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</si>
  <si>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</si>
  <si>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</si>
  <si>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</si>
  <si>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</si>
  <si>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</si>
  <si>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</si>
  <si>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</si>
  <si>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</si>
  <si>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</si>
  <si>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</si>
  <si>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</si>
  <si>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</si>
  <si>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</si>
  <si>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</si>
  <si>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</si>
  <si>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</si>
  <si>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</si>
  <si>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</si>
  <si>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</si>
  <si>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</si>
  <si>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</si>
  <si>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</si>
  <si>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</si>
  <si>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</si>
  <si>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</si>
  <si>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</si>
  <si>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</si>
  <si>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</si>
  <si>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</si>
  <si>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</si>
  <si>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</si>
  <si>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</si>
  <si>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</si>
  <si>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</si>
  <si>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</si>
  <si>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</si>
  <si>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</si>
  <si>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</si>
  <si>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</si>
  <si>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</si>
  <si>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</si>
  <si>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</si>
  <si>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</si>
  <si>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</si>
  <si>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</si>
  <si>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</si>
  <si>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</si>
  <si>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</si>
  <si>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</si>
  <si>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</si>
  <si>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</si>
  <si>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</si>
  <si>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</si>
  <si>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</si>
  <si>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</si>
  <si>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</si>
  <si>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</si>
  <si>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</si>
  <si>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</si>
  <si>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</si>
  <si>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</si>
  <si>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</si>
  <si>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</si>
  <si>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</si>
  <si>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</si>
  <si>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</si>
  <si>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</si>
  <si>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</si>
  <si>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</si>
  <si>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</si>
  <si>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</si>
  <si>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</si>
  <si>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</si>
  <si>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</si>
  <si>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</si>
  <si>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</si>
  <si>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</si>
  <si>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</si>
  <si>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</si>
  <si>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</si>
  <si>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</si>
  <si>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</si>
  <si>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</si>
  <si>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</si>
  <si>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</si>
  <si>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</si>
  <si>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</si>
  <si>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</si>
  <si>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</si>
  <si>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</si>
  <si>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</si>
  <si>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</si>
  <si>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</si>
  <si>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</si>
  <si>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</si>
  <si>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</si>
  <si>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</si>
  <si>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</si>
  <si>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</si>
  <si>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</si>
  <si>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</si>
  <si>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</si>
  <si>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</si>
  <si>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</si>
  <si>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</si>
  <si>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</si>
  <si>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</si>
  <si>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</si>
  <si>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</si>
  <si>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</si>
  <si>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</si>
  <si>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</si>
  <si>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</si>
  <si>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</si>
  <si>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</si>
  <si>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</si>
  <si>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</si>
  <si>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</si>
  <si>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</si>
  <si>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</si>
  <si>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</si>
  <si>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</si>
  <si>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</si>
  <si>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</si>
  <si>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</si>
  <si>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</si>
  <si>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</si>
  <si>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</si>
  <si>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</si>
  <si>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</si>
  <si>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</si>
  <si>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</si>
  <si>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</si>
  <si>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</si>
  <si>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</si>
  <si>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</si>
  <si>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</si>
  <si>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</si>
  <si>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</si>
  <si>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</si>
  <si>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</si>
  <si>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</si>
  <si>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</si>
  <si>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</si>
  <si>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</si>
  <si>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</si>
  <si>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</si>
  <si>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</si>
  <si>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</si>
  <si>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</si>
  <si>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</si>
  <si>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</si>
  <si>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</si>
  <si>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</si>
  <si>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</si>
  <si>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</si>
  <si>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</si>
  <si>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</si>
  <si>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</si>
  <si>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</si>
  <si>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</si>
  <si>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</si>
  <si>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</si>
  <si>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</si>
  <si>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</si>
  <si>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</si>
  <si>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</si>
  <si>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</si>
  <si>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</si>
  <si>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</si>
  <si>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</si>
  <si>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</si>
  <si>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</si>
  <si>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</si>
  <si>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</si>
  <si>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</si>
  <si>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</si>
  <si>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</si>
  <si>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</si>
  <si>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</si>
  <si>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</si>
  <si>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</si>
  <si>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</si>
  <si>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</si>
  <si>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</si>
  <si>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</si>
  <si>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</si>
  <si>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</si>
  <si>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</si>
  <si>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</si>
  <si>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</si>
  <si>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</si>
  <si>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</si>
  <si>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</si>
  <si>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</si>
  <si>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</si>
  <si>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</si>
  <si>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</si>
  <si>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</si>
  <si>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</si>
  <si>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</si>
  <si>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</si>
  <si>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</si>
  <si>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</si>
  <si>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</si>
  <si>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</si>
  <si>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</si>
  <si>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</si>
  <si>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</si>
  <si>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</si>
  <si>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</si>
  <si>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</si>
  <si>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</si>
  <si>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</si>
  <si>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</si>
  <si>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</si>
  <si>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</si>
  <si>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</si>
  <si>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</si>
  <si>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</si>
  <si>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</si>
  <si>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</si>
  <si>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</si>
  <si>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</si>
  <si>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</si>
  <si>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</si>
  <si>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</si>
  <si>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</si>
  <si>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</si>
  <si>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</si>
  <si>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</si>
  <si>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</si>
  <si>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</si>
  <si>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</si>
  <si>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</si>
  <si>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</si>
  <si>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</si>
  <si>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</si>
  <si>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</si>
  <si>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</si>
  <si>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</si>
  <si>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</si>
  <si>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</si>
  <si>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</si>
  <si>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</si>
  <si>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</si>
  <si>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</si>
  <si>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</si>
  <si>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</si>
  <si>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</si>
  <si>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</si>
  <si>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</si>
  <si>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</si>
  <si>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</si>
  <si>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</si>
  <si>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</si>
  <si>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</si>
  <si>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</si>
  <si>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</si>
  <si>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</si>
  <si>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</si>
  <si>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</si>
  <si>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</si>
  <si>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</si>
  <si>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</si>
  <si>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</si>
  <si>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</si>
  <si>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</si>
  <si>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</si>
  <si>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</si>
  <si>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</si>
  <si>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</si>
  <si>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</si>
  <si>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</si>
  <si>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</si>
  <si>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</si>
  <si>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</si>
  <si>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</si>
  <si>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</si>
  <si>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</si>
  <si>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</si>
  <si>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</si>
  <si>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</si>
  <si>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</si>
  <si>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</si>
  <si>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</si>
  <si>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</si>
  <si>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</si>
  <si>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</si>
  <si>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</si>
  <si>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</si>
  <si>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</si>
  <si>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</si>
  <si>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</si>
  <si>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</si>
  <si>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</si>
  <si>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</si>
  <si>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</si>
  <si>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</si>
  <si>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</si>
  <si>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</si>
  <si>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</si>
  <si>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</si>
  <si>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</si>
  <si>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</si>
  <si>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</si>
  <si>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</si>
  <si>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</si>
  <si>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</si>
  <si>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</si>
  <si>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</si>
  <si>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</si>
  <si>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</si>
  <si>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</si>
  <si>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</si>
  <si>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</si>
  <si>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</si>
  <si>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</si>
  <si>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</si>
  <si>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</si>
  <si>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</si>
  <si>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</si>
  <si>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</si>
  <si>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</si>
  <si>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</si>
  <si>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</si>
  <si>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</si>
  <si>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</si>
  <si>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</si>
  <si>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</si>
  <si>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</si>
  <si>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</si>
  <si>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</si>
  <si>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</si>
  <si>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</si>
  <si>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</si>
  <si>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</si>
  <si>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</si>
  <si>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</si>
  <si>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</si>
  <si>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</si>
  <si>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</si>
  <si>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</si>
  <si>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</si>
  <si>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</si>
  <si>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</si>
  <si>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</si>
  <si>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</si>
  <si>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</si>
  <si>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</si>
  <si>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</si>
  <si>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</si>
  <si>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</si>
  <si>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</si>
  <si>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</si>
  <si>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</si>
  <si>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</si>
  <si>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</si>
  <si>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</si>
  <si>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</si>
  <si>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</si>
  <si>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</si>
  <si>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</si>
  <si>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</si>
  <si>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</si>
  <si>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</si>
  <si>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</si>
  <si>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</si>
  <si>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</si>
  <si>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</si>
  <si>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</si>
  <si>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</si>
  <si>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</si>
  <si>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</si>
  <si>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</si>
  <si>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</si>
  <si>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</si>
  <si>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</si>
  <si>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</si>
  <si>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</si>
  <si>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</si>
  <si>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</si>
  <si>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</si>
  <si>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</si>
  <si>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</si>
  <si>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</si>
  <si>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</si>
  <si>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</si>
  <si>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</si>
  <si>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</si>
  <si>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</si>
  <si>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</si>
  <si>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</si>
  <si>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</si>
  <si>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</si>
  <si>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</si>
  <si>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</si>
  <si>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</si>
  <si>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</si>
  <si>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</si>
  <si>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</si>
  <si>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</si>
  <si>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</si>
  <si>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</si>
  <si>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</si>
  <si>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</si>
  <si>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</si>
  <si>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</si>
  <si>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</si>
  <si>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</si>
  <si>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</si>
  <si>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</si>
  <si>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</si>
  <si>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</si>
  <si>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</si>
  <si>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</si>
  <si>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</si>
  <si>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</si>
  <si>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</si>
  <si>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</si>
  <si>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</si>
  <si>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</si>
  <si>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</si>
  <si>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</si>
  <si>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</si>
  <si>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</si>
  <si>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</si>
  <si>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</si>
  <si>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</si>
  <si>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</si>
  <si>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</si>
  <si>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</si>
  <si>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</si>
  <si>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</si>
  <si>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</si>
  <si>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</si>
  <si>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</si>
  <si>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</si>
  <si>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</si>
  <si>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</si>
  <si>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</si>
  <si>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</si>
  <si>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</si>
  <si>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</si>
  <si>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</si>
  <si>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</si>
  <si>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</si>
  <si>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</si>
  <si>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</si>
  <si>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</si>
  <si>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</si>
  <si>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</si>
  <si>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</si>
  <si>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</si>
  <si>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</si>
  <si>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</si>
  <si>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</si>
  <si>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</si>
  <si>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</si>
  <si>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</si>
  <si>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</si>
  <si>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</si>
  <si>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</si>
  <si>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</si>
  <si>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</si>
  <si>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</si>
  <si>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</si>
  <si>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</si>
  <si>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</si>
  <si>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</si>
  <si>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</si>
  <si>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</si>
  <si>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</si>
  <si>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</si>
  <si>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</si>
  <si>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</si>
  <si>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</si>
  <si>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</si>
  <si>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</si>
  <si>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</si>
  <si>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</si>
  <si>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</si>
  <si>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</si>
  <si>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</si>
  <si>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</si>
  <si>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</si>
  <si>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</si>
  <si>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</si>
  <si>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</si>
  <si>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</si>
  <si>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</si>
  <si>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</si>
  <si>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</si>
  <si>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</si>
  <si>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</si>
  <si>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</si>
  <si>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</si>
  <si>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</si>
  <si>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</si>
  <si>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</si>
  <si>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</si>
  <si>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</si>
  <si>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</si>
  <si>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</si>
  <si>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</si>
  <si>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</si>
  <si>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</si>
  <si>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</si>
  <si>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</si>
  <si>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</si>
  <si>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</si>
  <si>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</si>
  <si>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</si>
  <si>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</si>
  <si>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</si>
  <si>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</si>
  <si>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</si>
  <si>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</si>
  <si>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</si>
  <si>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</si>
  <si>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</si>
  <si>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</si>
  <si>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</si>
  <si>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</si>
  <si>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</si>
  <si>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</si>
  <si>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</si>
  <si>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</si>
  <si>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</si>
  <si>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</si>
  <si>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</si>
  <si>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</si>
  <si>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</si>
  <si>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</si>
  <si>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</si>
  <si>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</si>
  <si>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</si>
  <si>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</si>
  <si>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</si>
  <si>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</si>
  <si>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</si>
  <si>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</si>
  <si>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</si>
  <si>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</si>
  <si>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</si>
  <si>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</si>
  <si>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</si>
  <si>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</si>
  <si>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</si>
  <si>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</si>
  <si>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</si>
  <si>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</si>
  <si>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</si>
  <si>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</si>
  <si>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</si>
  <si>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</si>
  <si>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</si>
  <si>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</si>
  <si>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</si>
  <si>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</si>
  <si>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</si>
  <si>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</si>
  <si>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</si>
  <si>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</si>
  <si>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</si>
  <si>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</si>
  <si>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</si>
  <si>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</si>
  <si>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</si>
  <si>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</si>
  <si>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</si>
  <si>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</si>
  <si>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</si>
  <si>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</si>
  <si>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</si>
  <si>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</si>
  <si>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</si>
  <si>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</si>
  <si>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</si>
  <si>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</si>
  <si>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</si>
  <si>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</si>
  <si>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</si>
  <si>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</si>
  <si>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</si>
  <si>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</si>
  <si>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</si>
  <si>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</si>
  <si>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</si>
  <si>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</si>
  <si>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</si>
  <si>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</si>
  <si>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</si>
  <si>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</si>
  <si>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</si>
  <si>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</si>
  <si>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</si>
  <si>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</si>
  <si>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</si>
  <si>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</si>
  <si>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</si>
  <si>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</si>
  <si>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</si>
  <si>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</si>
  <si>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</si>
  <si>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</si>
  <si>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</si>
  <si>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</si>
  <si>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</si>
  <si>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</si>
  <si>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</si>
  <si>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</si>
  <si>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</si>
  <si>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</si>
  <si>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</si>
  <si>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</si>
  <si>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</si>
  <si>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</si>
  <si>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</si>
  <si>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</si>
  <si>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</si>
  <si>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</si>
  <si>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</si>
  <si>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</si>
  <si>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</si>
  <si>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</si>
  <si>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</si>
  <si>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</si>
  <si>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</si>
  <si>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</si>
  <si>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</si>
  <si>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</si>
  <si>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</si>
  <si>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</si>
  <si>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</si>
  <si>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</si>
  <si>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</si>
  <si>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</si>
  <si>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</si>
  <si>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</si>
  <si>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</si>
  <si>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</si>
  <si>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</si>
  <si>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</si>
  <si>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</si>
  <si>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</si>
  <si>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</si>
  <si>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</si>
  <si>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</si>
  <si>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</si>
  <si>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</si>
  <si>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</si>
  <si>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</si>
  <si>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</si>
  <si>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</si>
  <si>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</si>
  <si>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</si>
  <si>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</si>
  <si>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</si>
  <si>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</si>
  <si>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</si>
  <si>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</si>
  <si>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</si>
  <si>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</si>
  <si>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</si>
  <si>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</si>
  <si>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</si>
  <si>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</si>
  <si>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</si>
  <si>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</si>
  <si>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</si>
  <si>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</si>
  <si>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</si>
  <si>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</si>
  <si>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</si>
  <si>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</si>
  <si>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</si>
  <si>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</si>
  <si>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</si>
  <si>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</si>
  <si>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</si>
  <si>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</si>
  <si>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</si>
  <si>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</si>
  <si>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</si>
  <si>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</si>
  <si>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</si>
  <si>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</si>
  <si>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</si>
  <si>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</si>
  <si>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</si>
  <si>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</si>
  <si>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</si>
  <si>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</si>
  <si>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</si>
  <si>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</si>
  <si>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</si>
  <si>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</si>
  <si>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</si>
  <si>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</si>
  <si>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</si>
  <si>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</si>
  <si>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</si>
  <si>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</si>
  <si>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</si>
  <si>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</si>
  <si>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</si>
  <si>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</si>
  <si>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</si>
  <si>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</si>
  <si>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</si>
  <si>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</si>
  <si>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</si>
  <si>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</si>
  <si>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</si>
  <si>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</si>
  <si>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</si>
  <si>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</si>
  <si>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</si>
  <si>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</si>
  <si>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</si>
  <si>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</si>
  <si>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</si>
  <si>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</si>
  <si>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</si>
  <si>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</si>
  <si>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</si>
  <si>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</si>
  <si>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</si>
  <si>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</si>
  <si>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</si>
  <si>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</si>
  <si>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</si>
  <si>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</si>
  <si>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</si>
  <si>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</si>
  <si>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</si>
  <si>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</si>
  <si>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</si>
  <si>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</si>
  <si>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</si>
  <si>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</si>
  <si>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</si>
  <si>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</si>
  <si>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</si>
  <si>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</si>
  <si>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</si>
  <si>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</si>
  <si>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</si>
  <si>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</si>
  <si>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</si>
  <si>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</si>
  <si>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</si>
  <si>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</si>
  <si>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</si>
  <si>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</si>
  <si>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</si>
  <si>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</si>
  <si>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</si>
  <si>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</si>
  <si>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</si>
  <si>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</si>
  <si>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</si>
  <si>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</si>
  <si>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</si>
  <si>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</si>
  <si>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</si>
  <si>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</si>
  <si>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</si>
  <si>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</si>
  <si>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</si>
  <si>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</si>
  <si>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</si>
  <si>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</si>
  <si>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</si>
  <si>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</si>
  <si>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</si>
  <si>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</si>
  <si>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</si>
  <si>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</si>
  <si>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</si>
  <si>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</si>
  <si>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</si>
  <si>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</si>
  <si>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</si>
  <si>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</si>
  <si>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</si>
  <si>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</si>
  <si>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</si>
  <si>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</si>
  <si>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</si>
  <si>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</si>
  <si>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</si>
  <si>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</si>
  <si>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</si>
  <si>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</si>
  <si>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</si>
  <si>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</si>
  <si>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</si>
  <si>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</si>
  <si>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</si>
  <si>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</si>
  <si>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</si>
  <si>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</si>
  <si>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</si>
  <si>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</si>
  <si>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</si>
  <si>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</si>
  <si>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</si>
  <si>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</si>
  <si>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</si>
  <si>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</si>
  <si>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</si>
  <si>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</si>
  <si>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</si>
  <si>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</si>
  <si>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</si>
  <si>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</si>
  <si>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</si>
  <si>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</si>
  <si>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</si>
  <si>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</si>
  <si>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</si>
  <si>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</si>
  <si>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</si>
  <si>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</si>
  <si>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</si>
  <si>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</si>
  <si>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</si>
  <si>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</si>
  <si>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</si>
  <si>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</si>
  <si>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</si>
  <si>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</si>
  <si>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</si>
  <si>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</si>
  <si>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</si>
  <si>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</si>
  <si>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</si>
  <si>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</si>
  <si>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</si>
  <si>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</si>
  <si>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</si>
  <si>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</si>
  <si>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</si>
  <si>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</si>
  <si>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</si>
  <si>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</si>
  <si>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</si>
  <si>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</si>
  <si>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</si>
  <si>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</si>
  <si>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</si>
  <si>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</si>
  <si>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</si>
  <si>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</si>
  <si>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</si>
  <si>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</si>
  <si>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</si>
  <si>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</si>
  <si>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</si>
  <si>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</si>
  <si>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</si>
  <si>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</si>
  <si>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</si>
  <si>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</si>
  <si>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</si>
  <si>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</si>
  <si>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</si>
  <si>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</si>
  <si>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</si>
  <si>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</si>
  <si>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</si>
  <si>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</si>
  <si>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</si>
  <si>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</si>
  <si>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</si>
  <si>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</si>
  <si>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</si>
  <si>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</si>
  <si>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</si>
  <si>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</si>
  <si>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</si>
  <si>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</si>
  <si>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</si>
  <si>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</si>
  <si>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</si>
  <si>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</si>
  <si>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</si>
  <si>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</si>
  <si>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</si>
  <si>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</si>
  <si>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</si>
  <si>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</si>
  <si>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</si>
  <si>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</si>
  <si>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</si>
  <si>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</si>
  <si>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</si>
  <si>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</si>
  <si>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</si>
  <si>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</si>
  <si>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</si>
  <si>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</si>
  <si>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</si>
  <si>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</si>
  <si>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</si>
  <si>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</si>
  <si>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</si>
  <si>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</si>
  <si>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</si>
  <si>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</si>
  <si>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</si>
  <si>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</si>
  <si>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</si>
  <si>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</si>
  <si>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</si>
  <si>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</si>
  <si>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</si>
  <si>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</si>
  <si>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</si>
  <si>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</si>
  <si>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</si>
  <si>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</si>
  <si>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</si>
  <si>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</si>
  <si>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</si>
  <si>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</si>
  <si>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</si>
  <si>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</si>
  <si>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</si>
  <si>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</si>
  <si>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</si>
  <si>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</si>
  <si>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</si>
  <si>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</si>
  <si>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</si>
  <si>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</si>
  <si>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</si>
  <si>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</si>
  <si>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</si>
  <si>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</si>
  <si>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</si>
  <si>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</si>
  <si>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</si>
  <si>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</si>
  <si>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</si>
  <si>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</si>
  <si>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</si>
  <si>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</si>
  <si>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</si>
  <si>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</si>
  <si>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</si>
  <si>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</si>
  <si>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</si>
  <si>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</si>
  <si>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</si>
  <si>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</si>
  <si>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</si>
  <si>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</si>
  <si>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</si>
  <si>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</si>
  <si>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</si>
  <si>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</si>
  <si>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</si>
  <si>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</si>
  <si>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</si>
  <si>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</si>
  <si>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</si>
  <si>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</si>
  <si>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</si>
  <si>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</si>
  <si>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</si>
  <si>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</si>
  <si>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</si>
  <si>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</si>
  <si>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</si>
  <si>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</si>
  <si>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</si>
  <si>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</si>
  <si>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</si>
  <si>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</si>
  <si>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</si>
  <si>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</si>
  <si>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</si>
  <si>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</si>
  <si>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</si>
  <si>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</si>
  <si>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</si>
  <si>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</si>
  <si>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</si>
  <si>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</si>
  <si>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</si>
  <si>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</si>
  <si>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</si>
  <si>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</si>
  <si>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</si>
  <si>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</si>
  <si>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</si>
  <si>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</si>
  <si>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</si>
  <si>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</si>
  <si>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</si>
  <si>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</si>
  <si>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</si>
  <si>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</si>
  <si>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</si>
  <si>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</si>
  <si>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</si>
  <si>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</si>
  <si>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</si>
  <si>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</si>
  <si>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</si>
  <si>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</si>
  <si>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</si>
  <si>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</si>
  <si>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</si>
  <si>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</si>
  <si>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</si>
  <si>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</si>
  <si>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</si>
  <si>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</si>
  <si>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</si>
  <si>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</si>
  <si>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</si>
  <si>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</si>
  <si>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</si>
  <si>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</si>
  <si>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</si>
  <si>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</si>
  <si>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</si>
  <si>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</si>
  <si>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</si>
  <si>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</si>
  <si>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</si>
  <si>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</si>
  <si>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</si>
  <si>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</si>
  <si>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</si>
  <si>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</si>
  <si>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</si>
  <si>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</si>
  <si>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</si>
  <si>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</si>
  <si>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</si>
  <si>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</si>
  <si>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</si>
  <si>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</si>
  <si>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</si>
  <si>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</si>
  <si>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</si>
  <si>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</si>
  <si>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</si>
  <si>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</si>
  <si>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</si>
  <si>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</si>
  <si>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</si>
  <si>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</si>
  <si>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</si>
  <si>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</si>
  <si>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</si>
  <si>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</si>
  <si>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</si>
  <si>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</si>
  <si>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</si>
  <si>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</si>
  <si>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</si>
  <si>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</si>
  <si>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</si>
  <si>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</si>
  <si>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</si>
  <si>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</si>
  <si>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</si>
  <si>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</si>
  <si>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</si>
  <si>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</si>
  <si>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</si>
  <si>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</si>
  <si>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</si>
  <si>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</si>
  <si>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</si>
  <si>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</si>
  <si>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</si>
  <si>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</si>
  <si>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</si>
  <si>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</si>
  <si>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</si>
  <si>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</si>
  <si>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</si>
  <si>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</si>
  <si>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</si>
  <si>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</si>
  <si>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</si>
  <si>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</si>
  <si>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</si>
  <si>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</si>
  <si>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</si>
  <si>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</si>
  <si>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</si>
  <si>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</si>
  <si>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</si>
  <si>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</si>
  <si>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</si>
  <si>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</si>
  <si>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</si>
  <si>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</si>
  <si>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</si>
  <si>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</si>
  <si>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</si>
  <si>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</si>
  <si>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</si>
  <si>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</si>
  <si>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</si>
  <si>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</si>
  <si>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</si>
  <si>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</si>
  <si>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</si>
  <si>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</si>
  <si>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</si>
  <si>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</si>
  <si>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</si>
  <si>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</si>
  <si>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</si>
  <si>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</si>
  <si>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</si>
  <si>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</si>
  <si>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</si>
  <si>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</si>
  <si>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</si>
  <si>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</si>
  <si>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</si>
  <si>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</si>
  <si>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</si>
  <si>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</si>
  <si>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</si>
  <si>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</si>
  <si>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</si>
  <si>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</si>
  <si>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</si>
  <si>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</si>
  <si>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</si>
  <si>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</si>
  <si>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</si>
  <si>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</si>
  <si>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</si>
  <si>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</si>
  <si>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</si>
  <si>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</si>
  <si>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</si>
  <si>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</si>
  <si>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</si>
  <si>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</si>
  <si>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</si>
  <si>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</si>
  <si>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</si>
  <si>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</si>
  <si>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</si>
  <si>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</si>
  <si>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</si>
  <si>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</si>
  <si>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</si>
  <si>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</si>
  <si>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</si>
  <si>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</si>
  <si>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</si>
  <si>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</si>
  <si>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</si>
  <si>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</si>
  <si>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</si>
  <si>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</si>
  <si>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</si>
  <si>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</si>
  <si>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</si>
  <si>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</si>
  <si>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</si>
  <si>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</si>
  <si>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</si>
  <si>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</si>
  <si>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</si>
  <si>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</si>
  <si>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</si>
  <si>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</si>
  <si>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</si>
  <si>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</si>
  <si>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</si>
  <si>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</si>
  <si>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</si>
  <si>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</si>
  <si>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</si>
  <si>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</si>
  <si>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</si>
  <si>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</si>
  <si>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</si>
  <si>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</si>
  <si>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</si>
  <si>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</si>
  <si>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</si>
  <si>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</si>
  <si>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</si>
  <si>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</si>
  <si>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</si>
  <si>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</si>
  <si>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</si>
  <si>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</si>
  <si>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</si>
  <si>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</si>
  <si>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</si>
  <si>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</si>
  <si>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</si>
  <si>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</si>
  <si>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</si>
  <si>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</si>
  <si>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</si>
  <si>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</si>
  <si>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</si>
  <si>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</si>
  <si>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</si>
  <si>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</si>
  <si>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</si>
  <si>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</si>
  <si>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</si>
  <si>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</si>
  <si>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</si>
  <si>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</si>
  <si>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</si>
  <si>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</si>
  <si>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</si>
  <si>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</si>
  <si>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</si>
  <si>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</si>
  <si>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</si>
  <si>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</si>
  <si>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</si>
  <si>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</si>
  <si>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</si>
  <si>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</si>
  <si>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</si>
  <si>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</si>
  <si>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</si>
  <si>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</si>
  <si>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</si>
  <si>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</si>
  <si>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</si>
  <si>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</si>
  <si>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</si>
  <si>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</si>
  <si>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</si>
  <si>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</si>
  <si>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</si>
  <si>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</si>
  <si>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</si>
  <si>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</si>
  <si>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</si>
  <si>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</si>
  <si>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</si>
  <si>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</si>
  <si>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</si>
  <si>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</si>
  <si>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</si>
  <si>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</si>
  <si>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</si>
  <si>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</si>
  <si>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</si>
  <si>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</si>
  <si>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</si>
  <si>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</si>
  <si>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</si>
  <si>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</si>
  <si>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</si>
  <si>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</si>
  <si>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</si>
  <si>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</si>
  <si>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</si>
  <si>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</si>
  <si>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</si>
  <si>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</si>
  <si>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</si>
  <si>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</si>
  <si>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</si>
  <si>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</si>
  <si>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</si>
  <si>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</si>
  <si>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</si>
  <si>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</si>
  <si>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</si>
  <si>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</si>
  <si>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</si>
  <si>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</si>
  <si>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</si>
  <si>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</si>
  <si>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</si>
  <si>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</si>
  <si>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</si>
  <si>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</si>
  <si>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</si>
  <si>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</si>
  <si>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</si>
  <si>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</si>
  <si>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</si>
  <si>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</si>
  <si>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</si>
  <si>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</si>
  <si>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</si>
  <si>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</si>
  <si>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</si>
  <si>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</si>
  <si>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</si>
  <si>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</si>
  <si>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</si>
  <si>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</si>
  <si>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</si>
  <si>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</si>
  <si>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</si>
  <si>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</si>
  <si>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</si>
  <si>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</si>
  <si>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</si>
  <si>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</si>
  <si>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</si>
  <si>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</si>
  <si>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</si>
  <si>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</si>
  <si>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</si>
  <si>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</si>
  <si>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</si>
  <si>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</si>
  <si>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</si>
  <si>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</si>
  <si>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</si>
  <si>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</si>
  <si>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</si>
  <si>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</si>
  <si>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</si>
  <si>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</si>
  <si>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</si>
  <si>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</si>
  <si>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</si>
  <si>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</si>
  <si>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</si>
  <si>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</si>
  <si>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</si>
  <si>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</si>
  <si>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</si>
  <si>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</si>
  <si>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</si>
  <si>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</si>
  <si>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</si>
  <si>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</si>
  <si>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</si>
  <si>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</si>
  <si>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</si>
  <si>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</si>
  <si>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</si>
  <si>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</si>
  <si>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</si>
  <si>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</si>
  <si>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</si>
  <si>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</si>
  <si>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</si>
  <si>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</si>
  <si>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</si>
  <si>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</si>
  <si>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</si>
  <si>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</si>
  <si>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</si>
  <si>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</si>
  <si>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</si>
  <si>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</si>
  <si>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</si>
  <si>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</si>
  <si>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</si>
  <si>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</si>
  <si>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</si>
  <si>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</si>
  <si>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</si>
  <si>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</si>
  <si>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</si>
  <si>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</si>
  <si>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</si>
  <si>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</si>
  <si>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</si>
  <si>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</si>
  <si>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</si>
  <si>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</si>
  <si>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</si>
  <si>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</si>
  <si>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</si>
  <si>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</si>
  <si>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</si>
  <si>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</si>
  <si>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</si>
  <si>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</si>
  <si>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</si>
  <si>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</si>
  <si>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</si>
  <si>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</si>
  <si>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</si>
  <si>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</si>
  <si>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</si>
  <si>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</si>
  <si>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</si>
  <si>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</si>
  <si>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</si>
  <si>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</si>
  <si>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</si>
  <si>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</si>
  <si>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</si>
  <si>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</si>
  <si>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</si>
  <si>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</si>
  <si>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</si>
  <si>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</si>
  <si>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</si>
  <si>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</si>
  <si>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</si>
  <si>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</si>
  <si>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</si>
  <si>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</si>
  <si>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</si>
  <si>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</si>
  <si>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</si>
  <si>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</si>
  <si>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</si>
  <si>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</si>
  <si>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</si>
  <si>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</si>
  <si>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</si>
  <si>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</si>
  <si>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</si>
  <si>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</si>
  <si>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</si>
  <si>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</si>
  <si>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</si>
  <si>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</si>
  <si>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</si>
  <si>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</si>
  <si>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</si>
  <si>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</si>
  <si>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</si>
  <si>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</si>
  <si>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</si>
  <si>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</si>
  <si>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</si>
  <si>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</si>
  <si>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</si>
  <si>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</si>
  <si>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</si>
  <si>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</si>
  <si>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</si>
  <si>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</si>
  <si>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</si>
  <si>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</si>
  <si>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</si>
  <si>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</si>
  <si>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</si>
  <si>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</si>
  <si>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</si>
  <si>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</si>
  <si>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</si>
  <si>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</si>
  <si>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</si>
  <si>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</si>
  <si>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</si>
  <si>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</si>
  <si>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</si>
  <si>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</si>
  <si>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</si>
  <si>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</si>
  <si>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</si>
  <si>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</si>
  <si>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</si>
  <si>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</si>
  <si>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</si>
  <si>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</si>
  <si>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</si>
  <si>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</si>
  <si>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</si>
  <si>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</si>
  <si>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</si>
  <si>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</si>
  <si>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</si>
  <si>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</si>
  <si>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</si>
  <si>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</si>
  <si>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</si>
  <si>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</si>
  <si>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</si>
  <si>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</si>
  <si>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</si>
  <si>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</si>
  <si>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</si>
  <si>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</si>
  <si>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</si>
  <si>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</si>
  <si>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</si>
  <si>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</si>
  <si>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</si>
  <si>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</si>
  <si>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</si>
  <si>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</si>
  <si>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</si>
  <si>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</si>
  <si>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</si>
  <si>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</si>
  <si>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</si>
  <si>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</si>
  <si>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</si>
  <si>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</si>
  <si>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</si>
  <si>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</si>
  <si>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</si>
  <si>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</si>
  <si>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</si>
  <si>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</si>
  <si>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</si>
  <si>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</si>
  <si>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</si>
  <si>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</si>
  <si>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</si>
  <si>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</si>
  <si>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</si>
  <si>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</si>
  <si>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</si>
  <si>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</si>
  <si>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</si>
  <si>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</si>
  <si>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</si>
  <si>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</si>
  <si>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</si>
  <si>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</si>
  <si>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</si>
  <si>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</si>
  <si>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</si>
  <si>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</si>
  <si>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</si>
  <si>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</si>
  <si>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</si>
  <si>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</si>
  <si>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</si>
  <si>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</si>
  <si>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</si>
  <si>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</si>
  <si>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</si>
  <si>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</si>
  <si>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</si>
  <si>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</si>
  <si>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</si>
  <si>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</si>
  <si>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</si>
  <si>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</si>
  <si>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</si>
  <si>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</si>
  <si>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</si>
  <si>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</si>
  <si>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</si>
  <si>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</si>
  <si>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</si>
  <si>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</si>
  <si>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</si>
  <si>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</si>
  <si>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</si>
  <si>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</si>
  <si>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</si>
  <si>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</si>
  <si>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</si>
  <si>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</si>
  <si>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</si>
  <si>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</si>
  <si>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</si>
  <si>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</si>
  <si>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</si>
  <si>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</si>
  <si>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</si>
  <si>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</si>
  <si>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</si>
  <si>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</si>
  <si>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</si>
  <si>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</si>
  <si>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</si>
  <si>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</si>
  <si>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</si>
  <si>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</si>
  <si>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</si>
  <si>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</si>
  <si>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</si>
  <si>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</si>
  <si>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</si>
  <si>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</si>
  <si>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</si>
  <si>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</si>
  <si>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</si>
  <si>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</si>
  <si>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</si>
  <si>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</si>
  <si>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</si>
  <si>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</si>
  <si>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</si>
  <si>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</si>
  <si>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</si>
  <si>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</si>
  <si>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</si>
  <si>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</si>
  <si>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</si>
  <si>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</si>
  <si>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</si>
  <si>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</si>
  <si>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</si>
  <si>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</si>
  <si>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</si>
  <si>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</si>
  <si>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</si>
  <si>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</si>
  <si>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</si>
  <si>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</si>
  <si>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</si>
  <si>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</si>
  <si>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</si>
  <si>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</si>
  <si>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</si>
  <si>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</si>
  <si>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</si>
  <si>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</si>
  <si>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</si>
  <si>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</si>
  <si>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</si>
  <si>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</si>
  <si>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</si>
  <si>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</si>
  <si>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</si>
  <si>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</si>
  <si>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</si>
  <si>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</si>
  <si>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</si>
  <si>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</si>
  <si>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</si>
  <si>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</si>
  <si>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</si>
  <si>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</si>
  <si>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</si>
  <si>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</si>
  <si>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</si>
  <si>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</si>
  <si>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</si>
  <si>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</si>
  <si>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</si>
  <si>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</si>
  <si>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</si>
  <si>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</si>
  <si>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</si>
  <si>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</si>
  <si>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</si>
  <si>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</si>
  <si>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</si>
  <si>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</si>
  <si>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</si>
  <si>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</si>
  <si>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</si>
  <si>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</si>
  <si>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</si>
  <si>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</si>
  <si>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</si>
  <si>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</si>
  <si>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</si>
  <si>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</si>
  <si>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</si>
  <si>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</si>
  <si>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</si>
  <si>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</si>
  <si>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</si>
  <si>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</si>
  <si>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</si>
  <si>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</si>
  <si>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</si>
  <si>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</si>
  <si>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</si>
  <si>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</si>
  <si>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</si>
  <si>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</si>
  <si>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</si>
  <si>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</si>
  <si>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</si>
  <si>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</si>
  <si>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</si>
  <si>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</si>
  <si>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</si>
  <si>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</si>
  <si>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</si>
  <si>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</si>
  <si>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</si>
  <si>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</si>
  <si>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</si>
  <si>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</si>
  <si>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</si>
  <si>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</si>
  <si>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</si>
  <si>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</si>
  <si>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</si>
  <si>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</si>
  <si>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</si>
  <si>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</si>
  <si>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</si>
  <si>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</si>
  <si>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</si>
  <si>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</si>
  <si>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</si>
  <si>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</si>
  <si>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</si>
  <si>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</si>
  <si>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</si>
  <si>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</si>
  <si>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</si>
  <si>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</si>
  <si>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</si>
  <si>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</si>
  <si>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</si>
  <si>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</si>
  <si>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</si>
  <si>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</si>
  <si>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</si>
  <si>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</si>
  <si>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</si>
  <si>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</si>
  <si>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</si>
  <si>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</si>
  <si>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</si>
  <si>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</si>
  <si>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</si>
  <si>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</si>
  <si>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</si>
  <si>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</si>
  <si>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</si>
  <si>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</si>
  <si>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</si>
  <si>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</si>
  <si>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</si>
  <si>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</si>
  <si>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</si>
  <si>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</si>
  <si>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</si>
  <si>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</si>
  <si>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</si>
  <si>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</si>
  <si>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</si>
  <si>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</si>
  <si>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</si>
  <si>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</si>
  <si>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</si>
  <si>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</si>
  <si>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</si>
  <si>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</si>
  <si>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</si>
  <si>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</si>
  <si>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</si>
  <si>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</si>
  <si>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</si>
  <si>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</si>
  <si>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</si>
  <si>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</si>
  <si>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</si>
  <si>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</si>
  <si>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</si>
  <si>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</si>
  <si>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</si>
  <si>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</si>
  <si>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</si>
  <si>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</si>
  <si>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</si>
  <si>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</si>
  <si>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</si>
  <si>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</si>
  <si>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</si>
  <si>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</si>
  <si>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</si>
  <si>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</si>
  <si>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</si>
  <si>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</si>
  <si>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</si>
  <si>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</si>
  <si>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</si>
  <si>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</si>
  <si>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</si>
  <si>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</si>
  <si>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</si>
  <si>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</si>
  <si>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</si>
  <si>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</si>
  <si>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</si>
  <si>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</si>
  <si>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</si>
  <si>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</si>
  <si>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</si>
  <si>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</si>
  <si>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</si>
  <si>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</si>
  <si>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</si>
  <si>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</si>
  <si>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</si>
  <si>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</si>
  <si>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</si>
  <si>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</si>
  <si>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</si>
  <si>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</si>
  <si>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</si>
  <si>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</si>
  <si>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</si>
  <si>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</si>
  <si>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</si>
  <si>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</si>
  <si>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</si>
  <si>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</si>
  <si>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</si>
  <si>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</si>
  <si>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</si>
  <si>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</si>
  <si>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</si>
  <si>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</si>
  <si>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</si>
  <si>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</si>
  <si>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</si>
  <si>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</si>
  <si>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</si>
  <si>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</si>
  <si>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</si>
  <si>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</si>
  <si>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</si>
  <si>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</si>
  <si>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</si>
  <si>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</si>
  <si>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</si>
  <si>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</si>
  <si>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</si>
  <si>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</si>
  <si>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</si>
  <si>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</si>
  <si>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</si>
  <si>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</si>
  <si>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</si>
  <si>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</si>
  <si>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</si>
  <si>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</si>
  <si>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</si>
  <si>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</si>
  <si>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</si>
  <si>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</si>
  <si>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</si>
  <si>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</si>
  <si>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</si>
  <si>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</si>
  <si>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</si>
  <si>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</si>
  <si>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</si>
  <si>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</si>
  <si>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</si>
  <si>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</si>
  <si>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</si>
  <si>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</si>
  <si>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</si>
  <si>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</si>
  <si>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</si>
  <si>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</si>
  <si>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</si>
  <si>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</si>
  <si>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</si>
  <si>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</si>
  <si>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</si>
  <si>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</si>
  <si>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</si>
  <si>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</si>
  <si>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</si>
  <si>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</si>
  <si>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</si>
  <si>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</si>
  <si>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</si>
  <si>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</si>
  <si>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</si>
  <si>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</si>
  <si>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</si>
  <si>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</si>
  <si>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</si>
  <si>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</si>
  <si>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</si>
  <si>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</si>
  <si>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</si>
  <si>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</si>
  <si>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</si>
  <si>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</si>
  <si>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</si>
  <si>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</si>
  <si>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</si>
  <si>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</si>
  <si>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</si>
  <si>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</si>
  <si>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</si>
  <si>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</si>
  <si>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</si>
  <si>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</si>
  <si>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</si>
  <si>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</si>
  <si>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</si>
  <si>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</si>
  <si>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</si>
  <si>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</si>
  <si>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</si>
  <si>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</si>
  <si>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</si>
  <si>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</si>
  <si>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</si>
  <si>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</si>
  <si>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</si>
  <si>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</si>
  <si>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</si>
  <si>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</si>
  <si>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</si>
  <si>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</si>
  <si>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</si>
  <si>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</si>
  <si>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</si>
  <si>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</si>
  <si>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</si>
  <si>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</si>
  <si>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</si>
  <si>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</si>
  <si>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</si>
  <si>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</si>
  <si>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</si>
  <si>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</si>
  <si>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</si>
  <si>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</si>
  <si>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</si>
  <si>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</si>
  <si>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</si>
  <si>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</si>
  <si>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</si>
  <si>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</si>
  <si>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</si>
  <si>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</si>
  <si>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</si>
  <si>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</si>
  <si>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</si>
  <si>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</si>
  <si>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</si>
  <si>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</si>
  <si>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</si>
  <si>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</si>
  <si>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</si>
  <si>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</si>
  <si>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</si>
  <si>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</si>
  <si>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</si>
  <si>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</si>
  <si>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</si>
  <si>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</si>
  <si>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</si>
  <si>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</si>
  <si>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</si>
  <si>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</si>
  <si>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</si>
  <si>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</si>
  <si>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</si>
  <si>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</si>
  <si>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</si>
  <si>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</si>
  <si>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</si>
  <si>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</si>
  <si>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</si>
  <si>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</si>
  <si>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</si>
  <si>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</si>
  <si>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</si>
  <si>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</si>
  <si>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</si>
  <si>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</si>
  <si>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</si>
  <si>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</si>
  <si>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</si>
  <si>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</si>
  <si>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</si>
  <si>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</si>
  <si>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</si>
  <si>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</si>
  <si>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</si>
  <si>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</si>
  <si>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</si>
  <si>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</si>
  <si>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</si>
  <si>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</si>
  <si>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</si>
  <si>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</si>
  <si>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</si>
  <si>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</si>
  <si>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</si>
  <si>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</si>
  <si>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</si>
  <si>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</si>
  <si>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</si>
  <si>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</si>
  <si>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</si>
  <si>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</si>
  <si>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</si>
  <si>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</si>
  <si>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</si>
  <si>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</si>
  <si>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</si>
  <si>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</si>
  <si>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</si>
  <si>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</si>
  <si>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</si>
  <si>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</si>
  <si>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</si>
  <si>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</si>
  <si>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</si>
  <si>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</si>
  <si>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</si>
  <si>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</si>
  <si>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</si>
  <si>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</si>
  <si>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</si>
  <si>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</si>
  <si>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</si>
  <si>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</si>
  <si>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</si>
  <si>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</si>
  <si>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</si>
  <si>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</si>
  <si>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</si>
  <si>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</si>
  <si>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</si>
  <si>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</si>
  <si>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</si>
  <si>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</si>
  <si>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</si>
  <si>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</si>
  <si>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</si>
  <si>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</si>
  <si>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</si>
  <si>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</si>
  <si>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</si>
  <si>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</si>
  <si>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</si>
  <si>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</si>
  <si>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</si>
  <si>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</si>
  <si>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</si>
  <si>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</si>
  <si>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</si>
  <si>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</si>
  <si>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</si>
  <si>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</si>
  <si>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</si>
  <si>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</si>
  <si>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</si>
  <si>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</si>
  <si>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</si>
  <si>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</si>
  <si>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</si>
  <si>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</si>
  <si>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</si>
  <si>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</si>
  <si>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</si>
  <si>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</si>
  <si>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</si>
  <si>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</si>
  <si>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</si>
  <si>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</si>
  <si>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</si>
  <si>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</si>
  <si>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</si>
  <si>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</si>
  <si>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</si>
  <si>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</si>
  <si>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</si>
  <si>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</si>
  <si>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</si>
  <si>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</si>
  <si>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</si>
  <si>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</si>
  <si>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</si>
  <si>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</si>
  <si>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</si>
  <si>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</si>
  <si>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</si>
  <si>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</si>
  <si>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</si>
  <si>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</si>
  <si>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</si>
  <si>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</si>
  <si>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</si>
  <si>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</si>
  <si>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</si>
  <si>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</si>
  <si>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</si>
  <si>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</si>
  <si>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</si>
  <si>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</si>
  <si>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</si>
  <si>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</si>
  <si>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</si>
  <si>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</si>
  <si>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</si>
  <si>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</si>
  <si>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</si>
  <si>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</si>
  <si>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</si>
  <si>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</si>
  <si>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</si>
  <si>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</si>
  <si>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</si>
  <si>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</si>
  <si>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</si>
  <si>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</si>
  <si>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</si>
  <si>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</si>
  <si>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</si>
  <si>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</si>
  <si>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</si>
  <si>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</si>
  <si>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</si>
  <si>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</si>
  <si>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</si>
  <si>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</si>
  <si>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</si>
  <si>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</si>
  <si>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</si>
  <si>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</si>
  <si>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</si>
  <si>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</si>
  <si>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</si>
  <si>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</si>
  <si>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</si>
  <si>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</si>
  <si>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</si>
  <si>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</si>
  <si>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</si>
  <si>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</si>
  <si>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</si>
  <si>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</si>
  <si>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</si>
  <si>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</si>
  <si>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</si>
  <si>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</si>
  <si>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</si>
  <si>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</si>
  <si>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</si>
  <si>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</si>
  <si>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</si>
  <si>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</si>
  <si>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</si>
  <si>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</si>
  <si>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</si>
  <si>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</si>
  <si>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</si>
  <si>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</si>
  <si>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</si>
  <si>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</si>
  <si>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</si>
  <si>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</si>
  <si>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</si>
  <si>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</si>
  <si>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</si>
  <si>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</si>
  <si>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</si>
  <si>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</si>
  <si>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</si>
  <si>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</si>
  <si>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</si>
  <si>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</si>
  <si>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</si>
  <si>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</si>
  <si>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</si>
  <si>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</si>
  <si>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</si>
  <si>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</si>
  <si>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</si>
  <si>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</si>
  <si>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</si>
  <si>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</si>
  <si>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</si>
  <si>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</si>
  <si>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</si>
  <si>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</si>
  <si>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</si>
  <si>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</si>
  <si>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</si>
  <si>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</si>
  <si>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</si>
  <si>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</si>
  <si>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</si>
  <si>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</si>
  <si>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</si>
  <si>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</si>
  <si>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</si>
  <si>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</si>
  <si>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</si>
  <si>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</si>
  <si>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</si>
  <si>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</si>
  <si>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</si>
  <si>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</si>
  <si>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</si>
  <si>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</si>
  <si>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</si>
  <si>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</si>
  <si>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</si>
  <si>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</si>
  <si>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</si>
  <si>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</si>
  <si>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</si>
  <si>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</si>
  <si>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</si>
  <si>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</si>
  <si>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</si>
  <si>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</si>
  <si>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</si>
  <si>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</si>
  <si>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</si>
  <si>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</si>
  <si>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</si>
  <si>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</si>
  <si>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</si>
  <si>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</si>
  <si>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</si>
  <si>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</si>
  <si>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</si>
  <si>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</si>
  <si>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</si>
  <si>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</si>
  <si>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</si>
  <si>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</si>
  <si>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</si>
  <si>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</si>
  <si>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</si>
  <si>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</si>
  <si>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</si>
  <si>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</si>
  <si>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</si>
  <si>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</si>
  <si>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</si>
  <si>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</si>
  <si>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</si>
  <si>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</si>
  <si>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</si>
  <si>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</si>
  <si>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</si>
  <si>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</si>
  <si>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</si>
  <si>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</si>
  <si>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</si>
  <si>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</si>
  <si>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</si>
  <si>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</si>
  <si>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</si>
  <si>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</si>
  <si>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</si>
  <si>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</si>
  <si>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</si>
  <si>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</si>
  <si>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</si>
  <si>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</si>
  <si>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</si>
  <si>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</si>
  <si>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</si>
  <si>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</si>
  <si>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</si>
  <si>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</si>
  <si>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</si>
  <si>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</si>
  <si>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</si>
  <si>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</si>
  <si>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</si>
  <si>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</si>
  <si>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</si>
  <si>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</si>
  <si>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</si>
  <si>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</si>
  <si>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</si>
  <si>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</si>
  <si>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</si>
  <si>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</si>
  <si>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</si>
  <si>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</si>
  <si>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</si>
  <si>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</si>
  <si>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</si>
  <si>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</si>
  <si>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</si>
  <si>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</si>
  <si>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</si>
  <si>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</si>
  <si>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</si>
  <si>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</si>
  <si>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</si>
  <si>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</si>
  <si>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</si>
  <si>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</si>
  <si>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</si>
  <si>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</si>
  <si>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</si>
  <si>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</si>
  <si>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</si>
  <si>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</si>
  <si>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</si>
  <si>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</si>
  <si>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</si>
  <si>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</si>
  <si>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</si>
  <si>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</si>
  <si>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</si>
  <si>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</si>
  <si>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</si>
  <si>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</si>
  <si>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</si>
  <si>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</si>
  <si>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</si>
  <si>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</si>
  <si>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</si>
  <si>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</si>
  <si>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</si>
  <si>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</si>
  <si>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</si>
  <si>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</si>
  <si>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</si>
  <si>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</si>
  <si>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</si>
  <si>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</si>
  <si>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</si>
  <si>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</si>
  <si>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</si>
  <si>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</si>
  <si>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</si>
  <si>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</si>
  <si>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</si>
  <si>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</si>
  <si>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</si>
  <si>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</si>
  <si>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</si>
  <si>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</si>
  <si>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</si>
  <si>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</si>
  <si>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</si>
  <si>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</si>
  <si>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</si>
  <si>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</si>
  <si>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</si>
  <si>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</si>
  <si>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</si>
  <si>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</si>
  <si>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</si>
  <si>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</si>
  <si>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</si>
  <si>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</si>
  <si>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</si>
  <si>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</si>
  <si>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</si>
  <si>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</si>
  <si>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</si>
  <si>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</si>
  <si>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</si>
  <si>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</si>
  <si>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</si>
  <si>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</si>
  <si>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</si>
  <si>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</si>
  <si>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</si>
  <si>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</si>
  <si>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</si>
  <si>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</si>
  <si>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</si>
  <si>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</si>
  <si>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</si>
  <si>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</si>
  <si>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</si>
  <si>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</si>
  <si>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</si>
  <si>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</si>
  <si>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</si>
  <si>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</si>
  <si>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</si>
  <si>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</si>
  <si>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</si>
  <si>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</si>
  <si>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</si>
  <si>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</si>
  <si>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</si>
  <si>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</si>
  <si>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</si>
  <si>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</si>
  <si>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</si>
  <si>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</si>
  <si>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</si>
  <si>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</si>
  <si>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</si>
  <si>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</si>
  <si>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</si>
  <si>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</si>
  <si>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</si>
  <si>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</si>
  <si>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</si>
  <si>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</si>
  <si>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</si>
  <si>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</si>
  <si>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</si>
  <si>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</si>
  <si>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</si>
  <si>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</si>
  <si>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</si>
  <si>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</si>
  <si>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</si>
  <si>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</si>
  <si>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</si>
  <si>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</si>
  <si>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</si>
  <si>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</si>
  <si>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</si>
  <si>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</si>
  <si>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</si>
  <si>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</si>
  <si>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</si>
  <si>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</si>
  <si>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</si>
  <si>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</si>
  <si>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</si>
  <si>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</si>
  <si>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</si>
  <si>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</si>
  <si>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</si>
  <si>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</si>
  <si>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</si>
  <si>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</si>
  <si>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</si>
  <si>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</si>
  <si>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</si>
  <si>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</si>
  <si>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</si>
  <si>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</si>
  <si>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</si>
  <si>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</si>
  <si>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</si>
  <si>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</si>
  <si>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</si>
  <si>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</si>
  <si>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</si>
  <si>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</si>
  <si>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</si>
  <si>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</si>
  <si>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</si>
  <si>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</si>
  <si>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</si>
  <si>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</si>
  <si>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</si>
  <si>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</si>
  <si>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</si>
  <si>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</si>
  <si>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</si>
  <si>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</si>
  <si>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</si>
  <si>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</si>
  <si>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</si>
  <si>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</si>
  <si>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</si>
  <si>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</si>
  <si>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</si>
  <si>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</si>
  <si>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</si>
  <si>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</si>
  <si>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</si>
  <si>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</si>
  <si>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</si>
  <si>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</si>
  <si>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</si>
  <si>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</si>
  <si>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</si>
  <si>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</si>
  <si>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</si>
  <si>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</si>
  <si>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</si>
  <si>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</si>
  <si>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</si>
  <si>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</si>
  <si>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</si>
  <si>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</si>
  <si>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</si>
  <si>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</si>
  <si>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</si>
  <si>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</si>
  <si>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</si>
  <si>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</si>
  <si>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</si>
  <si>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</si>
  <si>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</si>
  <si>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</si>
  <si>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</si>
  <si>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</si>
  <si>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</si>
  <si>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</si>
  <si>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</si>
  <si>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</si>
  <si>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</si>
  <si>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</si>
  <si>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</si>
  <si>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</si>
  <si>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</si>
  <si>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</si>
  <si>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</si>
  <si>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</si>
  <si>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</si>
  <si>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</si>
  <si>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</si>
  <si>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</si>
  <si>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</si>
  <si>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</si>
  <si>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</si>
  <si>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</si>
  <si>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</si>
  <si>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</si>
  <si>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</si>
  <si>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</si>
  <si>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</si>
  <si>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</si>
  <si>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</si>
  <si>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</si>
  <si>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</si>
  <si>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</si>
  <si>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</si>
  <si>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</si>
  <si>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</si>
  <si>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</si>
  <si>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</si>
  <si>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</si>
  <si>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</si>
  <si>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</si>
  <si>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</si>
  <si>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</si>
  <si>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</si>
  <si>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</si>
  <si>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</si>
  <si>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</si>
  <si>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</si>
  <si>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</si>
  <si>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</si>
  <si>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</si>
  <si>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</si>
  <si>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</si>
  <si>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</si>
  <si>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</si>
  <si>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</si>
  <si>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</si>
  <si>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</si>
  <si>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</si>
  <si>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</si>
  <si>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</si>
  <si>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</si>
  <si>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</si>
  <si>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</si>
  <si>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</si>
  <si>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</si>
  <si>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</si>
  <si>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</si>
  <si>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</si>
  <si>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</si>
  <si>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</si>
  <si>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</si>
  <si>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</si>
  <si>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</si>
  <si>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</si>
  <si>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</si>
  <si>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</si>
  <si>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</si>
  <si>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</si>
  <si>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</si>
  <si>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</si>
  <si>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</si>
  <si>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</si>
  <si>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</si>
  <si>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</si>
  <si>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</si>
  <si>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</si>
  <si>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</si>
  <si>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</si>
  <si>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</si>
  <si>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</si>
  <si>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</si>
  <si>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</si>
  <si>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</si>
  <si>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</si>
  <si>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</si>
  <si>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</si>
  <si>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</si>
  <si>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</si>
  <si>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</si>
  <si>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</si>
  <si>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</si>
  <si>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</si>
  <si>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</si>
  <si>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</si>
  <si>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</si>
  <si>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</si>
  <si>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</si>
  <si>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</si>
  <si>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</si>
  <si>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</si>
  <si>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</si>
  <si>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</si>
  <si>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</si>
  <si>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</si>
  <si>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</si>
  <si>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</si>
  <si>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</si>
  <si>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</si>
  <si>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</si>
  <si>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</si>
  <si>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</si>
  <si>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</si>
  <si>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</si>
  <si>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</si>
  <si>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</si>
  <si>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</si>
  <si>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</si>
  <si>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</si>
  <si>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</si>
  <si>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</si>
  <si>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</si>
  <si>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</si>
  <si>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</si>
  <si>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</si>
  <si>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</si>
  <si>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</si>
  <si>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</si>
  <si>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</si>
  <si>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</si>
  <si>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</si>
  <si>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</si>
  <si>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</si>
  <si>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</si>
  <si>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</si>
  <si>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</si>
  <si>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</si>
  <si>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</si>
  <si>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</si>
  <si>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</si>
  <si>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</si>
  <si>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</si>
  <si>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</si>
  <si>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</si>
  <si>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</si>
  <si>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</si>
  <si>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</si>
  <si>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</si>
  <si>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</si>
  <si>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</si>
  <si>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</si>
  <si>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</si>
  <si>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</si>
  <si>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</si>
  <si>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</si>
  <si>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</si>
  <si>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</si>
  <si>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</si>
  <si>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</si>
  <si>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</si>
  <si>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</si>
  <si>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</si>
  <si>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</si>
  <si>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</si>
  <si>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</si>
  <si>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</si>
  <si>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</si>
  <si>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</si>
  <si>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</si>
  <si>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</si>
  <si>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</si>
  <si>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</si>
  <si>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</si>
  <si>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</si>
  <si>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</si>
  <si>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</si>
  <si>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</si>
  <si>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</si>
  <si>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</si>
  <si>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</si>
  <si>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</si>
  <si>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</si>
  <si>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</si>
  <si>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</si>
  <si>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</si>
  <si>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</si>
  <si>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</si>
  <si>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</si>
  <si>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</si>
  <si>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</si>
  <si>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</si>
  <si>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</si>
  <si>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</si>
  <si>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</si>
  <si>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</si>
  <si>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</si>
  <si>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</si>
  <si>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</si>
  <si>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</si>
  <si>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</si>
  <si>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</si>
  <si>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</si>
  <si>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</si>
  <si>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</si>
  <si>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</si>
  <si>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</si>
  <si>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</si>
  <si>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</si>
  <si>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</si>
  <si>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</si>
  <si>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</si>
  <si>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</si>
  <si>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</si>
  <si>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</si>
  <si>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</si>
  <si>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</si>
  <si>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</si>
  <si>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</si>
  <si>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</si>
  <si>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</si>
  <si>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</si>
  <si>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</si>
  <si>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</si>
  <si>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</si>
  <si>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</si>
  <si>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</si>
  <si>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</si>
  <si>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</si>
  <si>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</si>
  <si>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</si>
  <si>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</si>
  <si>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</si>
  <si>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</si>
  <si>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</si>
  <si>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</si>
  <si>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</si>
  <si>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</si>
  <si>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</si>
  <si>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</si>
  <si>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</si>
  <si>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</si>
  <si>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</si>
  <si>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</si>
  <si>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</si>
  <si>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</si>
  <si>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</si>
  <si>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</si>
  <si>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</si>
  <si>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</si>
  <si>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</si>
  <si>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</si>
  <si>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</si>
  <si>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</si>
  <si>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</si>
  <si>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</si>
  <si>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</si>
  <si>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</si>
  <si>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</si>
  <si>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</si>
  <si>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</si>
  <si>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</si>
  <si>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</si>
  <si>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</si>
  <si>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</si>
  <si>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</si>
  <si>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</si>
  <si>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</si>
  <si>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</si>
  <si>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</si>
  <si>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</si>
  <si>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</si>
  <si>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</si>
  <si>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</si>
  <si>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</si>
  <si>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</si>
  <si>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</si>
  <si>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</si>
  <si>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</si>
  <si>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</si>
  <si>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</si>
  <si>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</si>
  <si>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</si>
  <si>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</si>
  <si>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</si>
  <si>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</si>
  <si>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</si>
  <si>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</si>
  <si>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</si>
  <si>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</si>
  <si>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</si>
  <si>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</si>
  <si>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</si>
  <si>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</si>
  <si>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</si>
  <si>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</si>
  <si>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</si>
  <si>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</si>
  <si>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</si>
  <si>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</si>
  <si>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</si>
  <si>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</si>
  <si>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</si>
  <si>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</si>
  <si>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</si>
  <si>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</si>
  <si>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</si>
  <si>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</si>
  <si>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</si>
  <si>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</si>
  <si>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</si>
  <si>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</si>
  <si>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</si>
  <si>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</si>
  <si>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</si>
  <si>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</si>
  <si>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</si>
  <si>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</si>
  <si>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</si>
  <si>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</si>
  <si>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</si>
  <si>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</si>
  <si>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</si>
  <si>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</si>
  <si>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</si>
  <si>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</si>
  <si>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</si>
  <si>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</si>
  <si>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</si>
  <si>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</si>
  <si>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</si>
  <si>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</si>
  <si>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</si>
  <si>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</si>
  <si>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</si>
  <si>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</si>
  <si>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</si>
  <si>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</si>
  <si>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</si>
  <si>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</si>
  <si>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</si>
  <si>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</si>
  <si>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</si>
  <si>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</si>
  <si>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</si>
  <si>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</si>
  <si>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</si>
  <si>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</si>
  <si>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</si>
  <si>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</si>
  <si>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</si>
  <si>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</si>
  <si>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</si>
  <si>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</si>
  <si>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</si>
  <si>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</si>
  <si>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</si>
  <si>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</si>
  <si>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</si>
  <si>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</si>
  <si>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</si>
  <si>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</si>
  <si>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</si>
  <si>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</si>
  <si>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</si>
  <si>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</si>
  <si>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</si>
  <si>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</si>
  <si>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</si>
  <si>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</si>
  <si>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</si>
  <si>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</si>
  <si>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</si>
  <si>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</si>
  <si>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</si>
  <si>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</si>
  <si>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</si>
  <si>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</si>
  <si>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</si>
  <si>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</si>
  <si>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</si>
  <si>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</si>
  <si>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</si>
  <si>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</si>
  <si>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</si>
  <si>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</si>
  <si>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</si>
  <si>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</si>
  <si>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</si>
  <si>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</si>
  <si>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</si>
  <si>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</si>
  <si>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</si>
  <si>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</si>
  <si>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</si>
  <si>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</si>
  <si>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</si>
  <si>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</si>
  <si>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</si>
  <si>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</si>
  <si>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</si>
  <si>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</si>
  <si>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</si>
  <si>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</si>
  <si>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</si>
  <si>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</si>
  <si>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</si>
  <si>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</si>
  <si>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</si>
  <si>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</si>
  <si>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</si>
  <si>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</si>
  <si>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</si>
  <si>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</si>
  <si>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</si>
  <si>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</si>
  <si>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</si>
  <si>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</si>
  <si>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</si>
  <si>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</si>
  <si>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</si>
  <si>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</si>
  <si>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</si>
  <si>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</si>
  <si>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</si>
  <si>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</si>
  <si>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</si>
  <si>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</si>
  <si>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</si>
  <si>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</si>
  <si>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</si>
  <si>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</si>
  <si>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</si>
  <si>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</si>
  <si>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</si>
  <si>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</si>
  <si>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</si>
  <si>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</si>
  <si>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</si>
  <si>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</si>
  <si>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</si>
  <si>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</si>
  <si>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</si>
  <si>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</si>
  <si>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</si>
  <si>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</si>
  <si>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</si>
  <si>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</si>
  <si>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</si>
  <si>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</si>
  <si>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</si>
  <si>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</si>
  <si>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</si>
  <si>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</si>
  <si>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</si>
  <si>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</si>
  <si>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</si>
  <si>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</si>
  <si>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</si>
  <si>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</si>
  <si>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</si>
  <si>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</si>
  <si>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</si>
  <si>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</si>
  <si>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</si>
  <si>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</si>
  <si>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</si>
  <si>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</si>
  <si>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</si>
  <si>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</si>
  <si>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</si>
  <si>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</si>
  <si>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</si>
  <si>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</si>
  <si>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</si>
  <si>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</si>
  <si>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</si>
  <si>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</si>
  <si>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</si>
  <si>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</si>
  <si>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</si>
  <si>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</si>
  <si>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</si>
  <si>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</si>
  <si>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</si>
  <si>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</si>
  <si>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</si>
  <si>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</si>
  <si>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</si>
  <si>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</si>
  <si>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</si>
  <si>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</si>
  <si>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</si>
  <si>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</si>
  <si>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</si>
  <si>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</si>
  <si>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</si>
  <si>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</si>
  <si>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</si>
  <si>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</si>
  <si>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</si>
  <si>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</si>
  <si>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</si>
  <si>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</si>
  <si>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</si>
  <si>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</si>
  <si>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</si>
  <si>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</si>
  <si>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</si>
  <si>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</si>
  <si>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</si>
  <si>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</si>
  <si>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</si>
  <si>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</si>
  <si>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</si>
  <si>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</si>
  <si>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</si>
  <si>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</si>
  <si>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</si>
  <si>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</si>
  <si>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</si>
  <si>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</si>
  <si>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</si>
  <si>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</si>
  <si>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</si>
  <si>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</si>
  <si>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</si>
  <si>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</si>
  <si>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</si>
  <si>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</si>
  <si>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</si>
  <si>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</si>
  <si>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</si>
  <si>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</si>
  <si>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</si>
  <si>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</si>
  <si>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</si>
  <si>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</si>
  <si>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</si>
  <si>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</si>
  <si>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</si>
  <si>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</si>
  <si>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</si>
  <si>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</si>
  <si>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</si>
  <si>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</si>
  <si>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</si>
  <si>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</si>
  <si>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</si>
  <si>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</si>
  <si>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</si>
  <si>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</si>
  <si>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</si>
  <si>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</si>
  <si>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</si>
  <si>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</si>
  <si>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</si>
  <si>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</si>
  <si>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</si>
  <si>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</si>
  <si>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</si>
  <si>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</si>
  <si>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</si>
  <si>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</si>
  <si>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</si>
  <si>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</si>
  <si>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</si>
  <si>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</si>
  <si>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</si>
  <si>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</si>
  <si>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</si>
  <si>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</si>
  <si>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</si>
  <si>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</si>
  <si>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</si>
  <si>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</si>
  <si>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</si>
  <si>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</si>
  <si>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</si>
  <si>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</si>
  <si>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</si>
  <si>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</si>
  <si>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</si>
  <si>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</si>
  <si>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</si>
  <si>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</si>
  <si>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</si>
  <si>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</si>
  <si>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</si>
  <si>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</si>
  <si>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</si>
  <si>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</si>
  <si>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</si>
  <si>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</si>
  <si>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</si>
  <si>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</si>
  <si>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</si>
  <si>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</si>
  <si>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</si>
  <si>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</si>
  <si>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</si>
  <si>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</si>
  <si>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</si>
  <si>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</si>
  <si>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</si>
  <si>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</si>
  <si>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</si>
  <si>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</si>
  <si>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</si>
  <si>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</si>
  <si>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</si>
  <si>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</si>
  <si>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</si>
  <si>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</si>
  <si>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</si>
  <si>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</si>
  <si>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</si>
  <si>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</si>
  <si>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</si>
  <si>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</si>
  <si>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</si>
  <si>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</si>
  <si>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</si>
  <si>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</si>
  <si>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</si>
  <si>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</si>
  <si>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</si>
  <si>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</si>
  <si>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</si>
  <si>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</si>
  <si>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</si>
  <si>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</si>
  <si>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</si>
  <si>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</si>
  <si>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</si>
  <si>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</si>
  <si>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</si>
  <si>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</si>
  <si>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</si>
  <si>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</si>
  <si>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</si>
  <si>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</si>
  <si>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</si>
  <si>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</si>
  <si>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</si>
  <si>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</si>
  <si>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</si>
  <si>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</si>
  <si>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</si>
  <si>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</si>
  <si>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</si>
  <si>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</si>
  <si>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</si>
  <si>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</si>
  <si>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</si>
  <si>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</si>
  <si>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</si>
  <si>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</si>
  <si>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</si>
  <si>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</si>
  <si>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</si>
  <si>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</si>
  <si>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</si>
  <si>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</si>
  <si>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</si>
  <si>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</si>
  <si>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</si>
  <si>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</si>
  <si>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</si>
  <si>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</si>
  <si>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</si>
  <si>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</si>
  <si>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</si>
  <si>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</si>
  <si>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</si>
  <si>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</si>
  <si>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</si>
  <si>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</si>
  <si>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</si>
  <si>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</si>
  <si>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</si>
  <si>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</si>
  <si>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</si>
  <si>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</si>
  <si>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</si>
  <si>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</si>
  <si>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</si>
  <si>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</si>
  <si>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</si>
  <si>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</si>
  <si>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</si>
  <si>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</si>
  <si>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</si>
  <si>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</si>
  <si>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</si>
  <si>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</si>
  <si>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</si>
  <si>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</si>
  <si>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</si>
  <si>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</si>
  <si>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</si>
  <si>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</si>
  <si>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</si>
  <si>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</si>
  <si>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</si>
  <si>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</si>
  <si>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</si>
  <si>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</si>
  <si>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</si>
  <si>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</si>
  <si>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</si>
  <si>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</si>
  <si>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</si>
  <si>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</si>
  <si>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</si>
  <si>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</si>
  <si>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</si>
  <si>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</si>
  <si>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</si>
  <si>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</si>
  <si>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</si>
  <si>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</si>
  <si>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</si>
  <si>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</si>
  <si>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</si>
  <si>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</si>
  <si>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</si>
  <si>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</si>
  <si>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</si>
  <si>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</si>
  <si>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</si>
  <si>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</si>
  <si>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</si>
  <si>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</si>
  <si>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</si>
  <si>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</si>
  <si>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</si>
  <si>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</si>
  <si>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</si>
  <si>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</si>
  <si>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</si>
  <si>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</si>
  <si>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</si>
  <si>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</si>
  <si>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</si>
  <si>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</si>
  <si>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</si>
  <si>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</si>
  <si>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</si>
  <si>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</si>
  <si>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</si>
  <si>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</si>
  <si>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</si>
  <si>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</si>
  <si>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</si>
  <si>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</si>
  <si>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</si>
  <si>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</si>
  <si>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</si>
  <si>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</si>
  <si>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</si>
  <si>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</si>
  <si>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</si>
  <si>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</si>
  <si>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</si>
  <si>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</si>
  <si>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</si>
  <si>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</si>
  <si>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</si>
  <si>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</si>
  <si>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</si>
  <si>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</si>
  <si>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</si>
  <si>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</si>
  <si>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</si>
  <si>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</si>
  <si>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</si>
  <si>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</si>
  <si>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</si>
  <si>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</si>
  <si>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</si>
  <si>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</si>
  <si>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</si>
  <si>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</si>
  <si>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</si>
  <si>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</si>
  <si>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</si>
  <si>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</si>
  <si>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</si>
  <si>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</si>
  <si>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</si>
  <si>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</si>
  <si>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</si>
  <si>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</si>
  <si>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</si>
  <si>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</si>
  <si>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</si>
  <si>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</si>
  <si>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</si>
  <si>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</si>
  <si>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</si>
  <si>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</si>
  <si>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</si>
  <si>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</si>
  <si>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</si>
  <si>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</si>
  <si>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</si>
  <si>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</si>
  <si>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</si>
  <si>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</si>
  <si>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</si>
  <si>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</si>
  <si>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</si>
  <si>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</si>
  <si>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</si>
  <si>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</si>
  <si>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</si>
  <si>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</si>
  <si>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</si>
  <si>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</si>
  <si>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</si>
  <si>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</si>
  <si>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</si>
  <si>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</si>
  <si>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</si>
  <si>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</si>
  <si>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</si>
  <si>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</si>
  <si>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</si>
  <si>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</si>
  <si>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</si>
  <si>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</si>
  <si>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</si>
  <si>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</si>
  <si>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</si>
  <si>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</si>
  <si>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</si>
  <si>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</si>
  <si>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</si>
  <si>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</si>
  <si>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</si>
  <si>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</si>
  <si>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</si>
  <si>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</si>
  <si>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</si>
  <si>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</si>
  <si>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</si>
  <si>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</si>
  <si>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</si>
  <si>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</si>
  <si>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</si>
  <si>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</si>
  <si>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</si>
  <si>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</si>
  <si>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</si>
  <si>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</si>
  <si>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</si>
  <si>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</si>
  <si>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</si>
  <si>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</si>
  <si>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</si>
  <si>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</si>
  <si>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</si>
  <si>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</si>
  <si>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</si>
  <si>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</si>
  <si>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</si>
  <si>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</si>
  <si>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</si>
  <si>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</si>
  <si>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</si>
  <si>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</si>
  <si>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</si>
  <si>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</si>
  <si>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</si>
  <si>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</si>
  <si>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</si>
  <si>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</si>
  <si>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</si>
  <si>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</si>
  <si>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</si>
  <si>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</si>
  <si>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</si>
  <si>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</si>
  <si>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</si>
  <si>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</si>
  <si>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</si>
  <si>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</si>
  <si>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</si>
  <si>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</si>
  <si>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</si>
  <si>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</si>
  <si>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</si>
  <si>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</si>
  <si>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</si>
  <si>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</si>
  <si>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</si>
  <si>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</si>
  <si>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</si>
  <si>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</si>
  <si>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</si>
  <si>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</si>
  <si>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</si>
  <si>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</si>
  <si>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</si>
  <si>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</si>
  <si>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</si>
  <si>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</si>
  <si>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</si>
  <si>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</si>
  <si>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</si>
  <si>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</si>
  <si>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</si>
  <si>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</si>
  <si>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</si>
  <si>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</si>
  <si>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</si>
  <si>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</si>
  <si>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</si>
  <si>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</si>
  <si>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</si>
  <si>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</si>
  <si>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</si>
  <si>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</si>
  <si>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</si>
  <si>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</si>
  <si>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</si>
  <si>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</si>
  <si>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</si>
  <si>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</si>
  <si>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</si>
  <si>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</si>
  <si>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</si>
  <si>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</si>
  <si>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</si>
  <si>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</si>
  <si>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</si>
  <si>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</si>
  <si>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</si>
  <si>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</si>
  <si>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</si>
  <si>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</si>
  <si>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</si>
  <si>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</si>
  <si>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</si>
  <si>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</si>
  <si>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</si>
  <si>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</si>
  <si>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</si>
  <si>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</si>
  <si>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</si>
  <si>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</si>
  <si>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</si>
  <si>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</si>
  <si>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</si>
  <si>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</si>
  <si>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</si>
  <si>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</si>
  <si>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</si>
  <si>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</si>
  <si>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</si>
  <si>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</si>
  <si>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</si>
  <si>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</si>
  <si>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</si>
  <si>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</si>
  <si>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</si>
  <si>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</si>
  <si>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</si>
  <si>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</si>
  <si>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</si>
  <si>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</si>
  <si>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</si>
  <si>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</si>
  <si>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</si>
  <si>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</si>
  <si>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</si>
  <si>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</si>
  <si>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</si>
  <si>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</si>
  <si>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</si>
  <si>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</si>
  <si>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</si>
  <si>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</si>
  <si>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</si>
  <si>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</si>
  <si>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</si>
  <si>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</si>
  <si>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</si>
  <si>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</si>
  <si>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</si>
  <si>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</si>
  <si>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</si>
  <si>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</si>
  <si>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</si>
  <si>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</si>
  <si>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</si>
  <si>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</si>
  <si>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</si>
  <si>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</si>
  <si>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</si>
  <si>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</si>
  <si>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</si>
  <si>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</si>
  <si>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</si>
  <si>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</si>
  <si>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</si>
  <si>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</si>
  <si>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</si>
  <si>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</si>
  <si>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</si>
  <si>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</si>
  <si>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</si>
  <si>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</si>
  <si>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</si>
  <si>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</si>
  <si>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</si>
  <si>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</si>
  <si>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</si>
  <si>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</si>
  <si>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</si>
  <si>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</si>
  <si>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</si>
  <si>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</si>
  <si>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</si>
  <si>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</si>
  <si>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</si>
  <si>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</si>
  <si>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</si>
  <si>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</si>
  <si>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</si>
  <si>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</si>
  <si>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</si>
  <si>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</si>
  <si>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</si>
  <si>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</si>
  <si>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</si>
  <si>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</si>
  <si>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</si>
  <si>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</si>
  <si>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</si>
  <si>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</si>
  <si>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</si>
  <si>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</si>
  <si>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</si>
  <si>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</si>
  <si>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</si>
  <si>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</si>
  <si>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</si>
  <si>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</si>
  <si>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</si>
  <si>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</si>
  <si>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</si>
  <si>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</si>
  <si>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</si>
  <si>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</si>
  <si>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</si>
  <si>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</si>
  <si>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</si>
  <si>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</si>
  <si>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</si>
  <si>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</si>
  <si>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</si>
  <si>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</si>
  <si>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</si>
  <si>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</si>
  <si>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</si>
  <si>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</si>
  <si>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</si>
  <si>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</si>
  <si>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</si>
  <si>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</si>
  <si>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</si>
  <si>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</si>
  <si>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</si>
  <si>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</si>
  <si>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</si>
  <si>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</si>
  <si>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</si>
  <si>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</si>
  <si>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</si>
  <si>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</si>
  <si>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</si>
  <si>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</si>
  <si>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</si>
  <si>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</si>
  <si>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</si>
  <si>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</si>
  <si>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</si>
  <si>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</si>
  <si>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</si>
  <si>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</si>
  <si>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</si>
  <si>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</si>
  <si>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</si>
  <si>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</si>
  <si>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</si>
  <si>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</si>
  <si>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</si>
  <si>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</si>
  <si>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</si>
  <si>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</si>
  <si>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</si>
  <si>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</si>
  <si>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</si>
  <si>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</si>
  <si>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</si>
  <si>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</si>
  <si>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</si>
  <si>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</si>
  <si>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</si>
  <si>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</si>
  <si>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</si>
  <si>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</si>
  <si>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</si>
  <si>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</si>
  <si>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</si>
  <si>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</si>
  <si>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</si>
  <si>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</si>
  <si>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</si>
  <si>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</si>
  <si>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</si>
  <si>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</si>
  <si>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</si>
  <si>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</si>
  <si>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</si>
  <si>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</si>
  <si>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</si>
  <si>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</si>
  <si>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</si>
  <si>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</si>
  <si>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</si>
  <si>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</si>
  <si>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</si>
  <si>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</si>
  <si>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</si>
  <si>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</si>
  <si>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</si>
  <si>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</si>
  <si>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</si>
  <si>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</si>
  <si>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</si>
  <si>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</si>
  <si>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</si>
  <si>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</si>
  <si>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</si>
  <si>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</si>
  <si>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</si>
  <si>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</si>
  <si>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</si>
  <si>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</si>
  <si>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</si>
  <si>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</si>
  <si>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</si>
  <si>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</si>
  <si>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</si>
  <si>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</si>
  <si>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</si>
  <si>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</si>
  <si>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</si>
  <si>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</si>
  <si>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</si>
  <si>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</si>
  <si>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</si>
  <si>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</si>
  <si>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</si>
  <si>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</si>
  <si>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</si>
  <si>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</si>
  <si>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</si>
  <si>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</si>
  <si>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</si>
  <si>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</si>
  <si>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</si>
  <si>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</si>
  <si>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</si>
  <si>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</si>
  <si>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</si>
  <si>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</si>
  <si>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</si>
  <si>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</si>
  <si>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</si>
  <si>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</si>
  <si>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</si>
  <si>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</si>
  <si>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</si>
  <si>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</si>
  <si>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</si>
  <si>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</si>
  <si>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</si>
  <si>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</si>
  <si>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</si>
  <si>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</si>
  <si>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</si>
  <si>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</si>
  <si>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</si>
  <si>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</si>
  <si>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</si>
  <si>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</si>
  <si>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</si>
  <si>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</si>
  <si>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</si>
  <si>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</si>
  <si>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</si>
  <si>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</si>
  <si>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</si>
  <si>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</si>
  <si>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</si>
  <si>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</si>
  <si>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</si>
  <si>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</si>
  <si>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</si>
  <si>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</si>
  <si>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</si>
  <si>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</si>
  <si>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</si>
  <si>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</si>
  <si>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</si>
  <si>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</si>
  <si>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</si>
  <si>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</si>
  <si>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</si>
  <si>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</si>
  <si>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</si>
  <si>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</si>
  <si>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</si>
  <si>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</si>
  <si>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</si>
  <si>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</si>
  <si>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</si>
  <si>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</si>
  <si>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</si>
  <si>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</si>
  <si>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</si>
  <si>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</si>
  <si>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</si>
  <si>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</si>
  <si>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</si>
  <si>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</si>
  <si>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</si>
  <si>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</si>
  <si>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</si>
  <si>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</si>
  <si>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</si>
  <si>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</si>
  <si>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</si>
  <si>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</si>
  <si>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</si>
  <si>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</si>
  <si>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</si>
  <si>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</si>
  <si>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</si>
  <si>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</si>
  <si>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</si>
  <si>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</si>
  <si>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</si>
  <si>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</si>
  <si>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</si>
  <si>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</si>
  <si>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</si>
  <si>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</si>
  <si>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</si>
  <si>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</si>
  <si>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</si>
  <si>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</si>
  <si>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</si>
  <si>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</si>
  <si>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</si>
  <si>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</si>
  <si>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</si>
  <si>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</si>
  <si>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</si>
  <si>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</si>
  <si>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</si>
  <si>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</si>
  <si>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</si>
  <si>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</si>
  <si>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</si>
  <si>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</si>
  <si>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</si>
  <si>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</si>
  <si>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</si>
  <si>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</si>
  <si>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</si>
  <si>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</si>
  <si>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</si>
  <si>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</si>
  <si>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</si>
  <si>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</si>
  <si>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</si>
  <si>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</si>
  <si>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</si>
  <si>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</si>
  <si>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</si>
  <si>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</si>
  <si>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</si>
  <si>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</si>
  <si>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</si>
  <si>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</si>
  <si>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</si>
  <si>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</si>
  <si>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</si>
  <si>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</si>
  <si>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</si>
  <si>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</si>
  <si>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</si>
  <si>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</si>
  <si>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</si>
  <si>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</si>
  <si>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</si>
  <si>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</si>
  <si>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</si>
  <si>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</si>
  <si>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</si>
  <si>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</si>
  <si>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</si>
  <si>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</si>
  <si>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</si>
  <si>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</si>
  <si>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</si>
  <si>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</si>
  <si>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</si>
  <si>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</si>
  <si>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</si>
  <si>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</si>
  <si>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</si>
  <si>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</si>
  <si>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</si>
  <si>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</si>
  <si>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</si>
  <si>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</si>
  <si>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</si>
  <si>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</si>
  <si>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</si>
  <si>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</si>
  <si>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</si>
  <si>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</si>
  <si>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</si>
  <si>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</si>
  <si>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</si>
  <si>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</si>
  <si>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</si>
  <si>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</si>
  <si>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</si>
  <si>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</si>
  <si>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</si>
  <si>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</si>
  <si>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</si>
  <si>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</si>
  <si>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</si>
  <si>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</si>
  <si>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</si>
  <si>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</si>
  <si>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</si>
  <si>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</si>
  <si>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</si>
  <si>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</si>
  <si>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</si>
  <si>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</si>
  <si>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</si>
  <si>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</si>
  <si>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</si>
  <si>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</si>
  <si>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</si>
  <si>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</si>
  <si>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</si>
  <si>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</si>
  <si>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</si>
  <si>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</si>
  <si>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</si>
  <si>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</si>
  <si>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</si>
  <si>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</si>
  <si>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</si>
  <si>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</si>
  <si>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</si>
  <si>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</si>
  <si>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</si>
  <si>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</si>
  <si>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</si>
  <si>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</si>
  <si>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</si>
  <si>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</si>
  <si>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</si>
  <si>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</si>
  <si>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</si>
  <si>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</si>
  <si>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</si>
  <si>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</si>
  <si>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</si>
  <si>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</si>
  <si>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</si>
  <si>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</si>
  <si>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</si>
  <si>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</si>
  <si>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</si>
  <si>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</si>
  <si>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</si>
  <si>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</si>
  <si>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</si>
  <si>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</si>
  <si>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</si>
  <si>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</si>
  <si>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</si>
  <si>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</si>
  <si>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</si>
  <si>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</si>
  <si>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</si>
  <si>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</si>
  <si>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</si>
  <si>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</si>
  <si>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</si>
  <si>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</si>
  <si>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</si>
  <si>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</si>
  <si>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</si>
  <si>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</si>
  <si>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</si>
  <si>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</si>
  <si>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</si>
  <si>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</si>
  <si>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</si>
  <si>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</si>
  <si>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</si>
  <si>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</si>
  <si>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</si>
  <si>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</si>
  <si>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</si>
  <si>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</si>
  <si>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</si>
  <si>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</si>
  <si>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</si>
  <si>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</si>
  <si>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</si>
  <si>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</si>
  <si>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</si>
  <si>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</si>
  <si>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</si>
  <si>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</si>
  <si>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</si>
  <si>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</si>
  <si>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</si>
  <si>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</si>
  <si>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</si>
  <si>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</si>
  <si>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</si>
  <si>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</si>
  <si>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</si>
  <si>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</si>
  <si>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</si>
  <si>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</si>
  <si>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</si>
  <si>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</si>
  <si>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</si>
  <si>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</si>
  <si>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</si>
  <si>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</si>
  <si>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</si>
  <si>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</si>
  <si>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</si>
  <si>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</si>
  <si>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</si>
  <si>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</si>
  <si>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</si>
  <si>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</si>
  <si>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</si>
  <si>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</si>
  <si>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</si>
  <si>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</si>
  <si>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</si>
  <si>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</si>
  <si>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</si>
  <si>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</si>
  <si>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</si>
  <si>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</si>
  <si>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</si>
  <si>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</si>
  <si>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</si>
  <si>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</si>
  <si>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</si>
  <si>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</si>
  <si>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</si>
  <si>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</si>
  <si>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</si>
  <si>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</si>
  <si>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</si>
  <si>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</si>
  <si>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</si>
  <si>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</si>
  <si>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</si>
  <si>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</si>
  <si>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</si>
  <si>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</si>
  <si>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</si>
  <si>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</si>
  <si>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</si>
  <si>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</si>
  <si>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</si>
  <si>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</si>
  <si>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</si>
  <si>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</si>
  <si>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</si>
  <si>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</si>
  <si>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</si>
  <si>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</si>
  <si>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</si>
  <si>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</si>
  <si>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</si>
  <si>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</si>
  <si>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</si>
  <si>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</si>
  <si>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</si>
  <si>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</si>
  <si>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</si>
  <si>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</si>
  <si>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</si>
  <si>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</si>
  <si>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</si>
  <si>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</si>
  <si>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</si>
  <si>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</si>
  <si>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</si>
  <si>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</si>
  <si>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</si>
  <si>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</si>
  <si>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</si>
  <si>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</si>
  <si>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</si>
  <si>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</si>
  <si>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</si>
  <si>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</si>
  <si>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</si>
  <si>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</si>
  <si>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</si>
  <si>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</si>
  <si>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</si>
  <si>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</si>
  <si>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</si>
  <si>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</si>
  <si>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</si>
  <si>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</si>
  <si>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</si>
  <si>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</si>
  <si>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</si>
  <si>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</si>
  <si>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</si>
  <si>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</si>
  <si>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</si>
  <si>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</si>
  <si>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</si>
  <si>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</si>
  <si>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</si>
  <si>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</si>
  <si>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</si>
  <si>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</si>
  <si>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</si>
  <si>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</si>
  <si>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</si>
  <si>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</si>
  <si>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</si>
  <si>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</si>
  <si>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</si>
  <si>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</si>
  <si>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</si>
  <si>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</si>
  <si>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</si>
  <si>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</si>
  <si>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</si>
  <si>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</si>
  <si>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</si>
  <si>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</si>
  <si>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</si>
  <si>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</si>
  <si>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</si>
  <si>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</si>
  <si>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</si>
  <si>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</si>
  <si>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</si>
  <si>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</si>
  <si>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</si>
  <si>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</si>
  <si>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</si>
  <si>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</si>
  <si>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</si>
  <si>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</si>
  <si>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</si>
  <si>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</si>
  <si>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</si>
  <si>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</si>
  <si>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</si>
  <si>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</si>
  <si>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</si>
  <si>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</si>
  <si>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</si>
  <si>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</si>
  <si>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</si>
  <si>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</si>
  <si>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</si>
  <si>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</si>
  <si>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</si>
  <si>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</si>
  <si>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</si>
  <si>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</si>
  <si>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</si>
  <si>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</si>
  <si>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</si>
  <si>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</si>
  <si>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</si>
  <si>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</si>
  <si>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</si>
  <si>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</si>
  <si>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</si>
  <si>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</si>
  <si>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</si>
  <si>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</si>
  <si>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</si>
  <si>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</si>
  <si>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</si>
  <si>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</si>
  <si>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</si>
  <si>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</si>
  <si>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</si>
  <si>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</si>
  <si>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</si>
  <si>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</si>
  <si>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</si>
  <si>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</si>
  <si>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</si>
  <si>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</si>
  <si>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</si>
  <si>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</si>
  <si>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</si>
  <si>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</si>
  <si>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</si>
  <si>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</si>
  <si>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</si>
  <si>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</si>
  <si>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</si>
  <si>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</si>
  <si>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</si>
  <si>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</si>
  <si>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</si>
  <si>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</si>
  <si>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</si>
  <si>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</si>
  <si>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</si>
  <si>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</si>
  <si>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</si>
  <si>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</si>
  <si>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</si>
  <si>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</si>
  <si>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</si>
  <si>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</si>
  <si>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</si>
  <si>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</si>
  <si>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</si>
  <si>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</si>
  <si>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</si>
  <si>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</si>
  <si>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</si>
  <si>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</si>
  <si>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</si>
  <si>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</si>
  <si>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</si>
  <si>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</si>
  <si>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</si>
  <si>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</si>
  <si>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</si>
  <si>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</si>
  <si>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</si>
  <si>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</si>
  <si>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</si>
  <si>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</si>
  <si>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</si>
  <si>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</si>
  <si>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</si>
  <si>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</si>
  <si>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</si>
  <si>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</si>
  <si>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</si>
  <si>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</si>
  <si>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</si>
  <si>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</si>
  <si>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</si>
  <si>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</si>
  <si>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</si>
  <si>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</si>
  <si>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</si>
  <si>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</si>
  <si>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</si>
  <si>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</si>
  <si>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</si>
  <si>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</si>
  <si>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</si>
  <si>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</si>
  <si>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</si>
  <si>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</si>
  <si>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</si>
  <si>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</si>
  <si>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</si>
  <si>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</si>
  <si>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</si>
  <si>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</si>
  <si>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</si>
  <si>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</si>
  <si>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</si>
  <si>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</si>
  <si>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</si>
  <si>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</si>
  <si>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</si>
  <si>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</si>
  <si>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</si>
  <si>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</si>
  <si>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</si>
  <si>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</si>
  <si>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</si>
  <si>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</si>
  <si>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</si>
  <si>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</si>
  <si>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</si>
  <si>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</si>
  <si>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</si>
  <si>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</si>
  <si>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</si>
  <si>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</si>
  <si>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</si>
  <si>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</si>
  <si>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</si>
  <si>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</si>
  <si>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</si>
  <si>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</si>
  <si>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</si>
  <si>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</si>
  <si>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</si>
  <si>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</si>
  <si>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</si>
  <si>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</si>
  <si>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</si>
  <si>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</si>
  <si>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</si>
  <si>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</si>
  <si>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</si>
  <si>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</si>
  <si>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</si>
  <si>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</si>
  <si>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</si>
  <si>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</si>
  <si>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</si>
  <si>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</si>
  <si>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</si>
  <si>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</si>
  <si>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</si>
  <si>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</si>
  <si>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</si>
  <si>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</si>
  <si>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</si>
  <si>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</si>
  <si>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</si>
  <si>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</si>
  <si>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</si>
  <si>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</si>
  <si>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</si>
  <si>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</si>
  <si>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</si>
  <si>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</si>
  <si>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</si>
  <si>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</si>
  <si>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</si>
  <si>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</si>
  <si>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</si>
  <si>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</si>
  <si>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</si>
  <si>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</si>
  <si>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</si>
  <si>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</si>
  <si>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</si>
  <si>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</si>
  <si>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</si>
  <si>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</si>
  <si>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</si>
  <si>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</si>
  <si>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</si>
  <si>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</si>
  <si>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</si>
  <si>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</si>
  <si>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</si>
  <si>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</si>
  <si>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</si>
  <si>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</si>
  <si>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</si>
  <si>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</si>
  <si>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</si>
  <si>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</si>
  <si>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</si>
  <si>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</si>
  <si>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</si>
  <si>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</si>
  <si>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</si>
  <si>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</si>
  <si>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</si>
  <si>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</si>
  <si>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</si>
  <si>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</si>
  <si>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</si>
  <si>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</si>
  <si>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</si>
  <si>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</si>
  <si>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</si>
  <si>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</si>
  <si>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</si>
  <si>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</si>
  <si>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</si>
  <si>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</si>
  <si>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</si>
  <si>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</si>
  <si>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</si>
  <si>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</si>
  <si>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</si>
  <si>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</si>
  <si>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</si>
  <si>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</si>
  <si>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</si>
  <si>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</si>
  <si>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</si>
  <si>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</si>
  <si>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</si>
  <si>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</si>
  <si>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</si>
  <si>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</si>
  <si>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</si>
  <si>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</si>
  <si>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</si>
  <si>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</si>
  <si>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</si>
  <si>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</si>
  <si>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</si>
  <si>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</si>
  <si>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</si>
  <si>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</si>
  <si>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</si>
  <si>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</si>
  <si>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</si>
  <si>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</si>
  <si>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</si>
  <si>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</si>
  <si>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</si>
  <si>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</si>
  <si>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</si>
  <si>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</si>
  <si>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</si>
  <si>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</si>
  <si>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</si>
  <si>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</si>
  <si>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</si>
  <si>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</si>
  <si>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</si>
  <si>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</si>
  <si>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</si>
  <si>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</si>
  <si>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</si>
  <si>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</si>
  <si>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</si>
  <si>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</si>
  <si>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</si>
  <si>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</si>
  <si>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</si>
  <si>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</si>
  <si>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</si>
  <si>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</si>
  <si>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</si>
  <si>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</si>
  <si>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</si>
  <si>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</si>
  <si>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</si>
  <si>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</si>
  <si>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</si>
  <si>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</si>
  <si>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</si>
  <si>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</si>
  <si>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</si>
  <si>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</si>
  <si>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</si>
  <si>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</si>
  <si>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</si>
  <si>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</si>
  <si>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</si>
  <si>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</si>
  <si>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</si>
  <si>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</si>
  <si>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</si>
  <si>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</si>
  <si>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</si>
  <si>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</si>
  <si>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</si>
  <si>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</si>
  <si>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</si>
  <si>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</si>
  <si>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</si>
  <si>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</si>
  <si>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</si>
  <si>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</si>
  <si>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</si>
  <si>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</si>
  <si>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</si>
  <si>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</si>
  <si>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</si>
  <si>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</si>
  <si>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</si>
  <si>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</si>
  <si>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</si>
  <si>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</si>
  <si>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</si>
  <si>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</si>
  <si>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</si>
  <si>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</si>
  <si>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</si>
  <si>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</si>
  <si>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</si>
  <si>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</si>
  <si>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</si>
  <si>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</si>
  <si>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</si>
  <si>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</si>
  <si>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</si>
  <si>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</si>
  <si>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</si>
  <si>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</si>
  <si>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</si>
  <si>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</si>
  <si>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</si>
  <si>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</si>
  <si>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</si>
  <si>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</si>
  <si>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</si>
  <si>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</si>
  <si>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</si>
  <si>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</si>
  <si>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</si>
  <si>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</si>
  <si>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</si>
  <si>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</si>
  <si>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</si>
  <si>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</si>
  <si>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</si>
  <si>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</si>
  <si>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</si>
  <si>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</si>
  <si>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</si>
  <si>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</si>
  <si>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</si>
  <si>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</si>
  <si>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</si>
  <si>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</si>
  <si>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</si>
  <si>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</si>
  <si>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</si>
  <si>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</si>
  <si>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</si>
  <si>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</si>
  <si>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</si>
  <si>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</si>
  <si>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</si>
  <si>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</si>
  <si>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</si>
  <si>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</si>
  <si>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</si>
  <si>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</si>
  <si>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</si>
  <si>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</si>
  <si>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</si>
  <si>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</si>
  <si>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</si>
  <si>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</si>
  <si>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</si>
  <si>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</si>
  <si>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</si>
  <si>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</si>
  <si>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</si>
  <si>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</si>
  <si>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</si>
  <si>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</si>
  <si>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</si>
  <si>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</si>
  <si>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</si>
  <si>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</si>
  <si>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</si>
  <si>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</si>
  <si>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</si>
  <si>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</si>
  <si>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</si>
  <si>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</si>
  <si>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</si>
  <si>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</si>
  <si>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</si>
  <si>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</si>
  <si>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</si>
  <si>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</si>
  <si>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</si>
  <si>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</si>
  <si>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</si>
  <si>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</si>
  <si>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</si>
  <si>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</si>
  <si>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</si>
  <si>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</si>
  <si>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</si>
  <si>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</si>
  <si>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</si>
  <si>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</si>
  <si>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</si>
  <si>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</si>
  <si>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</si>
  <si>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</si>
  <si>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</si>
  <si>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</si>
  <si>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</si>
  <si>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</si>
  <si>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</si>
  <si>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</si>
  <si>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</si>
  <si>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</si>
  <si>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</si>
  <si>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</si>
  <si>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</si>
  <si>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</si>
  <si>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</si>
  <si>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</si>
  <si>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</si>
  <si>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</si>
  <si>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</si>
  <si>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</si>
  <si>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</si>
  <si>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</si>
  <si>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</si>
  <si>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</si>
  <si>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</si>
  <si>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</si>
  <si>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</si>
  <si>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</si>
  <si>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</si>
  <si>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</si>
  <si>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</si>
  <si>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</si>
  <si>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</si>
  <si>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</si>
  <si>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</si>
  <si>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</si>
  <si>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</si>
  <si>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</si>
  <si>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</si>
  <si>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</si>
  <si>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</si>
  <si>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</si>
  <si>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</si>
  <si>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</si>
  <si>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</si>
  <si>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</si>
  <si>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</si>
  <si>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</si>
  <si>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</si>
  <si>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</si>
  <si>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</si>
  <si>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</si>
  <si>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</si>
  <si>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</si>
  <si>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</si>
  <si>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</si>
  <si>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</si>
  <si>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</si>
  <si>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</si>
  <si>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</si>
  <si>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</si>
  <si>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</si>
  <si>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</si>
  <si>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</si>
  <si>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</si>
  <si>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</si>
  <si>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</si>
  <si>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</si>
  <si>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</si>
  <si>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</si>
  <si>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</si>
  <si>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</si>
  <si>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</si>
  <si>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</si>
  <si>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</si>
  <si>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</si>
  <si>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</si>
  <si>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</si>
  <si>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</si>
  <si>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</si>
  <si>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</si>
  <si>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</si>
  <si>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</si>
  <si>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</si>
  <si>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</si>
  <si>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</si>
  <si>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</si>
  <si>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</si>
  <si>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</si>
  <si>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</si>
  <si>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</si>
  <si>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</si>
  <si>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</si>
  <si>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</si>
  <si>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</si>
  <si>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</si>
  <si>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</si>
  <si>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</si>
  <si>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</si>
  <si>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</si>
  <si>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</si>
  <si>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</si>
  <si>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</si>
  <si>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</si>
  <si>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</si>
  <si>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</si>
  <si>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</si>
  <si>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</si>
  <si>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</si>
  <si>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</si>
  <si>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</si>
  <si>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</si>
  <si>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</si>
  <si>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</si>
  <si>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</si>
  <si>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</si>
  <si>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</si>
  <si>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</si>
  <si>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</si>
  <si>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</si>
  <si>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</si>
  <si>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</si>
  <si>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</si>
  <si>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</si>
  <si>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</si>
  <si>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</si>
  <si>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</si>
  <si>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</si>
  <si>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</si>
  <si>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</si>
  <si>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</si>
  <si>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</si>
  <si>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</si>
  <si>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</si>
  <si>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</si>
  <si>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</si>
  <si>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</si>
  <si>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</si>
  <si>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</si>
  <si>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</si>
  <si>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</si>
  <si>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</si>
  <si>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</si>
  <si>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</si>
  <si>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</si>
  <si>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</si>
  <si>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</si>
  <si>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</si>
  <si>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</si>
  <si>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</si>
  <si>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</si>
  <si>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</si>
  <si>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</si>
  <si>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</si>
  <si>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</si>
  <si>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</si>
  <si>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</si>
  <si>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</si>
  <si>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</si>
  <si>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</si>
  <si>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</si>
  <si>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</si>
  <si>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</si>
  <si>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</si>
  <si>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</si>
  <si>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</si>
  <si>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</si>
  <si>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</si>
  <si>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</si>
  <si>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</si>
  <si>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</si>
  <si>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</si>
  <si>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</si>
  <si>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</si>
  <si>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</si>
  <si>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</si>
  <si>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</si>
  <si>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</si>
  <si>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</si>
  <si>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</si>
  <si>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</si>
  <si>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</si>
  <si>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</si>
  <si>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</si>
  <si>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</si>
  <si>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</si>
  <si>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</si>
  <si>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</si>
  <si>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</si>
  <si>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</si>
  <si>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</si>
  <si>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</si>
  <si>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</si>
  <si>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</si>
  <si>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</si>
  <si>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</si>
  <si>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</si>
  <si>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</si>
  <si>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</si>
  <si>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</si>
  <si>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</si>
  <si>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</si>
  <si>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</si>
  <si>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</si>
  <si>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</si>
  <si>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</si>
  <si>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</si>
  <si>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</si>
  <si>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</si>
  <si>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</si>
  <si>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</si>
  <si>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</si>
  <si>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</si>
  <si>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</si>
  <si>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</si>
  <si>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</si>
  <si>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</si>
  <si>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</si>
  <si>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</si>
  <si>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</si>
  <si>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</si>
  <si>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</si>
  <si>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</si>
  <si>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</si>
  <si>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</si>
  <si>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</si>
  <si>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</si>
  <si>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</si>
  <si>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</si>
  <si>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</si>
  <si>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</si>
  <si>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</si>
  <si>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</si>
  <si>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</si>
  <si>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</si>
  <si>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</si>
  <si>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</si>
  <si>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</si>
  <si>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</si>
  <si>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</si>
  <si>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</si>
  <si>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</si>
  <si>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</si>
  <si>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</si>
  <si>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</si>
  <si>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</si>
  <si>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</si>
  <si>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</si>
  <si>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</si>
  <si>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</si>
  <si>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</si>
  <si>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</si>
  <si>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</si>
  <si>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</si>
  <si>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</si>
  <si>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</si>
  <si>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</si>
  <si>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</si>
  <si>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</si>
  <si>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</si>
  <si>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</si>
  <si>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</si>
  <si>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</si>
  <si>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</si>
  <si>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</si>
  <si>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</si>
  <si>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</si>
  <si>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</si>
  <si>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</si>
  <si>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</si>
  <si>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</si>
  <si>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</si>
  <si>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</si>
  <si>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</si>
  <si>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</si>
  <si>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</si>
  <si>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</si>
  <si>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</si>
  <si>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</si>
  <si>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</si>
  <si>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</si>
  <si>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</si>
  <si>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</si>
  <si>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</si>
  <si>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</si>
  <si>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</si>
  <si>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</si>
  <si>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</si>
  <si>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</si>
  <si>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</si>
  <si>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</si>
  <si>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</si>
  <si>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</si>
  <si>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</si>
  <si>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</si>
  <si>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</si>
  <si>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</si>
  <si>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</si>
  <si>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</si>
  <si>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</si>
  <si>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</si>
  <si>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</si>
  <si>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</si>
  <si>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</si>
  <si>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</si>
  <si>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</si>
  <si>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</si>
  <si>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</si>
  <si>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</si>
  <si>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</si>
  <si>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</si>
  <si>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</si>
  <si>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</si>
  <si>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</si>
  <si>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</si>
  <si>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</si>
  <si>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</si>
  <si>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</si>
  <si>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</si>
  <si>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</si>
  <si>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</si>
  <si>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</si>
  <si>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</si>
  <si>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</si>
  <si>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</si>
  <si>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</si>
  <si>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</si>
  <si>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</si>
  <si>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</si>
  <si>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</si>
  <si>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</si>
  <si>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</si>
  <si>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</si>
  <si>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</si>
  <si>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</si>
  <si>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</si>
  <si>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</si>
  <si>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</si>
  <si>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</si>
  <si>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</si>
  <si>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</si>
  <si>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</si>
  <si>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</si>
  <si>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</si>
  <si>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</si>
  <si>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</si>
  <si>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</si>
  <si>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</si>
  <si>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</si>
  <si>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</si>
  <si>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</si>
  <si>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</si>
  <si>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</si>
  <si>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</si>
  <si>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</si>
  <si>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</si>
  <si>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</si>
  <si>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</si>
  <si>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</si>
  <si>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</si>
  <si>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</si>
  <si>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</si>
  <si>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</si>
  <si>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</si>
  <si>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</si>
  <si>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</si>
  <si>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</si>
  <si>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</si>
  <si>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</si>
  <si>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</si>
  <si>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</si>
  <si>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</si>
  <si>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</si>
  <si>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</si>
  <si>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</si>
  <si>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</si>
  <si>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</si>
  <si>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</si>
  <si>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</si>
  <si>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</si>
  <si>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</si>
  <si>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</si>
  <si>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</si>
  <si>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</si>
  <si>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</si>
  <si>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</si>
  <si>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</si>
  <si>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</si>
  <si>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</si>
  <si>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</si>
  <si>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</si>
  <si>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</si>
  <si>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</si>
  <si>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</si>
  <si>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</si>
  <si>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</si>
  <si>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</si>
  <si>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</si>
  <si>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</si>
  <si>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</si>
  <si>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</si>
  <si>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</si>
  <si>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</si>
  <si>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</si>
  <si>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</si>
  <si>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</si>
  <si>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</si>
  <si>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</si>
  <si>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</si>
  <si>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</si>
  <si>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</si>
  <si>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</si>
  <si>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</si>
  <si>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</si>
  <si>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</si>
  <si>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</si>
  <si>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</si>
  <si>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</si>
  <si>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</si>
  <si>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</si>
  <si>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</si>
  <si>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</si>
  <si>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</si>
  <si>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</si>
  <si>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</si>
  <si>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</si>
  <si>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</si>
  <si>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</si>
  <si>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</si>
  <si>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</si>
  <si>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</si>
  <si>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</si>
  <si>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</si>
  <si>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</si>
  <si>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</si>
  <si>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</si>
  <si>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</si>
  <si>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</si>
  <si>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</si>
  <si>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</si>
  <si>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</si>
  <si>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</si>
  <si>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</si>
  <si>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</si>
  <si>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</si>
  <si>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</si>
  <si>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</si>
  <si>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</si>
  <si>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</si>
  <si>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</si>
  <si>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</si>
  <si>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</si>
  <si>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</si>
  <si>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</si>
  <si>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</si>
  <si>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</si>
  <si>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</si>
  <si>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</si>
  <si>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</si>
  <si>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</si>
  <si>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</si>
  <si>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</si>
  <si>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</si>
  <si>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</si>
  <si>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</si>
  <si>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</si>
  <si>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</si>
  <si>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</si>
  <si>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</si>
  <si>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</si>
  <si>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</si>
  <si>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</si>
  <si>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</si>
  <si>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</si>
  <si>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</si>
  <si>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</si>
  <si>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</si>
  <si>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</si>
  <si>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</si>
  <si>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</si>
  <si>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</si>
  <si>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</si>
  <si>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</si>
  <si>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</si>
  <si>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</si>
  <si>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</si>
  <si>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</si>
  <si>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</si>
  <si>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</si>
  <si>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</si>
  <si>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</si>
  <si>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</si>
  <si>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</si>
  <si>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</si>
  <si>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</si>
  <si>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</si>
  <si>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</si>
  <si>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</si>
  <si>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</si>
  <si>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</si>
  <si>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</si>
  <si>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</si>
  <si>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</si>
  <si>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</si>
  <si>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</si>
  <si>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</si>
  <si>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</si>
  <si>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</si>
  <si>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</si>
  <si>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</si>
  <si>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</si>
  <si>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</si>
  <si>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</si>
  <si>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</si>
  <si>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</si>
  <si>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</si>
  <si>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</si>
  <si>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</si>
  <si>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</si>
  <si>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</si>
  <si>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</si>
  <si>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</si>
  <si>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</si>
  <si>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</si>
  <si>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</si>
  <si>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</si>
  <si>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</si>
  <si>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</si>
  <si>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</si>
  <si>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</si>
  <si>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</si>
  <si>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</si>
  <si>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</si>
  <si>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</si>
  <si>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</si>
  <si>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</si>
  <si>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</si>
  <si>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</si>
  <si>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</si>
  <si>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</si>
  <si>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</si>
  <si>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</si>
  <si>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</si>
  <si>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</si>
  <si>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</si>
  <si>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</si>
  <si>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</si>
  <si>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</si>
  <si>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</si>
  <si>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</si>
  <si>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</si>
  <si>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</si>
  <si>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</si>
  <si>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</si>
  <si>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</si>
  <si>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</si>
  <si>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</si>
  <si>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</si>
  <si>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</si>
  <si>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</si>
  <si>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</si>
  <si>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</si>
  <si>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</si>
  <si>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</si>
  <si>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</si>
  <si>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</si>
  <si>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</si>
  <si>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</si>
  <si>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</si>
  <si>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</si>
  <si>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</si>
  <si>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</si>
  <si>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</si>
  <si>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</si>
  <si>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</si>
  <si>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</si>
  <si>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</si>
  <si>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</si>
  <si>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</si>
  <si>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</si>
  <si>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</si>
  <si>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</si>
  <si>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</si>
  <si>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</si>
  <si>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</si>
  <si>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</si>
  <si>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</si>
  <si>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</si>
  <si>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</si>
  <si>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</si>
  <si>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</si>
  <si>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</si>
  <si>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</si>
  <si>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</si>
  <si>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</si>
  <si>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</si>
  <si>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</si>
  <si>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</si>
  <si>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</si>
  <si>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</si>
  <si>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</si>
  <si>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</si>
  <si>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</si>
  <si>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</si>
  <si>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</si>
  <si>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</si>
  <si>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</si>
  <si>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</si>
  <si>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</si>
  <si>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</si>
  <si>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</si>
  <si>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</si>
  <si>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</si>
  <si>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</si>
  <si>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</si>
  <si>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</si>
  <si>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</si>
  <si>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</si>
  <si>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</si>
  <si>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</si>
  <si>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</si>
  <si>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</si>
  <si>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</si>
  <si>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</si>
  <si>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</si>
  <si>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</si>
  <si>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</si>
  <si>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</si>
  <si>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</si>
  <si>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</si>
  <si>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</si>
  <si>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</si>
  <si>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</si>
  <si>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</si>
  <si>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</si>
  <si>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</si>
  <si>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</si>
  <si>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</si>
  <si>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</si>
  <si>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</si>
  <si>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</si>
  <si>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</si>
  <si>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</si>
  <si>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</si>
  <si>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</si>
  <si>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</si>
  <si>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</si>
  <si>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</si>
  <si>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</si>
  <si>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</si>
  <si>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</si>
  <si>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</si>
  <si>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</si>
  <si>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</si>
  <si>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</si>
  <si>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</si>
  <si>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</si>
  <si>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</si>
  <si>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</si>
  <si>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</si>
  <si>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</si>
  <si>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</si>
  <si>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</si>
  <si>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</si>
  <si>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</si>
  <si>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</si>
  <si>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</si>
  <si>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</si>
  <si>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</si>
  <si>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</si>
  <si>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</si>
  <si>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</si>
  <si>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</si>
  <si>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</si>
  <si>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</si>
  <si>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</si>
  <si>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</si>
  <si>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</si>
  <si>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</si>
  <si>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</si>
  <si>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</si>
  <si>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</si>
  <si>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</si>
  <si>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</si>
  <si>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</si>
  <si>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</si>
  <si>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</si>
  <si>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</si>
  <si>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</si>
  <si>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</si>
  <si>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</si>
  <si>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</si>
  <si>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</si>
  <si>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</si>
  <si>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</si>
  <si>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</si>
  <si>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</si>
  <si>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</si>
  <si>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</si>
  <si>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</si>
  <si>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</si>
  <si>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</si>
  <si>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</si>
  <si>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</si>
  <si>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</si>
  <si>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</si>
  <si>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</si>
  <si>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</si>
  <si>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</si>
  <si>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</si>
  <si>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</si>
  <si>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</si>
  <si>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</si>
  <si>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</si>
  <si>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</si>
  <si>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</si>
  <si>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</si>
  <si>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</si>
  <si>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</si>
  <si>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</si>
  <si>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</si>
  <si>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</si>
  <si>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</si>
  <si>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</si>
  <si>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</si>
  <si>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</si>
  <si>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</si>
  <si>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</si>
  <si>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</si>
  <si>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</si>
  <si>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</si>
  <si>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</si>
  <si>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</si>
  <si>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</si>
  <si>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</si>
  <si>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</si>
  <si>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</si>
  <si>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</si>
  <si>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</si>
  <si>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</si>
  <si>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</si>
  <si>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</si>
  <si>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</si>
  <si>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</si>
  <si>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</si>
  <si>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</si>
  <si>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</si>
  <si>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</si>
  <si>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</si>
  <si>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</si>
  <si>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</si>
  <si>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</si>
  <si>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</si>
  <si>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</si>
  <si>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</si>
  <si>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</si>
  <si>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</si>
  <si>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</si>
  <si>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</si>
  <si>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</si>
  <si>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</si>
  <si>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</si>
  <si>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</si>
  <si>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</si>
  <si>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</si>
  <si>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</si>
  <si>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</si>
  <si>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</si>
  <si>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</si>
  <si>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</si>
  <si>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</si>
  <si>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</si>
  <si>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</si>
  <si>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</si>
  <si>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</si>
  <si>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</si>
  <si>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</si>
  <si>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</si>
  <si>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</si>
  <si>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</si>
  <si>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</si>
  <si>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</si>
  <si>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</si>
  <si>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</si>
  <si>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</si>
  <si>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</si>
  <si>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</si>
  <si>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</si>
  <si>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</si>
  <si>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</si>
  <si>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</si>
  <si>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</si>
  <si>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</si>
  <si>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</si>
  <si>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</si>
  <si>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</si>
  <si>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</si>
  <si>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</si>
  <si>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</si>
  <si>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</si>
  <si>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</si>
  <si>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</si>
  <si>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</si>
  <si>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</si>
  <si>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</si>
  <si>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</si>
  <si>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</si>
  <si>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</si>
  <si>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</si>
  <si>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</si>
  <si>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</si>
  <si>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</si>
  <si>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</si>
  <si>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</si>
  <si>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</si>
  <si>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</si>
  <si>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</si>
  <si>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</si>
  <si>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</si>
  <si>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</si>
  <si>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</si>
  <si>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</si>
  <si>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</si>
  <si>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</si>
  <si>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</si>
  <si>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</si>
  <si>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</si>
  <si>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</si>
  <si>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</si>
  <si>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</si>
  <si>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</si>
  <si>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</si>
  <si>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</si>
  <si>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</si>
  <si>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</si>
  <si>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</si>
  <si>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</si>
  <si>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</si>
  <si>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</si>
  <si>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</si>
  <si>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</si>
  <si>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</si>
  <si>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</si>
  <si>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</si>
  <si>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</si>
  <si>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</si>
  <si>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</si>
  <si>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</si>
  <si>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</si>
  <si>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</si>
  <si>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</si>
  <si>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</si>
  <si>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</si>
  <si>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</si>
  <si>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</si>
  <si>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</si>
  <si>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</si>
  <si>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</si>
  <si>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</si>
  <si>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</si>
  <si>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</si>
  <si>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</si>
  <si>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</si>
  <si>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</si>
  <si>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</si>
  <si>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</si>
  <si>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</si>
  <si>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</si>
  <si>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</si>
  <si>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</si>
  <si>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</si>
  <si>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</si>
  <si>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</si>
  <si>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</si>
  <si>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</si>
  <si>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</si>
  <si>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</si>
  <si>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</si>
  <si>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</si>
  <si>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</si>
  <si>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</si>
  <si>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</si>
  <si>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</si>
  <si>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</si>
  <si>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</si>
  <si>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</si>
  <si>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</si>
  <si>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</si>
  <si>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</si>
  <si>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</si>
  <si>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</si>
  <si>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</si>
  <si>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</si>
  <si>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</si>
  <si>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</si>
  <si>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</si>
  <si>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</si>
  <si>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</si>
  <si>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</si>
  <si>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</si>
  <si>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</si>
  <si>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</si>
  <si>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</si>
  <si>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</si>
  <si>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</si>
  <si>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</si>
  <si>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</si>
  <si>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</si>
  <si>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</si>
  <si>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</si>
  <si>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</si>
  <si>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</si>
  <si>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</si>
  <si>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</si>
  <si>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</si>
  <si>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</si>
  <si>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</si>
  <si>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</si>
  <si>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</si>
  <si>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</si>
  <si>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</si>
  <si>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</si>
  <si>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</si>
  <si>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</si>
  <si>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</si>
  <si>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</si>
  <si>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</si>
  <si>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</si>
  <si>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</si>
  <si>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</si>
  <si>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</si>
  <si>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</si>
  <si>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</si>
  <si>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</si>
  <si>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</si>
  <si>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</si>
  <si>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</si>
  <si>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</si>
  <si>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</si>
  <si>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</si>
  <si>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</si>
  <si>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</si>
  <si>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</si>
  <si>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</si>
  <si>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</si>
  <si>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</si>
  <si>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</si>
  <si>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</si>
  <si>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</si>
  <si>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</si>
  <si>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</si>
  <si>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</si>
  <si>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</si>
  <si>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</si>
  <si>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</si>
  <si>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</si>
  <si>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</si>
  <si>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</si>
  <si>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</si>
  <si>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</si>
  <si>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</si>
  <si>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</si>
  <si>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</si>
  <si>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</si>
  <si>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</si>
  <si>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</si>
  <si>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</si>
  <si>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</si>
  <si>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</si>
  <si>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</si>
  <si>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</si>
  <si>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</si>
  <si>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</si>
  <si>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</si>
  <si>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</si>
  <si>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</si>
  <si>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</si>
  <si>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</si>
  <si>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</si>
  <si>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</si>
  <si>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</si>
  <si>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</si>
  <si>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</si>
  <si>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</si>
  <si>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</si>
  <si>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</si>
  <si>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</si>
  <si>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</si>
  <si>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</si>
  <si>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</si>
  <si>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</si>
  <si>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</si>
  <si>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</si>
  <si>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</si>
  <si>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</si>
  <si>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</si>
  <si>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</si>
  <si>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</si>
  <si>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</si>
  <si>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</si>
  <si>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</si>
  <si>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</si>
  <si>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</si>
  <si>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</si>
  <si>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</si>
  <si>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</si>
  <si>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</si>
  <si>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</si>
  <si>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</si>
  <si>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</si>
  <si>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</si>
  <si>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</si>
  <si>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</si>
  <si>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</si>
  <si>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</si>
  <si>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</si>
  <si>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</si>
  <si>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</si>
  <si>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</si>
  <si>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</si>
  <si>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</si>
  <si>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</si>
  <si>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</si>
  <si>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</si>
  <si>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</si>
  <si>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</si>
  <si>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</si>
  <si>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</si>
  <si>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</si>
  <si>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</si>
  <si>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</si>
  <si>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</si>
  <si>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</si>
  <si>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</si>
  <si>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</si>
  <si>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</si>
  <si>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</si>
  <si>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</si>
  <si>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</si>
  <si>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</si>
  <si>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</si>
  <si>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</si>
  <si>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</si>
  <si>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</si>
  <si>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</si>
  <si>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</si>
  <si>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</si>
  <si>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</si>
  <si>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</si>
  <si>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</si>
  <si>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</si>
  <si>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</si>
  <si>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</si>
  <si>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</si>
  <si>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</si>
  <si>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</si>
  <si>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</si>
  <si>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</si>
  <si>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</si>
  <si>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</si>
  <si>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</si>
  <si>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</si>
  <si>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</si>
  <si>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</si>
  <si>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</si>
  <si>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</si>
  <si>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</si>
  <si>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</si>
  <si>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</si>
  <si>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</si>
  <si>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</si>
  <si>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</si>
  <si>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</si>
  <si>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</si>
  <si>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</si>
  <si>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</si>
  <si>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</si>
  <si>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</si>
  <si>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</si>
  <si>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</si>
  <si>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</si>
  <si>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</si>
  <si>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</si>
  <si>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</si>
  <si>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</si>
  <si>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</si>
  <si>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</si>
  <si>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</si>
  <si>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</si>
  <si>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</si>
  <si>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</si>
  <si>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</si>
  <si>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</si>
  <si>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</si>
  <si>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</si>
  <si>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</si>
  <si>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</si>
  <si>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</si>
  <si>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</si>
  <si>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</si>
  <si>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</si>
  <si>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</si>
  <si>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</si>
  <si>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</si>
  <si>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</si>
  <si>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</si>
  <si>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</si>
  <si>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</si>
  <si>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</si>
  <si>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</si>
  <si>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</si>
  <si>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</si>
  <si>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</si>
  <si>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</si>
  <si>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</si>
  <si>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</si>
  <si>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</si>
  <si>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</si>
  <si>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</si>
  <si>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</si>
  <si>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</si>
  <si>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</si>
  <si>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</si>
  <si>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</si>
  <si>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</si>
  <si>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</si>
  <si>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</si>
  <si>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</si>
  <si>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</si>
  <si>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</si>
  <si>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</si>
  <si>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</si>
  <si>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</si>
  <si>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</si>
  <si>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</si>
  <si>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</si>
  <si>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</si>
  <si>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</si>
  <si>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</si>
  <si>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</si>
  <si>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</si>
  <si>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</si>
  <si>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</si>
  <si>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</si>
  <si>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</si>
  <si>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</si>
  <si>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</si>
  <si>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</si>
  <si>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</si>
  <si>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</si>
  <si>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</si>
  <si>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</si>
  <si>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</si>
  <si>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</si>
  <si>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</si>
  <si>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</si>
  <si>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</si>
  <si>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</si>
  <si>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</si>
  <si>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</si>
  <si>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</si>
  <si>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</si>
  <si>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</si>
  <si>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</si>
  <si>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</si>
  <si>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</si>
  <si>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</si>
  <si>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</si>
  <si>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</si>
  <si>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</si>
  <si>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</si>
  <si>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</si>
  <si>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</si>
  <si>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</si>
  <si>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</si>
  <si>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</si>
  <si>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</si>
  <si>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</si>
  <si>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</si>
  <si>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</si>
  <si>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</si>
  <si>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</si>
  <si>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</si>
  <si>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</si>
  <si>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</si>
  <si>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</si>
  <si>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</si>
  <si>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</si>
  <si>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</si>
  <si>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</si>
  <si>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</si>
  <si>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</si>
  <si>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</si>
  <si>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</si>
  <si>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</si>
  <si>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</si>
  <si>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</si>
  <si>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</si>
  <si>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</si>
  <si>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</si>
  <si>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</si>
  <si>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</si>
  <si>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</si>
  <si>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</si>
  <si>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</si>
  <si>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</si>
  <si>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</si>
  <si>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</si>
  <si>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</si>
  <si>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</si>
  <si>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</si>
  <si>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</si>
  <si>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</si>
  <si>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</si>
  <si>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</si>
  <si>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</si>
  <si>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</si>
  <si>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</si>
  <si>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</si>
  <si>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</si>
  <si>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</si>
  <si>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</si>
  <si>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</si>
  <si>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</si>
  <si>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</si>
  <si>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</si>
  <si>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</si>
  <si>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</si>
  <si>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</si>
  <si>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</si>
  <si>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</si>
  <si>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</si>
  <si>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</si>
  <si>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</si>
  <si>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</si>
  <si>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</si>
  <si>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</si>
  <si>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</si>
  <si>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</si>
  <si>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</si>
  <si>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</si>
  <si>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</si>
  <si>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</si>
  <si>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</si>
  <si>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</si>
  <si>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</si>
  <si>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</si>
  <si>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</si>
  <si>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</si>
  <si>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</si>
  <si>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</si>
  <si>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</si>
  <si>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</si>
  <si>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</si>
  <si>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</si>
  <si>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</si>
  <si>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</si>
  <si>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</si>
  <si>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</si>
  <si>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</si>
  <si>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</si>
  <si>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</si>
  <si>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</si>
  <si>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</si>
  <si>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</si>
  <si>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</si>
  <si>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</si>
  <si>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</si>
  <si>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</si>
  <si>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</si>
  <si>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</si>
  <si>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</si>
  <si>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</si>
  <si>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</si>
  <si>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</si>
  <si>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</si>
  <si>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</si>
  <si>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</si>
  <si>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</si>
  <si>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</si>
  <si>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</si>
  <si>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</si>
  <si>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</si>
  <si>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</si>
  <si>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</si>
  <si>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</si>
  <si>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</si>
  <si>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</si>
  <si>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</si>
  <si>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</si>
  <si>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</si>
  <si>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</si>
  <si>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</si>
  <si>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</si>
  <si>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</si>
  <si>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</si>
  <si>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</si>
  <si>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</si>
  <si>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</si>
  <si>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</si>
  <si>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</si>
  <si>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</si>
  <si>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</si>
  <si>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</si>
  <si>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</si>
  <si>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</si>
  <si>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</si>
  <si>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</si>
  <si>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</si>
  <si>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</si>
  <si>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</si>
  <si>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</si>
  <si>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</si>
  <si>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</si>
  <si>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</si>
  <si>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</si>
  <si>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</si>
  <si>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</si>
  <si>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</si>
  <si>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</si>
  <si>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</si>
  <si>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</si>
  <si>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</si>
  <si>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</si>
  <si>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</si>
  <si>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</si>
  <si>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</si>
  <si>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</si>
  <si>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</si>
  <si>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</si>
  <si>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</si>
  <si>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</si>
  <si>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</si>
  <si>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</si>
  <si>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</si>
  <si>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</si>
  <si>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</si>
  <si>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</si>
  <si>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</si>
  <si>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</si>
  <si>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</si>
  <si>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</si>
  <si>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</si>
  <si>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</si>
  <si>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</si>
  <si>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</si>
  <si>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</si>
  <si>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</si>
  <si>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</si>
  <si>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</si>
  <si>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</si>
  <si>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</si>
  <si>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</si>
  <si>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</si>
  <si>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</si>
  <si>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</si>
  <si>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</si>
  <si>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</si>
  <si>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</si>
  <si>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</si>
  <si>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</si>
  <si>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</si>
  <si>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</si>
  <si>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</si>
  <si>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</si>
  <si>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</si>
  <si>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</si>
  <si>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</si>
  <si>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</si>
  <si>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</si>
  <si>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</si>
  <si>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</si>
  <si>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</si>
  <si>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</si>
  <si>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</si>
  <si>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</si>
  <si>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</si>
  <si>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</si>
  <si>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</si>
  <si>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</si>
  <si>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</si>
  <si>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</si>
  <si>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</si>
  <si>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</si>
  <si>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</si>
  <si>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</si>
  <si>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</si>
  <si>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</si>
  <si>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</si>
  <si>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</si>
  <si>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</si>
  <si>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</si>
  <si>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</si>
  <si>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</si>
  <si>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</si>
  <si>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</si>
  <si>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</si>
  <si>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</si>
  <si>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</si>
  <si>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</si>
  <si>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</si>
  <si>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</si>
  <si>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</si>
  <si>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</si>
  <si>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</si>
  <si>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</si>
  <si>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</si>
  <si>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</si>
  <si>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</si>
  <si>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</si>
  <si>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</si>
  <si>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</si>
  <si>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</si>
  <si>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</si>
  <si>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</si>
  <si>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</si>
  <si>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</si>
  <si>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</si>
  <si>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</si>
  <si>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</si>
  <si>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</si>
  <si>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</si>
  <si>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</si>
  <si>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</si>
  <si>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</si>
  <si>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</si>
  <si>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</si>
  <si>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</si>
  <si>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</si>
  <si>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</si>
  <si>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</si>
  <si>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</si>
  <si>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</si>
  <si>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</si>
  <si>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</si>
  <si>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</si>
  <si>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</si>
  <si>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</si>
  <si>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</si>
  <si>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</si>
  <si>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</si>
  <si>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</si>
  <si>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</si>
  <si>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</si>
  <si>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</si>
  <si>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</si>
  <si>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</si>
  <si>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</si>
  <si>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</si>
  <si>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</si>
  <si>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</si>
  <si>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</si>
  <si>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</si>
  <si>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</si>
  <si>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</si>
  <si>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</si>
  <si>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</si>
  <si>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</si>
  <si>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</si>
  <si>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</si>
  <si>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</si>
  <si>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</si>
  <si>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</si>
  <si>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</si>
  <si>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</si>
  <si>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</si>
  <si>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</si>
  <si>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</si>
  <si>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</si>
  <si>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</si>
  <si>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</si>
  <si>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</si>
  <si>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</si>
  <si>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</si>
  <si>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</si>
  <si>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</si>
  <si>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</si>
  <si>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</si>
  <si>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</si>
  <si>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</si>
  <si>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</si>
  <si>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</si>
  <si>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</si>
  <si>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</si>
  <si>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</si>
  <si>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</si>
  <si>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</si>
  <si>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</si>
  <si>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</si>
  <si>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</si>
  <si>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</si>
  <si>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</si>
  <si>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</si>
  <si>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</si>
  <si>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</si>
  <si>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</si>
  <si>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</si>
  <si>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</si>
  <si>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</si>
  <si>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</si>
  <si>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</si>
  <si>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</si>
  <si>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</si>
  <si>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</si>
  <si>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</si>
  <si>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</si>
  <si>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</si>
  <si>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</si>
  <si>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</si>
  <si>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</si>
  <si>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</si>
  <si>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</si>
  <si>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</si>
  <si>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</si>
  <si>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</si>
  <si>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</si>
  <si>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</si>
  <si>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</si>
  <si>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</si>
  <si>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</si>
  <si>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</si>
  <si>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</si>
  <si>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</si>
  <si>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</si>
  <si>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</si>
  <si>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</si>
  <si>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</si>
  <si>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</si>
  <si>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</si>
  <si>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</si>
  <si>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</si>
  <si>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</si>
  <si>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</si>
  <si>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</si>
  <si>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</si>
  <si>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</si>
  <si>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</si>
  <si>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</si>
  <si>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</si>
  <si>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</si>
  <si>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</si>
  <si>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</si>
  <si>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</si>
  <si>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</si>
  <si>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</si>
  <si>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</si>
  <si>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</si>
  <si>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</si>
  <si>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</si>
  <si>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</si>
  <si>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</si>
  <si>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</si>
  <si>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</si>
  <si>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</si>
  <si>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</si>
  <si>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</si>
  <si>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</si>
  <si>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</si>
  <si>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</si>
  <si>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</si>
  <si>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</si>
  <si>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</si>
  <si>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</si>
  <si>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</si>
  <si>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</si>
  <si>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</si>
  <si>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</si>
  <si>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</si>
  <si>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</si>
  <si>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</si>
  <si>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</si>
  <si>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</si>
  <si>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</si>
  <si>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</si>
  <si>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</si>
  <si>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</si>
  <si>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</si>
  <si>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</si>
  <si>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</si>
  <si>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</si>
  <si>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</si>
  <si>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</si>
  <si>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</si>
  <si>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</si>
  <si>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</si>
  <si>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</si>
  <si>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</si>
  <si>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</si>
  <si>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</si>
  <si>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</si>
  <si>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</si>
  <si>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</si>
  <si>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</si>
  <si>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</si>
  <si>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</si>
  <si>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</si>
  <si>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</si>
  <si>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</si>
  <si>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</si>
  <si>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</si>
  <si>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</si>
  <si>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</si>
  <si>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</si>
  <si>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</si>
  <si>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</si>
  <si>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</si>
  <si>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</si>
  <si>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</si>
  <si>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</si>
  <si>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</si>
  <si>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</si>
  <si>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</si>
  <si>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</si>
  <si>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</si>
  <si>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</si>
  <si>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</si>
  <si>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</si>
  <si>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</si>
  <si>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</si>
  <si>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</si>
  <si>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</si>
  <si>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</si>
  <si>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</si>
  <si>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</si>
  <si>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</si>
  <si>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</si>
  <si>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</si>
  <si>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</si>
  <si>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</si>
  <si>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</si>
  <si>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</si>
  <si>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</si>
  <si>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</si>
  <si>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</si>
  <si>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</si>
  <si>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</si>
  <si>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</si>
  <si>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</si>
  <si>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</si>
  <si>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</si>
  <si>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</si>
  <si>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</si>
  <si>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</si>
  <si>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</si>
  <si>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</si>
  <si>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</si>
  <si>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</si>
  <si>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</si>
  <si>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</si>
  <si>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</si>
  <si>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</si>
  <si>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</si>
  <si>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</si>
  <si>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</si>
  <si>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</si>
  <si>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</si>
  <si>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</si>
  <si>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</si>
  <si>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</si>
  <si>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</si>
  <si>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</si>
  <si>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</si>
  <si>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</si>
  <si>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</si>
  <si>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</si>
  <si>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</si>
  <si>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</si>
  <si>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</si>
  <si>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</si>
  <si>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</si>
  <si>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</si>
  <si>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</si>
  <si>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</si>
  <si>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</si>
  <si>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</si>
  <si>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</si>
  <si>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</si>
  <si>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</si>
  <si>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</si>
  <si>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</si>
  <si>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</si>
  <si>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</si>
  <si>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</si>
  <si>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</si>
  <si>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</si>
  <si>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</si>
  <si>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</si>
  <si>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</si>
  <si>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</si>
  <si>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</si>
  <si>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</si>
  <si>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</si>
  <si>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</si>
  <si>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</si>
  <si>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</si>
  <si>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</si>
  <si>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</si>
  <si>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</si>
  <si>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</si>
  <si>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</si>
  <si>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</si>
  <si>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</si>
  <si>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</si>
  <si>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</si>
  <si>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</si>
  <si>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</si>
  <si>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</si>
  <si>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</si>
  <si>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</si>
  <si>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</si>
  <si>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</si>
  <si>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</si>
  <si>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</si>
  <si>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</si>
  <si>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</si>
  <si>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</si>
  <si>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</si>
  <si>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</si>
  <si>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</si>
  <si>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</si>
  <si>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</si>
  <si>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</si>
  <si>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</si>
  <si>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</si>
  <si>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</si>
  <si>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</si>
  <si>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</si>
  <si>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</si>
  <si>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</si>
  <si>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</si>
  <si>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</si>
  <si>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</si>
  <si>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</si>
  <si>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</si>
  <si>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</si>
  <si>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</si>
  <si>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</si>
  <si>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</si>
  <si>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</si>
  <si>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</si>
  <si>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</si>
  <si>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</si>
  <si>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</si>
  <si>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</si>
  <si>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</si>
  <si>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</si>
  <si>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</si>
  <si>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</si>
  <si>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</si>
  <si>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</si>
  <si>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</si>
  <si>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</si>
  <si>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</si>
  <si>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</si>
  <si>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</si>
  <si>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</si>
  <si>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</si>
  <si>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</si>
  <si>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</si>
  <si>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</si>
  <si>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</si>
  <si>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</si>
  <si>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</si>
  <si>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</si>
  <si>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</si>
  <si>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</si>
  <si>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</si>
  <si>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</si>
  <si>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</si>
  <si>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</si>
  <si>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</si>
  <si>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</si>
  <si>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</si>
  <si>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</si>
  <si>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</si>
  <si>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</si>
  <si>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</si>
  <si>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</si>
  <si>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</si>
  <si>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</si>
  <si>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</si>
  <si>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</si>
  <si>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</si>
  <si>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</si>
  <si>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</si>
  <si>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</si>
  <si>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</si>
  <si>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</si>
  <si>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</si>
  <si>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</si>
  <si>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</si>
  <si>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</si>
  <si>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</si>
  <si>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</si>
  <si>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</si>
  <si>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</si>
  <si>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</si>
  <si>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</si>
  <si>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</si>
  <si>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</si>
  <si>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</si>
  <si>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</si>
  <si>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</si>
  <si>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</si>
  <si>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</si>
  <si>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</si>
  <si>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</si>
  <si>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</si>
  <si>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</si>
  <si>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</si>
  <si>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</si>
  <si>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</si>
  <si>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</si>
  <si>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</si>
  <si>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</si>
  <si>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</si>
  <si>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</si>
  <si>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</si>
  <si>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</si>
  <si>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</si>
  <si>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</si>
  <si>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</si>
  <si>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</si>
  <si>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</si>
  <si>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Catergory</t>
  </si>
  <si>
    <t>Subcategory</t>
  </si>
  <si>
    <t>Count of outcomes</t>
  </si>
  <si>
    <t>Column Labels</t>
  </si>
  <si>
    <t>Grand Total</t>
  </si>
  <si>
    <t>Row Labels</t>
  </si>
  <si>
    <t>(All)</t>
  </si>
  <si>
    <t>Data Created Conversion</t>
  </si>
  <si>
    <t>Date Ended Conversion</t>
  </si>
  <si>
    <t>Goal</t>
  </si>
  <si>
    <t>Month Created</t>
  </si>
  <si>
    <t>Year Created</t>
  </si>
  <si>
    <t>Month # Created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</si>
  <si>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</si>
  <si>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</si>
  <si>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</si>
  <si>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</si>
  <si>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</si>
  <si>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</si>
  <si>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</si>
  <si>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</si>
  <si>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</si>
  <si>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</si>
  <si>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</si>
  <si>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</si>
  <si>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 Created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</si>
  <si>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</si>
  <si>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</si>
  <si>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</si>
  <si>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</si>
  <si>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</si>
  <si>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</si>
  <si>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</si>
  <si>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</si>
  <si>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</si>
  <si>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</si>
  <si>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</si>
  <si>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</si>
  <si>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</si>
  <si>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</si>
  <si>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35000 to 39999</t>
  </si>
  <si>
    <t>40000 to 44999</t>
  </si>
  <si>
    <t>30000 to 34999</t>
  </si>
  <si>
    <t>45000 to 49999</t>
  </si>
  <si>
    <t>Greater than 50000</t>
  </si>
  <si>
    <t>Outcome Based on Goal</t>
  </si>
  <si>
    <t>Theatre Outcomes by Launch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</si>
</sst>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/>
    <xf numFmtId="9" fontId="0" fillId="0" borderId="0" xfId="1" applyFont="1"/>
    <xf numFmtId="49" fontId="0" fillId="0" borderId="0" xfId="0" applyNumberFormat="1"/>
    <xf numFmtId="9" fontId="0" fillId="0" borderId="0" xfId="0" applyNumberFormat="1"/>
    <xf numFmtId="0" fontId="1" fillId="0" borderId="0" xfId="0" applyFont="1" applyAlignment="1">
      <alignment horizontal="center"/>
    </xf>
  </cellXfs>
  <cellStyles count="2">
    <cellStyle name="Normal" xfId="0" builtinId="0"/>
    <cellStyle name="Percent" xfId="1" builtinId="5"/>
  </cellStyles>
  <dxfs count="4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Goals'!$F$3:$F$14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2A-5842-BA9C-D80A93623AAF}"/>
            </c:ext>
          </c:extLst>
        </c:ser>
        <c:ser>
          <c:idx val="1"/>
          <c:order val="1"/>
          <c:tx>
            <c:strRef>
              <c:f>'Outcomes Based on Goals'!$G$2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2A-5842-BA9C-D80A93623AAF}"/>
            </c:ext>
          </c:extLst>
        </c:ser>
        <c:ser>
          <c:idx val="2"/>
          <c:order val="2"/>
          <c:tx>
            <c:strRef>
              <c:f>'Outcomes Based on Goals'!$H$2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2A-5842-BA9C-D80A93623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0022720"/>
        <c:axId val="520069616"/>
      </c:lineChart>
      <c:catAx>
        <c:axId val="52002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69616"/>
        <c:crosses val="autoZero"/>
        <c:auto val="1"/>
        <c:lblAlgn val="ctr"/>
        <c:lblOffset val="100"/>
        <c:noMultiLvlLbl val="0"/>
      </c:catAx>
      <c:valAx>
        <c:axId val="52006961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2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Theatre Outcomes By</a:t>
            </a:r>
            <a:r>
              <a:rPr lang="en-US" b="1" baseline="0"/>
              <a:t> </a:t>
            </a:r>
            <a:r>
              <a:rPr lang="en-US" b="1"/>
              <a:t>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76-AC42-8F24-E94BAEB9B0A8}"/>
            </c:ext>
          </c:extLst>
        </c:ser>
        <c:ser>
          <c:idx val="1"/>
          <c:order val="1"/>
          <c:tx>
            <c:strRef>
              <c:f>'Theatre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'Theatre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52-404B-9DB9-C1FA3E6ADD48}"/>
            </c:ext>
          </c:extLst>
        </c:ser>
        <c:ser>
          <c:idx val="2"/>
          <c:order val="2"/>
          <c:tx>
            <c:strRef>
              <c:f>'Theatre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'Theatre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52-404B-9DB9-C1FA3E6AD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884704"/>
        <c:axId val="518886384"/>
      </c:lineChart>
      <c:catAx>
        <c:axId val="51888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886384"/>
        <c:crosses val="autoZero"/>
        <c:auto val="1"/>
        <c:lblAlgn val="ctr"/>
        <c:lblOffset val="100"/>
        <c:noMultiLvlLbl val="0"/>
      </c:catAx>
      <c:valAx>
        <c:axId val="51888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88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Categories!PivotTable1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Categories'!$B$3:$B$4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Categories'!$A$5:$A$6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Categories'!$B$5:$B$6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47-5642-98A6-4977ADD81BD4}"/>
            </c:ext>
          </c:extLst>
        </c:ser>
        <c:ser>
          <c:idx val="1"/>
          <c:order val="1"/>
          <c:tx>
            <c:strRef>
              <c:f>'Parent Categories'!$C$3:$C$4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Categories'!$A$5:$A$6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Categories'!$C$5:$C$6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147-5642-98A6-4977ADD81BD4}"/>
            </c:ext>
          </c:extLst>
        </c:ser>
        <c:ser>
          <c:idx val="2"/>
          <c:order val="2"/>
          <c:tx>
            <c:strRef>
              <c:f>'Parent Categories'!$D$3:$D$4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Categories'!$A$5:$A$6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Categories'!$D$5:$D$6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147-5642-98A6-4977ADD81BD4}"/>
            </c:ext>
          </c:extLst>
        </c:ser>
        <c:ser>
          <c:idx val="3"/>
          <c:order val="3"/>
          <c:tx>
            <c:strRef>
              <c:f>'Parent Categories'!$E$3:$E$4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Categories'!$A$5:$A$6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Categories'!$E$5:$E$6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147-5642-98A6-4977ADD81B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79984896"/>
        <c:axId val="2102961968"/>
      </c:barChart>
      <c:catAx>
        <c:axId val="2079984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961968"/>
        <c:crosses val="autoZero"/>
        <c:auto val="1"/>
        <c:lblAlgn val="ctr"/>
        <c:lblOffset val="100"/>
        <c:noMultiLvlLbl val="0"/>
      </c:catAx>
      <c:valAx>
        <c:axId val="210296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984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[Kickstarter_Challenge.xlsx]Subcategories!PivotTable2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Subcategories!$B$4:$B$5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Subcategories!$A$6:$A$7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Subcategories!$B$6:$B$7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FC-F74F-9D3A-516583684D5C}"/>
            </c:ext>
          </c:extLst>
        </c:ser>
        <c:ser>
          <c:idx val="1"/>
          <c:order val="1"/>
          <c:tx>
            <c:strRef>
              <c:f>Subcategories!$C$4:$C$5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Subcategories!$A$6:$A$7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Subcategories!$C$6:$C$7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FC-F74F-9D3A-516583684D5C}"/>
            </c:ext>
          </c:extLst>
        </c:ser>
        <c:ser>
          <c:idx val="2"/>
          <c:order val="2"/>
          <c:tx>
            <c:strRef>
              <c:f>Subcategories!$D$4:$D$5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Subcategories!$A$6:$A$7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Subcategories!$D$6:$D$7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FC-F74F-9D3A-516583684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97276720"/>
        <c:axId val="2097268096"/>
      </c:barChart>
      <c:catAx>
        <c:axId val="209727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268096"/>
        <c:crosses val="autoZero"/>
        <c:auto val="1"/>
        <c:lblAlgn val="ctr"/>
        <c:lblOffset val="100"/>
        <c:noMultiLvlLbl val="0"/>
      </c:catAx>
      <c:valAx>
        <c:axId val="209726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27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80-4A42-8207-B96BB96540A3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80-4A42-8207-B96BB96540A3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80-4A42-8207-B96BB96540A3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C80-4A42-8207-B96BB9654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884704"/>
        <c:axId val="518886384"/>
      </c:lineChart>
      <c:catAx>
        <c:axId val="51888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886384"/>
        <c:crosses val="autoZero"/>
        <c:auto val="1"/>
        <c:lblAlgn val="ctr"/>
        <c:lblOffset val="100"/>
        <c:noMultiLvlLbl val="0"/>
      </c:catAx>
      <c:valAx>
        <c:axId val="51888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88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1168400</xdr:colOff>
      <xdr:row>25</xdr:row>
      <xdr:rowOff>0</xdr:rowOff>
    </xdr:from>
    <xdr:to>
      <xdr:col>12</xdr:col>
      <xdr:colOff>292100</xdr:colOff>
      <xdr:row>53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2BF046-A0F8-1B40-B17A-A2611BBDF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444500</xdr:colOff>
      <xdr:row>16</xdr:row>
      <xdr:rowOff>114300</xdr:rowOff>
    </xdr:from>
    <xdr:to>
      <xdr:col>21</xdr:col>
      <xdr:colOff>393700</xdr:colOff>
      <xdr:row>43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02104D-BBB6-984D-9BCC-7DFA1B4887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755650</xdr:colOff>
      <xdr:row>7</xdr:row>
      <xdr:rowOff>12700</xdr:rowOff>
    </xdr:from>
    <xdr:to>
      <xdr:col>14</xdr:col>
      <xdr:colOff>469900</xdr:colOff>
      <xdr:row>29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A527E2-7D66-EF4C-9469-516A8374B7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374650</xdr:colOff>
      <xdr:row>0</xdr:row>
      <xdr:rowOff>114300</xdr:rowOff>
    </xdr:from>
    <xdr:to>
      <xdr:col>14</xdr:col>
      <xdr:colOff>749300</xdr:colOff>
      <xdr:row>26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8EB2DF-1B86-0E45-81BF-9497F834BC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527050</xdr:colOff>
      <xdr:row>3</xdr:row>
      <xdr:rowOff>38100</xdr:rowOff>
    </xdr:from>
    <xdr:to>
      <xdr:col>15</xdr:col>
      <xdr:colOff>190500</xdr:colOff>
      <xdr:row>26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13B76A-911E-484C-9F98-A6E9017513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sther Uto" refreshedDate="44368.652437152778" createdVersion="7" refreshedVersion="7" minRefreshableVersion="3" recordCount="4114" xr:uid="{02201DF5-11EF-F549-B077-BF6E7D6FD3D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r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sther Uto" refreshedDate="44369.885768749999" createdVersion="7" refreshedVersion="7" minRefreshableVersion="3" recordCount="4114" xr:uid="{BA045F34-2D54-0A42-814C-9929B4AF4515}">
  <cacheSource type="worksheet">
    <worksheetSource ref="A1:W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r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a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Month Created" numFmtId="0">
      <sharedItems containsSemiMixedTypes="0" containsString="0" containsNumber="1" containsInteger="1" minValue="1" maxValue="12" count="12">
        <n v="6"/>
        <n v="1"/>
        <n v="2"/>
        <n v="7"/>
        <n v="11"/>
        <n v="5"/>
        <n v="4"/>
        <n v="3"/>
        <n v="9"/>
        <n v="10"/>
        <n v="8"/>
        <n v="12"/>
      </sharedItems>
    </cacheField>
    <cacheField name="Year Creat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d v="2015-06-22T00:10:11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d v="2017-01-31T14:24:43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d v="2016-02-05T16:51:23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d v="2014-07-08T12:21:47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d v="2015-11-19T20:01:19"/>
    <d v="2015-12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d v="2016-07-12T22:23:27"/>
    <d v="2016-07-29T05:35:00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d v="2014-06-04T01:44:10"/>
    <d v="2014-06-14T01:44:10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d v="2016-05-26T01:07:47"/>
    <d v="2016-07-05T01:07:47"/>
    <x v="5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d v="2016-04-08T22:40:12"/>
    <d v="2016-04-15T21:00:00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d v="2016-03-18T02:29:04"/>
    <d v="2016-04-17T02:29:04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d v="2014-05-21T01:37:59"/>
    <d v="2014-06-25T01:37:59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d v="2016-07-21T18:41:02"/>
    <d v="2016-08-22T03:00:00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d v="2014-06-01T17:07:05"/>
    <d v="2014-07-16T03:00:00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d v="2016-05-18T16:15:09"/>
    <d v="2016-06-23T20:27:00"/>
    <x v="5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d v="2014-06-18T00:38:08"/>
    <d v="2014-07-13T13:59:00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d v="2015-09-09T09:24:18"/>
    <d v="2015-09-27T20:14:00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d v="2014-05-01T19:06:51"/>
    <d v="2014-06-16T05:30:00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d v="2014-10-05T17:33:42"/>
    <d v="2014-11-04T18:33:42"/>
    <x v="9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d v="2014-08-18T13:00:56"/>
    <d v="2014-09-17T13:00:56"/>
    <x v="1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d v="2015-06-20T19:35:34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d v="2015-07-15T18:11:52"/>
    <d v="2015-09-13T18:11:52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d v="2014-08-27T15:03:09"/>
    <d v="2014-09-26T15:03:09"/>
    <x v="1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d v="2014-12-16T21:52:20"/>
    <d v="2015-01-01T07:59:00"/>
    <x v="1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d v="2015-04-03T18:41:41"/>
    <d v="2015-04-30T15:20:00"/>
    <x v="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d v="2015-08-13T19:41:03"/>
    <d v="2015-09-15T19:39:00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d v="2015-11-10T00:36:01"/>
    <d v="2016-01-09T00:36:01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d v="2014-07-08T12:22:24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d v="2014-10-17T03:57:13"/>
    <d v="2014-11-16T04:57:13"/>
    <x v="9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d v="2015-11-16T23:08:04"/>
    <d v="2015-12-16T23:08:04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d v="2014-06-22T16:09:28"/>
    <d v="2014-07-22T16:09:28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d v="2014-07-22T07:01:55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d v="2016-01-07T19:00:34"/>
    <d v="2016-01-25T19:00:34"/>
    <x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d v="2016-04-01T15:03:37"/>
    <d v="2016-05-13T03:59:00"/>
    <x v="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d v="2015-10-09T15:51:41"/>
    <d v="2015-11-08T16:51:41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d v="2014-07-21T07:43:21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d v="2015-04-04T07:00:14"/>
    <d v="2015-04-28T00:00:00"/>
    <x v="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d v="2015-03-05T07:22:05"/>
    <d v="2015-04-04T06:22:05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d v="2015-01-28T16:37:59"/>
    <d v="2015-02-27T16:37:59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d v="2013-04-11T01:22:24"/>
    <d v="2013-05-11T01:22:24"/>
    <x v="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d v="2014-04-25T01:07:48"/>
    <d v="2014-05-25T22:59:00"/>
    <x v="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d v="2014-05-30T05:08:08"/>
    <d v="2014-06-19T04:00:00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d v="2014-09-05T13:39:14"/>
    <d v="2014-10-05T13:39:14"/>
    <x v="8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d v="2014-11-28T15:20:26"/>
    <d v="2014-12-28T15:20:26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d v="2014-06-12T18:58:06"/>
    <d v="2014-07-13T00:00:00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d v="2014-08-23T02:22:17"/>
    <d v="2014-10-07T02:22:17"/>
    <x v="1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d v="2016-03-28T14:58:27"/>
    <d v="2016-04-27T14:58:27"/>
    <x v="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d v="2015-11-15T23:09:34"/>
    <d v="2015-12-15T23:09:34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d v="2014-10-20T19:40:07"/>
    <d v="2014-12-19T20:40:07"/>
    <x v="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d v="2015-01-29T12:24:20"/>
    <d v="2015-03-01T12:00:00"/>
    <x v="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d v="2015-09-24T04:14:05"/>
    <d v="2015-10-24T04:14:05"/>
    <x v="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d v="2014-12-22T18:04:18"/>
    <d v="2015-01-30T17:00:00"/>
    <x v="11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d v="2015-07-11T22:17:17"/>
    <d v="2015-08-10T22:17:17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d v="2014-06-17T16:50:46"/>
    <d v="2014-07-17T16:50:46"/>
    <x v="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d v="2014-03-21T13:10:45"/>
    <d v="2014-04-04T22:00:00"/>
    <x v="7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d v="2015-11-25T17:07:01"/>
    <d v="2015-12-25T17:07:01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d v="2016-05-06T23:15:16"/>
    <d v="2016-05-27T23:15:16"/>
    <x v="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d v="2015-05-25T13:10:24"/>
    <d v="2015-06-08T16:00:00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d v="2015-03-26T19:59:22"/>
    <d v="2015-04-25T19:59:22"/>
    <x v="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d v="2014-10-20T17:52:52"/>
    <d v="2014-11-19T18:52:52"/>
    <x v="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d v="2015-08-14T05:39:36"/>
    <d v="2015-09-14T21:00:00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d v="2014-03-03T21:38:37"/>
    <d v="2014-03-23T00:00:00"/>
    <x v="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d v="2013-05-15T19:32:37"/>
    <d v="2013-06-06T19:32:37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d v="2013-02-06T19:11:18"/>
    <d v="2013-03-03T19:11:18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d v="2013-12-04T21:53:33"/>
    <d v="2013-12-28T04:59:00"/>
    <x v="1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d v="2013-06-08T00:26:21"/>
    <d v="2013-07-08T00:26:21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d v="2014-07-15T19:42:34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d v="2016-06-18T20:23:40"/>
    <d v="2016-07-18T20:23:40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d v="2012-06-15T14:00:04"/>
    <d v="2012-07-15T14:00:04"/>
    <x v="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d v="2014-01-24T13:39:51"/>
    <d v="2014-02-23T13:39:51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d v="2011-08-31T04:30:25"/>
    <d v="2011-10-02T06:59:00"/>
    <x v="1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d v="2011-07-06T21:30:45"/>
    <d v="2011-09-04T21:30:45"/>
    <x v="3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d v="2012-03-29T06:30:57"/>
    <d v="2012-05-28T06:30:57"/>
    <x v="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d v="2012-10-26T00:14:41"/>
    <d v="2012-11-15T00:00:00"/>
    <x v="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d v="2011-02-13T18:09:44"/>
    <d v="2011-05-03T03:59:00"/>
    <x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d v="2015-12-22T11:41:35"/>
    <d v="2016-01-21T11:41:35"/>
    <x v="1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d v="2013-03-24T05:01:12"/>
    <d v="2013-04-23T05:01:12"/>
    <x v="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d v="2011-10-28T16:35:58"/>
    <d v="2011-12-27T17:35:58"/>
    <x v="9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d v="2012-03-29T03:28:37"/>
    <d v="2012-05-21T02:59:00"/>
    <x v="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d v="2016-08-22T17:32:01"/>
    <d v="2016-09-01T17:32:01"/>
    <x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d v="2014-03-26T18:38:13"/>
    <d v="2014-04-25T18:38:13"/>
    <x v="7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d v="2013-11-05T02:00:56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d v="2012-07-10T03:48:47"/>
    <d v="2012-07-14T03:02:00"/>
    <x v="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d v="2011-09-09T19:41:01"/>
    <d v="2011-10-09T19:41:01"/>
    <x v="8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d v="2015-02-07T14:46:29"/>
    <d v="2015-02-22T11:30:00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d v="2011-04-15T18:11:26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d v="2011-08-24T03:00:37"/>
    <d v="2011-09-23T03:00:37"/>
    <x v="1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d v="2015-10-14T13:20:45"/>
    <d v="2015-12-27T14:20:45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d v="2010-05-24T12:56:43"/>
    <d v="2010-06-03T01:41:00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d v="2014-05-27T15:48:51"/>
    <d v="2014-06-22T15:48:51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d v="2013-05-08T18:03:12"/>
    <d v="2013-06-02T18:03:12"/>
    <x v="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d v="2011-06-12T07:08:19"/>
    <d v="2011-07-12T07:08:19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d v="2011-03-17T09:39:24"/>
    <d v="2011-05-17T09:39:24"/>
    <x v="7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d v="2016-12-17T04:46:23"/>
    <d v="2017-02-01T08:00:00"/>
    <x v="1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d v="2012-06-05T20:35:37"/>
    <d v="2012-07-03T21:00:00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d v="2014-03-18T17:13:42"/>
    <d v="2014-04-07T17:13:42"/>
    <x v="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d v="2012-01-27T00:07:21"/>
    <d v="2012-02-26T00:07:21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d v="2010-05-26T15:54:01"/>
    <d v="2010-08-01T03:00:00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d v="2011-06-12T03:14:42"/>
    <d v="2011-07-12T03:14:42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d v="2012-11-01T19:04:34"/>
    <d v="2012-12-07T23:30:00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d v="2013-12-23T21:39:59"/>
    <d v="2014-01-22T21:39:59"/>
    <x v="11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d v="2012-10-15T18:04:46"/>
    <d v="2012-11-04T19:04:46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d v="2012-12-31T18:38:30"/>
    <d v="2013-01-24T18:38:30"/>
    <x v="1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d v="2010-11-23T03:08:53"/>
    <d v="2010-12-23T03:08:53"/>
    <x v="4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d v="2014-02-12T19:20:30"/>
    <d v="2014-03-07T19:20:30"/>
    <x v="2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d v="2011-03-10T16:41:06"/>
    <d v="2011-04-03T01:00:00"/>
    <x v="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d v="2016-04-25T17:23:40"/>
    <d v="2016-05-14T00:00:00"/>
    <x v="6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d v="2012-03-19T18:38:21"/>
    <d v="2012-04-02T18:38:21"/>
    <x v="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d v="2011-04-02T23:34:4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d v="2013-04-01T14:42:50"/>
    <d v="2013-05-31T14:42:50"/>
    <x v="6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d v="2011-01-27T00:37:10"/>
    <d v="2011-02-26T00:37:10"/>
    <x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d v="2013-10-10T22:47:33"/>
    <d v="2013-11-14T05:59:00"/>
    <x v="9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d v="2015-05-01T07:59:47"/>
    <d v="2015-05-31T07:59:47"/>
    <x v="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d v="2014-03-20T01:01:58"/>
    <d v="2014-04-13T02:00:00"/>
    <x v="7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d v="2011-07-29T18:12:08"/>
    <d v="2011-08-06T15:00:00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d v="2011-11-14T06:34:48"/>
    <d v="2012-01-13T06:34:48"/>
    <x v="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d v="2012-01-10T17:44:04"/>
    <d v="2012-02-04T17:44:04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d v="2011-02-21T11:55:55"/>
    <d v="2011-04-08T10:55:55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d v="2010-03-11T20:02:24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d v="2011-06-29T01:17:16"/>
    <d v="2011-07-29T01:17:16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d v="2011-07-15T01:39:46"/>
    <d v="2011-08-13T23:00:00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d v="2016-09-03T01:11:47"/>
    <d v="2016-10-03T01:11:47"/>
    <x v="8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d v="2015-04-02T16:55:10"/>
    <d v="2015-04-18T10:16:00"/>
    <x v="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d v="2016-08-11T10:21:47"/>
    <d v="2016-10-10T10:21:47"/>
    <x v="1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d v="2014-09-22T18:46:04"/>
    <d v="2014-10-28T22:00:00"/>
    <x v="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d v="2015-04-20T22:17:22"/>
    <d v="2015-05-15T22:17:22"/>
    <x v="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d v="2016-12-05T23:51:20"/>
    <d v="2017-02-03T23:51:20"/>
    <x v="1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d v="2015-05-11T14:08:57"/>
    <d v="2015-06-11T02:00:00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d v="2015-03-04T14:59:01"/>
    <d v="2015-04-03T13:59:01"/>
    <x v="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d v="2016-09-15T05:28:13"/>
    <d v="2016-10-20T05:28:13"/>
    <x v="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d v="2014-08-31T22:29:43"/>
    <d v="2014-10-30T22:29:43"/>
    <x v="1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d v="2014-05-19T21:58:12"/>
    <d v="2014-06-16T20:16:00"/>
    <x v="5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d v="2016-06-20T20:06:01"/>
    <d v="2016-07-06T00:00: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d v="2014-09-23T19:30:07"/>
    <d v="2014-11-07T20:30:07"/>
    <x v="8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d v="2016-05-01T19:23:04"/>
    <d v="2016-05-31T17:31:00"/>
    <x v="5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d v="2015-08-05T21:50:18"/>
    <d v="2015-09-04T17:00:00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d v="2014-05-29T09:09:57"/>
    <d v="2014-07-01T19:00:00"/>
    <x v="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d v="2015-04-02T09:50:34"/>
    <d v="2015-05-16T10:16:00"/>
    <x v="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d v="2015-08-23T13:46:33"/>
    <d v="2015-10-12T13:46:33"/>
    <x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d v="2015-07-01T06:10:41"/>
    <d v="2015-08-01T04:59:00"/>
    <x v="3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d v="2015-07-02T22:06:12"/>
    <d v="2015-07-12T22:06:12"/>
    <x v="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d v="2015-02-18T04:45:32"/>
    <d v="2015-03-20T03:45:32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d v="2015-04-16T03:40:23"/>
    <d v="2015-05-31T03:40:23"/>
    <x v="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d v="2014-10-26T21:26:18"/>
    <d v="2014-11-16T22:26:18"/>
    <x v="9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d v="2016-07-08T01:32:22"/>
    <d v="2016-09-03T05:55:00"/>
    <x v="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d v="2015-02-12T18:17:52"/>
    <d v="2015-04-13T17:17:52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d v="2015-07-15T13:00:52"/>
    <d v="2015-08-11T13:00:52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d v="2016-11-19T00:23:18"/>
    <d v="2017-01-18T00:23:18"/>
    <x v="4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d v="2014-11-26T18:25:40"/>
    <d v="2015-01-08T18:18:00"/>
    <x v="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d v="2016-01-28T06:45:36"/>
    <d v="2016-02-27T06:45:36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d v="2014-11-25T04:07:50"/>
    <d v="2014-12-25T08:00:00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d v="2015-03-27T03:53:02"/>
    <d v="2015-05-26T03:53:02"/>
    <x v="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d v="2015-04-19T13:13:11"/>
    <d v="2015-06-18T13:13:11"/>
    <x v="6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d v="2014-08-24T01:51:40"/>
    <d v="2014-09-23T01:51:40"/>
    <x v="1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d v="2014-10-21T14:04:04"/>
    <d v="2014-12-02T15:04:04"/>
    <x v="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d v="2015-04-21T13:08:15"/>
    <d v="2015-06-03T13:08:15"/>
    <x v="6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d v="2015-06-13T13:25:3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d v="2014-06-04T02:59:56"/>
    <d v="2014-08-03T02:59:56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d v="2016-01-27T21:52:52"/>
    <d v="2016-02-26T21:52:52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d v="2014-09-22T01:50:28"/>
    <d v="2014-10-22T01:50:28"/>
    <x v="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d v="2016-05-24T10:25:45"/>
    <d v="2016-07-03T10:25:45"/>
    <x v="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d v="2015-06-16T21:54:51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d v="2014-06-02T16:29:55"/>
    <d v="2014-07-02T16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d v="2014-07-15T03:02:36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d v="2015-08-27T23:04:14"/>
    <d v="2015-10-01T00:00:00"/>
    <x v="1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d v="2014-07-21T18:18:21"/>
    <d v="2014-09-19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d v="2015-12-13T15:48:44"/>
    <d v="2016-01-12T15:48:44"/>
    <x v="11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d v="2016-12-17T01:49:22"/>
    <d v="2017-01-16T01:49:22"/>
    <x v="11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d v="2015-06-05T22:15:35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d v="2015-02-17T20:02:50"/>
    <d v="2015-03-19T19:02:50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d v="2014-09-18T12:07:39"/>
    <d v="2014-10-18T12:07:39"/>
    <x v="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d v="2015-07-31T23:28:03"/>
    <d v="2015-08-30T05:28:0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d v="2016-06-13T04:20:14"/>
    <d v="2016-08-12T04:20:14"/>
    <x v="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d v="2015-02-12T09:28:43"/>
    <d v="2015-03-19T08:28:43"/>
    <x v="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d v="2015-01-29T13:45:08"/>
    <d v="2015-02-28T13:45:08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d v="2015-03-09T18:12:56"/>
    <d v="2015-05-08T18:12:56"/>
    <x v="7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d v="2014-08-04T18:40:11"/>
    <d v="2014-08-29T18:40:11"/>
    <x v="1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d v="2015-07-06T19:46:39"/>
    <d v="2015-08-05T19:46:39"/>
    <x v="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d v="2015-03-07T01:08:46"/>
    <d v="2015-03-24T00:08:46"/>
    <x v="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d v="2015-10-27T22:55:45"/>
    <d v="2015-11-26T23:55:45"/>
    <x v="9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d v="2016-02-03T01:55:55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d v="2015-03-04T23:47:23"/>
    <d v="2015-04-13T19:00:00"/>
    <x v="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d v="2015-05-23T17:48:15"/>
    <d v="2015-06-22T17:48:15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d v="2016-12-08T00:17:12"/>
    <d v="2017-01-07T00:17:12"/>
    <x v="11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d v="2014-10-27T19:26:50"/>
    <d v="2014-11-26T20:26:50"/>
    <x v="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d v="2014-07-05T18:59:22"/>
    <d v="2014-09-01T0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d v="2016-07-19T21:52:19"/>
    <d v="2016-08-18T21:52:19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d v="2017-02-01T19:30:34"/>
    <d v="2017-03-03T20:00:00"/>
    <x v="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d v="2015-06-27T05:37:3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d v="2014-08-06T04:23:35"/>
    <d v="2014-09-05T04:23:35"/>
    <x v="1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d v="2016-07-05T16:34:37"/>
    <d v="2016-09-03T16:34:37"/>
    <x v="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d v="2016-06-06T15:37:26"/>
    <d v="2016-06-16T15:37:26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d v="2015-08-23T10:35:38"/>
    <d v="2015-10-02T10:35:38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d v="2014-09-17T19:00:32"/>
    <d v="2014-10-17T19:00:32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d v="2014-09-29T22:26:06"/>
    <d v="2014-11-28T23:26:06"/>
    <x v="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d v="2016-01-06T23:55:31"/>
    <d v="2016-03-06T23:55:31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d v="2015-05-11T16:05:32"/>
    <d v="2015-07-10T16:05:32"/>
    <x v="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d v="2015-09-12T13:01:38"/>
    <d v="2015-10-10T21:00:00"/>
    <x v="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d v="2017-01-06T20:21:40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d v="2014-09-05T09:12:02"/>
    <d v="2014-10-05T09:12:02"/>
    <x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d v="2016-08-02T02:58:22"/>
    <d v="2016-09-01T02:58:22"/>
    <x v="1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d v="2014-08-16T02:00:03"/>
    <d v="2014-09-15T02:00:03"/>
    <x v="1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d v="2015-01-19T19:38:49"/>
    <d v="2015-02-08T19:38:49"/>
    <x v="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d v="2015-09-08T22:16:04"/>
    <d v="2015-10-08T20:59:00"/>
    <x v="8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d v="2014-11-30T20:21:04"/>
    <d v="2015-01-29T20:21:04"/>
    <x v="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d v="2016-07-05T14:00:03"/>
    <d v="2016-08-04T14:00:03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d v="2015-09-01T15:10:22"/>
    <d v="2015-10-06T15:10:22"/>
    <x v="8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d v="2016-07-16T00:06:23"/>
    <d v="2016-08-06T00:06:23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d v="2014-12-05T04:43:58"/>
    <d v="2015-01-04T04:43:58"/>
    <x v="11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d v="2014-11-16T08:52:47"/>
    <d v="2014-12-16T08:52:47"/>
    <x v="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d v="2015-06-10T22:08:55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d v="2015-09-02T01:33:12"/>
    <d v="2015-10-01T05:00:00"/>
    <x v="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d v="2015-08-20T03:50:17"/>
    <d v="2015-09-19T03:50:17"/>
    <x v="1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d v="2016-02-16T21:08:40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d v="2015-07-17T14:15:47"/>
    <d v="2015-08-16T14:06:41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d v="2015-01-05T15:22:29"/>
    <d v="2015-03-06T15:22:29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d v="2016-01-06T05:31:22"/>
    <d v="2016-02-17T23:59:00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d v="2015-03-03T23:00:37"/>
    <d v="2015-04-22T22:00:37"/>
    <x v="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d v="2014-11-27T15:22:29"/>
    <d v="2014-12-28T15:22:29"/>
    <x v="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d v="2015-03-16T15:04:49"/>
    <d v="2015-05-15T15:04:49"/>
    <x v="7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d v="2016-02-29T07:50:25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d v="2015-07-10T15:27:10"/>
    <d v="2015-08-20T20:06:00"/>
    <x v="3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d v="2015-01-27T20:06:04"/>
    <d v="2015-03-28T19:06:04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d v="2015-01-27T18:28:38"/>
    <d v="2015-03-27T02:39:00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d v="2016-04-22T01:09:10"/>
    <d v="2016-05-22T01:05:00"/>
    <x v="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d v="2015-05-11T05:38:46"/>
    <d v="2015-07-10T05:38:46"/>
    <x v="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d v="2016-03-09T23:04:14"/>
    <d v="2016-04-08T22:04:14"/>
    <x v="7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d v="2015-04-12T15:59:04"/>
    <d v="2015-05-31T09:29:00"/>
    <x v="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d v="2015-06-09T21:27:21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d v="2015-04-02T16:28:25"/>
    <d v="2015-06-01T16:28:25"/>
    <x v="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d v="2016-01-14T22:24:57"/>
    <d v="2016-02-13T22:24:57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d v="2015-05-05T18:39:11"/>
    <d v="2015-06-04T18:39:11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d v="2015-12-03T23:00:51"/>
    <d v="2016-01-02T23:00:51"/>
    <x v="1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d v="2015-01-28T19:49:06"/>
    <d v="2015-02-27T19:49:06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d v="2016-08-30T21:52:52"/>
    <d v="2016-09-29T21:52:52"/>
    <x v="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d v="2015-05-12T00:50:59"/>
    <d v="2015-06-21T00:50:59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d v="2015-06-09T21:48:17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d v="2015-11-13T02:01:39"/>
    <d v="2016-01-05T00:00:00"/>
    <x v="4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d v="2016-01-08T13:51:09"/>
    <d v="2016-03-08T13:51:09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d v="2016-12-09T23:06:00"/>
    <d v="2016-12-30T09:00:00"/>
    <x v="11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d v="2015-10-20T02:38:50"/>
    <d v="2015-11-08T12:00:00"/>
    <x v="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d v="2013-03-21T17:00:11"/>
    <d v="2013-05-05T17:00:11"/>
    <x v="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d v="2014-11-06T16:45:04"/>
    <d v="2014-12-21T16:45:04"/>
    <x v="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d v="2011-11-15T11:49:50"/>
    <d v="2011-12-20T11:49:50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d v="2014-01-23T01:08:24"/>
    <d v="2014-02-22T01:08:24"/>
    <x v="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d v="2010-02-04T07:45:59"/>
    <d v="2010-03-16T07:06:00"/>
    <x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d v="2012-07-17T01:16:25"/>
    <d v="2012-08-16T01:16:25"/>
    <x v="3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d v="2010-10-29T08:43:25"/>
    <d v="2010-12-18T09:43:25"/>
    <x v="9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d v="2010-09-09T14:30:14"/>
    <d v="2010-10-16T03:39:00"/>
    <x v="8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d v="2011-11-23T18:35:09"/>
    <d v="2012-01-07T18:35:09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d v="2010-06-03T22:10:20"/>
    <d v="2010-08-22T17:40:00"/>
    <x v="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d v="2013-05-07T13:34:51"/>
    <d v="2013-06-06T13:34:51"/>
    <x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d v="2012-04-14T18:54:06"/>
    <d v="2012-05-16T19:00:00"/>
    <x v="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d v="2010-03-29T15:54:18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d v="2012-01-16T15:37:15"/>
    <d v="2012-02-15T15:37:15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d v="2015-09-16T22:51:50"/>
    <d v="2015-10-17T02:00:00"/>
    <x v="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d v="2011-02-14T12:38:02"/>
    <d v="2011-03-16T11:38:02"/>
    <x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d v="2013-02-14T18:27:47"/>
    <d v="2013-03-16T18:27:47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d v="2016-04-19T15:02:42"/>
    <d v="2016-05-19T15:02:42"/>
    <x v="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d v="2011-05-19T01:14:26"/>
    <d v="2011-06-18T01:14:26"/>
    <x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d v="2015-03-09T17:42:49"/>
    <d v="2015-04-08T17:42:49"/>
    <x v="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d v="2010-06-01T18:07:59"/>
    <d v="2010-07-17T09:59:00"/>
    <x v="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d v="2012-04-18T21:15:04"/>
    <d v="2012-06-07T14:55:00"/>
    <x v="6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d v="2011-01-12T05:57:08"/>
    <d v="2011-02-26T05:57:08"/>
    <x v="1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d v="2012-08-28T22:54:54"/>
    <d v="2012-09-27T22:54:54"/>
    <x v="1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d v="2012-04-11T14:53:15"/>
    <d v="2012-05-11T14:53:15"/>
    <x v="6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d v="2010-03-30T05:53:50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d v="2010-01-27T04:11:47"/>
    <d v="2010-04-23T03:51:00"/>
    <x v="1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d v="2014-05-26T10:51:39"/>
    <d v="2014-06-25T10:51:39"/>
    <x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d v="2011-09-23T03:39:38"/>
    <d v="2011-11-07T04:39:38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d v="2017-01-23T04:43:42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d v="2011-04-04T20:47:5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d v="2013-12-04T02:24:21"/>
    <d v="2014-01-02T08:00:00"/>
    <x v="1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d v="2010-02-26T21:36:31"/>
    <d v="2010-04-28T18:49:00"/>
    <x v="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d v="2011-06-03T11:57:46"/>
    <d v="2011-07-03T11:57:46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d v="2012-03-01T21:53:49"/>
    <d v="2012-04-05T06:59:00"/>
    <x v="7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d v="2012-10-11T00:46:06"/>
    <d v="2012-11-10T01:46:06"/>
    <x v="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d v="2012-02-28T01:57:54"/>
    <d v="2012-04-28T00:57:5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d v="2015-04-23T21:23:39"/>
    <d v="2015-05-23T21:23:39"/>
    <x v="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d v="2012-09-12T00:58:59"/>
    <d v="2012-10-12T00:58:59"/>
    <x v="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d v="2017-01-24T05:51:36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d v="2014-04-15T14:10:35"/>
    <d v="2014-05-30T14:10:35"/>
    <x v="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d v="2009-05-17T03:55:13"/>
    <d v="2009-08-10T19:26:00"/>
    <x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d v="2010-01-16T22:04:52"/>
    <d v="2010-02-22T22:00:00"/>
    <x v="1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d v="2011-05-12T17:02:24"/>
    <d v="2011-06-01T04:59:00"/>
    <x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d v="2011-12-27T17:43:00"/>
    <d v="2012-01-21T17:43:00"/>
    <x v="11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d v="2013-08-20T18:08:48"/>
    <d v="2013-09-19T18:08:48"/>
    <x v="1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d v="2013-02-08T19:35:24"/>
    <d v="2013-03-25T18:35:24"/>
    <x v="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d v="2012-10-02T06:40:18"/>
    <d v="2012-11-02T04:00:00"/>
    <x v="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d v="2012-05-22T04:03:13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d v="2013-10-03T10:57:14"/>
    <d v="2013-11-02T10:57:14"/>
    <x v="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d v="2010-12-14T08:51:37"/>
    <d v="2011-02-02T07:59:00"/>
    <x v="1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d v="2013-04-12T18:27:26"/>
    <d v="2013-05-01T00:01:00"/>
    <x v="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d v="2011-09-26T19:16:39"/>
    <d v="2011-10-29T03:59:00"/>
    <x v="8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d v="2014-03-21T16:01:54"/>
    <d v="2014-04-20T16:01:54"/>
    <x v="7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d v="2010-06-14T02:01:34"/>
    <d v="2010-07-19T16:00:00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d v="2013-09-02T00:06:49"/>
    <d v="2013-11-01T00:00:00"/>
    <x v="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d v="2012-08-13T11:24:43"/>
    <d v="2012-09-07T11:24:43"/>
    <x v="10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d v="2015-03-26T17:28:21"/>
    <d v="2015-05-01T03:59:00"/>
    <x v="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d v="2014-03-11T11:07:28"/>
    <d v="2014-05-09T21:00:00"/>
    <x v="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d v="2010-10-18T05:24:20"/>
    <d v="2010-11-17T06:24:20"/>
    <x v="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d v="2011-03-24T23:02:18"/>
    <d v="2011-04-24T23:02:18"/>
    <x v="7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d v="2013-02-07T17:42:15"/>
    <d v="2013-03-19T16:42:15"/>
    <x v="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d v="2012-01-25T20:33:58"/>
    <d v="2012-02-24T20:33:58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d v="2012-05-03T01:42:26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d v="2012-07-24T02:16:37"/>
    <d v="2012-09-01T02:00:00"/>
    <x v="3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d v="2012-02-09T15:07:29"/>
    <d v="2012-03-10T15:07:29"/>
    <x v="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d v="2013-02-28T20:05:33"/>
    <d v="2013-03-20T19:05:33"/>
    <x v="2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d v="2013-01-08T22:40:01"/>
    <d v="2013-02-07T22:40:01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d v="2011-01-24T16:40:10"/>
    <d v="2011-03-10T16:40:10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d v="2012-08-13T18:02:14"/>
    <d v="2012-09-03T18:02:14"/>
    <x v="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d v="2011-10-05T04:23:43"/>
    <d v="2011-10-20T02:00:00"/>
    <x v="9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d v="2011-11-21T05:16:32"/>
    <d v="2012-01-01T07:59:00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d v="2013-03-15T21:03:52"/>
    <d v="2013-04-14T21:03:52"/>
    <x v="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d v="2010-06-28T05:28:14"/>
    <d v="2010-08-11T15:59:00"/>
    <x v="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d v="2013-01-30T19:59:48"/>
    <d v="2013-03-01T19:59:48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d v="2012-07-23T18:32:14"/>
    <d v="2012-08-22T18:32:14"/>
    <x v="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d v="2014-11-07T22:09:57"/>
    <d v="2014-12-11T04:59:00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d v="2013-11-11T16:14:43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d v="2013-02-25T00:55:51"/>
    <d v="2013-03-26T23:55:51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d v="2009-11-06T20:07:09"/>
    <d v="2010-02-02T07:59:00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d v="2015-11-23T13:13:53"/>
    <d v="2015-12-22T23:00:00"/>
    <x v="4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d v="2016-10-04T10:43:06"/>
    <d v="2016-11-08T11:43:06"/>
    <x v="9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d v="2016-04-13T13:40:48"/>
    <d v="2016-05-13T13:40:48"/>
    <x v="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d v="2016-11-23T07:42:46"/>
    <d v="2016-12-21T07:59:00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d v="2015-06-29T15:01:48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d v="2016-11-15T04:30:33"/>
    <d v="2016-12-20T04:30:33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d v="2017-02-09T07:33:26"/>
    <d v="2017-03-14T22:57:00"/>
    <x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d v="2015-02-23T05:38:49"/>
    <d v="2015-03-22T08:00:00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d v="2015-10-01T22:43:08"/>
    <d v="2015-11-01T04:00:00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d v="2015-10-14T11:12:07"/>
    <d v="2015-11-07T04:00:00"/>
    <x v="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d v="2013-04-15T12:22:43"/>
    <d v="2013-05-17T03:59:00"/>
    <x v="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d v="2016-05-17T13:57:14"/>
    <d v="2016-06-17T13:57:14"/>
    <x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d v="2015-09-16T16:19:37"/>
    <d v="2015-10-28T08:00:00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d v="2016-03-08T15:16:31"/>
    <d v="2016-04-07T14:16:31"/>
    <x v="7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d v="2015-04-07T16:22:37"/>
    <d v="2015-05-15T19:00:00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d v="2015-04-07T17:41:55"/>
    <d v="2015-05-08T22:00:00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d v="2015-10-14T14:18:38"/>
    <d v="2015-11-13T15:18:38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d v="2015-02-12T03:05:08"/>
    <d v="2015-03-14T02:05:08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d v="2016-07-08T18:08:10"/>
    <d v="2016-09-03T01:00:00"/>
    <x v="3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d v="2015-03-30T18:14:28"/>
    <d v="2015-04-29T18:14:28"/>
    <x v="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d v="2017-02-06T16:03:27"/>
    <d v="2017-03-08T21:00:00"/>
    <x v="2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d v="2014-09-12T21:06:38"/>
    <d v="2014-10-01T03:59:00"/>
    <x v="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d v="2016-03-30T18:44:25"/>
    <d v="2016-04-29T18:44:25"/>
    <x v="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d v="2014-10-14T17:42:25"/>
    <d v="2014-11-14T03:00:00"/>
    <x v="9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d v="2015-04-17T23:18:14"/>
    <d v="2015-06-01T02:20:00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d v="2015-04-20T22:39:50"/>
    <d v="2015-05-20T22:39:50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d v="2015-09-14T12:00:21"/>
    <d v="2015-10-14T12:00:21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d v="2015-10-15T11:53:29"/>
    <d v="2015-11-14T12:53:29"/>
    <x v="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d v="2015-07-22T14:05:16"/>
    <d v="2015-08-21T14:05:16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d v="2017-01-25T11:58:28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d v="2016-08-04T01:35:09"/>
    <d v="2016-09-11T03:59:00"/>
    <x v="1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d v="2016-02-27T23:09:14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d v="2014-09-08T04:01:08"/>
    <d v="2014-10-08T04:01:08"/>
    <x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d v="2015-10-20T19:00:19"/>
    <d v="2015-11-19T20:00:19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d v="2016-03-09T19:52:01"/>
    <d v="2016-04-08T18:52:01"/>
    <x v="7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d v="2014-10-31T07:03:14"/>
    <d v="2014-12-01T08:03:14"/>
    <x v="9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d v="2016-02-15T19:16:33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d v="2015-03-15T05:19:57"/>
    <d v="2015-04-24T05:19:57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d v="2016-05-17T20:38:41"/>
    <d v="2016-06-15T15:00:00"/>
    <x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d v="2014-10-23T01:41:30"/>
    <d v="2014-11-14T05:12:00"/>
    <x v="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d v="2015-06-08T21:33:0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d v="2014-10-24T00:01:46"/>
    <d v="2014-11-23T01:01:46"/>
    <x v="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d v="2014-07-17T05:03:11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d v="2010-03-18T17:52:16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d v="2014-05-21T20:37:52"/>
    <d v="2014-06-21T03:59:00"/>
    <x v="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d v="2014-01-29T14:33:19"/>
    <d v="2014-02-28T14:33:19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d v="2012-04-20T19:01:58"/>
    <d v="2012-05-20T19:01:58"/>
    <x v="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d v="2013-03-22T13:51:18"/>
    <d v="2013-05-01T04:59:00"/>
    <x v="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d v="2015-02-08T14:32:02"/>
    <d v="2015-03-15T13:32:02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d v="2011-12-16T13:14:29"/>
    <d v="2012-01-15T13:14:29"/>
    <x v="11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d v="2016-12-07T19:05:00"/>
    <d v="2017-01-06T19:05:00"/>
    <x v="11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d v="2012-12-18T18:25:39"/>
    <d v="2013-02-01T18:25:39"/>
    <x v="1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d v="2016-02-25T13:50:44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d v="2012-06-18T21:53:18"/>
    <d v="2012-07-18T21:53:18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d v="2011-08-02T21:20:31"/>
    <d v="2011-09-16T21:20:31"/>
    <x v="1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d v="2014-01-18T23:38:31"/>
    <d v="2014-03-01T17:18:00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d v="2016-07-25T10:51:56"/>
    <d v="2016-08-25T10:51:56"/>
    <x v="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d v="2015-10-15T06:01:08"/>
    <d v="2015-11-14T07:01:00"/>
    <x v="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d v="2016-01-01T13:43:28"/>
    <d v="2016-01-25T23:52:00"/>
    <x v="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d v="2012-03-19T16:31:12"/>
    <d v="2012-05-03T16:31:12"/>
    <x v="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d v="2015-12-29T17:16:32"/>
    <d v="2016-01-23T17:16:32"/>
    <x v="11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d v="2012-06-25T16:45:17"/>
    <d v="2012-07-30T05:00:00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d v="2012-08-23T17:01:40"/>
    <d v="2012-09-06T17:01:40"/>
    <x v="1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d v="2014-04-26T02:49:19"/>
    <d v="2014-05-19T02:49:19"/>
    <x v="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d v="2014-12-07T18:45:47"/>
    <d v="2015-01-06T18:45:47"/>
    <x v="1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d v="2014-10-22T14:01:41"/>
    <d v="2014-11-21T15:01:41"/>
    <x v="9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d v="2015-07-26T22:49:51"/>
    <d v="2015-08-10T22:49:51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d v="2015-07-15T16:14:18"/>
    <d v="2015-08-15T06:00:00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d v="2016-06-28T01:49:40"/>
    <d v="2016-07-28T01:49:40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d v="2014-02-04T01:30:50"/>
    <d v="2014-03-07T22:59:00"/>
    <x v="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d v="2015-04-18T00:52:52"/>
    <d v="2015-05-08T00:52:52"/>
    <x v="6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d v="2011-11-18T01:00:51"/>
    <d v="2011-12-18T00:59:00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d v="2011-08-08T17:12:51"/>
    <d v="2011-09-08T03:00:00"/>
    <x v="1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d v="2013-09-09T17:00:52"/>
    <d v="2013-10-10T17:00:52"/>
    <x v="8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d v="2016-02-17T19:38:02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d v="2012-03-22T21:49:20"/>
    <d v="2012-04-27T21:32:00"/>
    <x v="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d v="2012-06-22T13:33:26"/>
    <d v="2012-07-07T13:33:26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d v="2010-07-20T18:38:04"/>
    <d v="2010-09-01T03:44:00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d v="2015-03-15T19:02:06"/>
    <d v="2015-04-29T19:02:06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d v="2016-11-13T21:01:07"/>
    <d v="2016-12-14T12:00:00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d v="2014-04-16T15:15:47"/>
    <d v="2014-05-17T03:30:00"/>
    <x v="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d v="2011-07-08T20:12:50"/>
    <d v="2011-08-07T20:12:50"/>
    <x v="3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d v="2015-10-15T12:56:57"/>
    <d v="2015-11-05T13:56:57"/>
    <x v="9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d v="2011-06-24T07:27:21"/>
    <d v="2011-08-10T07:08:00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d v="2014-01-07T15:04:22"/>
    <d v="2014-02-05T23:04:00"/>
    <x v="1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d v="2014-02-04T02:02:19"/>
    <d v="2014-03-06T02:02:19"/>
    <x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d v="2011-04-05T03:53:57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d v="2011-09-20T20:54:10"/>
    <d v="2011-11-19T21:54:10"/>
    <x v="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d v="2013-09-26T17:39:50"/>
    <d v="2013-11-05T18:39:50"/>
    <x v="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d v="2016-06-22T20:42:24"/>
    <d v="2016-07-22T20:42:24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d v="2015-04-19T23:33:17"/>
    <d v="2015-06-18T23:33:17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d v="2013-11-20T04:13:24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d v="2012-07-09T17:49:38"/>
    <d v="2012-07-25T17:49:38"/>
    <x v="3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d v="2012-06-19T21:03:31"/>
    <d v="2012-07-19T21:03:31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d v="2013-09-12T01:31:05"/>
    <d v="2013-10-12T01:31:05"/>
    <x v="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d v="2014-09-22T20:26:42"/>
    <d v="2014-10-17T12:00:00"/>
    <x v="8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d v="2014-01-09T09:30:31"/>
    <d v="2014-02-08T09:30:31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d v="2013-03-27T23:17:40"/>
    <d v="2013-04-08T04:33:00"/>
    <x v="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d v="2015-06-23T06:46:37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d v="2013-04-30T20:13:07"/>
    <d v="2013-06-29T20:13:07"/>
    <x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d v="2014-02-12T05:40:31"/>
    <d v="2014-03-14T04:40:31"/>
    <x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d v="2015-06-22T11:47:36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d v="2014-08-12T06:14:57"/>
    <d v="2014-09-11T06:14:57"/>
    <x v="1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d v="2013-05-06T22:13:50"/>
    <d v="2013-06-05T22:13:50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d v="2012-01-26T09:01:39"/>
    <d v="2012-03-26T08:01:39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d v="2015-09-28T20:40:04"/>
    <d v="2015-11-27T21:40:04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d v="2016-01-31T17:05:14"/>
    <d v="2016-03-01T17:05:14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d v="2015-10-08T21:49:00"/>
    <d v="2015-10-22T18:59:00"/>
    <x v="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d v="2014-05-19T18:24:05"/>
    <d v="2014-06-16T22:00:00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d v="2009-09-14T21:38:02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d v="2013-08-27T02:34:27"/>
    <d v="2013-09-11T02:34:27"/>
    <x v="1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d v="2016-06-05T20:54:43"/>
    <d v="2016-07-05T20:54:43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d v="2015-08-22T17:26:21"/>
    <d v="2015-10-21T17:26:21"/>
    <x v="1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d v="2015-08-12T15:07:02"/>
    <d v="2015-10-11T15:07:02"/>
    <x v="1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d v="2013-10-29T20:01:42"/>
    <d v="2013-12-01T21:01:42"/>
    <x v="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d v="2013-08-14T17:56:20"/>
    <d v="2013-09-13T17:56:20"/>
    <x v="1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d v="2013-07-01T08:41:53"/>
    <d v="2013-07-31T08:41:53"/>
    <x v="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d v="2016-08-09T07:38:46"/>
    <d v="2016-10-08T07:38:46"/>
    <x v="1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d v="2015-10-19T06:15:58"/>
    <d v="2015-11-18T07:15:58"/>
    <x v="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d v="2014-10-07T18:16:58"/>
    <d v="2014-10-17T18:16:58"/>
    <x v="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d v="2016-02-23T23:39:13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d v="2013-10-03T19:03:16"/>
    <d v="2013-11-02T19:03:16"/>
    <x v="9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d v="2015-01-20T21:19:43"/>
    <d v="2015-02-19T21:19:43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d v="2014-01-11T00:21:41"/>
    <d v="2014-02-10T00:21:41"/>
    <x v="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d v="2011-12-17T21:46:01"/>
    <d v="2012-02-15T21:46:01"/>
    <x v="1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d v="2015-05-06T08:02:55"/>
    <d v="2015-05-21T08:02:55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d v="2015-02-02T02:00:20"/>
    <d v="2015-03-04T02:00:20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d v="2013-02-26T13:19:23"/>
    <d v="2013-03-23T12:19:23"/>
    <x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d v="2014-04-24T18:11:35"/>
    <d v="2014-05-14T18:11:35"/>
    <x v="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d v="2013-09-17T13:38:05"/>
    <d v="2013-10-17T13:38:05"/>
    <x v="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d v="2014-01-15T22:43:20"/>
    <d v="2014-02-14T22:43:20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d v="2013-12-26T17:09:51"/>
    <d v="2014-01-25T17:09:51"/>
    <x v="1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d v="2015-04-13T16:53:35"/>
    <d v="2015-05-13T16:53:35"/>
    <x v="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d v="2015-02-03T19:47:59"/>
    <d v="2015-02-19T19:47:59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d v="2014-10-26T17:12:51"/>
    <d v="2014-11-26T13:14:00"/>
    <x v="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d v="2012-03-03T00:03:42"/>
    <d v="2012-04-17T00:31:00"/>
    <x v="7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d v="2013-09-30T16:40:01"/>
    <d v="2013-10-22T03:59:00"/>
    <x v="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d v="2014-07-17T18:25:12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d v="2013-04-14T16:47:40"/>
    <d v="2013-05-14T16:47:40"/>
    <x v="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d v="2011-09-14T15:22:07"/>
    <d v="2011-11-13T16:22:07"/>
    <x v="8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d v="2014-04-30T13:01:15"/>
    <d v="2014-06-01T04:00:00"/>
    <x v="6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d v="2013-05-13T20:19:27"/>
    <d v="2013-06-02T20:19:27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d v="2011-06-11T03:02:21"/>
    <d v="2011-08-10T03:02:21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d v="2011-07-26T17:02:33"/>
    <d v="2011-09-24T17:02:33"/>
    <x v="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d v="2016-04-28T20:22:15"/>
    <d v="2016-05-18T20:22:15"/>
    <x v="6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d v="2014-06-11T02:52:54"/>
    <d v="2014-06-27T02:52:54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d v="2012-08-08T22:37:44"/>
    <d v="2012-09-07T22:37:44"/>
    <x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d v="2012-08-14T16:18:54"/>
    <d v="2012-09-28T16:18:54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d v="2012-05-12T04:01:23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d v="2014-07-07T23:45:24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d v="2013-11-27T04:01:29"/>
    <d v="2014-01-16T04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d v="2014-03-05T17:19:39"/>
    <d v="2014-04-19T16:19:39"/>
    <x v="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d v="2014-07-24T22:08:38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d v="2014-08-18T16:45:19"/>
    <d v="2014-09-17T16:45:19"/>
    <x v="1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d v="2017-01-18T07:53:49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d v="2015-04-06T02:04:03"/>
    <d v="2015-05-06T02:04:03"/>
    <x v="6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d v="2014-04-28T23:24:01"/>
    <d v="2014-06-03T03:59:00"/>
    <x v="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d v="2012-03-19T20:02:14"/>
    <d v="2012-05-18T20:02:14"/>
    <x v="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d v="2015-03-02T21:51:49"/>
    <d v="2015-04-01T20:51:49"/>
    <x v="7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d v="2014-09-22T09:47:15"/>
    <d v="2014-11-21T10:47:15"/>
    <x v="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d v="2013-07-10T12:00:15"/>
    <d v="2013-08-09T12:00:15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d v="2012-09-10T16:08:09"/>
    <d v="2012-10-10T16:08:09"/>
    <x v="8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d v="2016-03-18T21:31:30"/>
    <d v="2016-04-14T14:34:00"/>
    <x v="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d v="2012-11-30T04:44:32"/>
    <d v="2013-01-29T04:44:32"/>
    <x v="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d v="2015-09-25T22:32:52"/>
    <d v="2015-11-05T23:32:52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d v="2013-04-17T12:08:19"/>
    <d v="2013-05-17T12:08:19"/>
    <x v="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d v="2014-05-02T22:37:19"/>
    <d v="2014-06-01T22:37:19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d v="2016-10-26T14:16:34"/>
    <d v="2016-12-25T15:16:34"/>
    <x v="9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d v="2016-12-10T01:18:20"/>
    <d v="2017-01-09T01:18:20"/>
    <x v="11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d v="2011-12-05T11:33:36"/>
    <d v="2012-01-05T11:33:00"/>
    <x v="11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d v="2012-07-23T23:14:45"/>
    <d v="2012-08-22T23:14:45"/>
    <x v="3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d v="2015-12-28T23:34:59"/>
    <d v="2016-01-27T23:34:59"/>
    <x v="1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d v="2016-08-14T00:50:30"/>
    <d v="2016-10-13T00:50:30"/>
    <x v="1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d v="2015-04-20T17:25:38"/>
    <d v="2015-05-20T17:25:38"/>
    <x v="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d v="2014-06-09T19:56:05"/>
    <d v="2014-07-03T03:00:0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d v="2015-06-16T19:51:4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d v="2013-12-12T22:21:14"/>
    <d v="2014-02-10T22:21:14"/>
    <x v="11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d v="2014-11-02T00:54:25"/>
    <d v="2014-12-25T05:00:00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d v="2011-11-11T18:17:29"/>
    <d v="2011-12-23T18:17:29"/>
    <x v="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d v="2009-08-18T21:29:28"/>
    <d v="2009-10-12T20:59:00"/>
    <x v="1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d v="2010-03-10T21:15:51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d v="2011-06-09T05:37:31"/>
    <d v="2011-07-09T05:37:31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d v="2012-02-17T13:17:05"/>
    <d v="2012-03-18T12:17:05"/>
    <x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d v="2014-12-18T12:38:23"/>
    <d v="2015-01-17T12:38:23"/>
    <x v="1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d v="2012-02-10T23:36:27"/>
    <d v="2012-04-10T22:36:27"/>
    <x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d v="2015-11-10T02:21:26"/>
    <d v="2015-12-25T02:21:26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d v="2013-07-11T13:15:20"/>
    <d v="2013-08-10T13:15:20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d v="2012-09-04T23:00:57"/>
    <d v="2012-10-19T23:00:57"/>
    <x v="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d v="2012-03-27T00:35:01"/>
    <d v="2012-05-25T14:14:00"/>
    <x v="7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d v="2015-05-29T15:09:30"/>
    <d v="2015-06-28T15:09:3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d v="2016-01-31T04:13:59"/>
    <d v="2016-03-01T04:13:59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d v="2013-03-07T07:16:22"/>
    <d v="2013-04-06T06:16:22"/>
    <x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d v="2016-10-06T17:48:47"/>
    <d v="2016-11-20T18:48:47"/>
    <x v="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d v="2016-07-01T15:41:45"/>
    <d v="2016-08-15T07:00:00"/>
    <x v="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d v="2014-07-10T14:44:07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d v="2015-11-19T11:46:41"/>
    <d v="2015-12-29T11:46:41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d v="2015-03-28T18:41:20"/>
    <d v="2015-05-27T18:41:20"/>
    <x v="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d v="2017-01-03T14:46:01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d v="2015-08-07T14:47:04"/>
    <d v="2015-09-06T14:46:00"/>
    <x v="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d v="2012-11-05T09:23:41"/>
    <d v="2012-12-05T09:23:41"/>
    <x v="4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d v="2015-11-10T16:51:01"/>
    <d v="2015-12-10T16:51:01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d v="2016-10-03T02:13:39"/>
    <d v="2016-11-01T04:59:00"/>
    <x v="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d v="2016-03-01T00:58:45"/>
    <d v="2016-03-20T23:58:45"/>
    <x v="7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d v="2015-08-22T03:11:16"/>
    <d v="2015-09-21T03:11:16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d v="2016-05-02T17:12:49"/>
    <d v="2016-06-01T17:12:49"/>
    <x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d v="2014-07-30T09:37:21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d v="2015-07-07T14:12:24"/>
    <d v="2015-08-07T17:00:00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d v="2017-01-18T04:56:06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d v="2015-05-31T22:05:07"/>
    <d v="2015-06-21T21:20:00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d v="2016-12-21T00:44:54"/>
    <d v="2017-01-11T05:00:00"/>
    <x v="11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d v="2015-06-02T14:11:08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d v="2016-11-02T01:33:49"/>
    <d v="2016-12-17T06:59:00"/>
    <x v="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d v="2016-04-13T00:10:08"/>
    <d v="2016-05-13T00:10:08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d v="2016-04-22T10:26:05"/>
    <d v="2016-05-16T10:26:05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d v="2015-09-23T19:27:50"/>
    <d v="2015-11-01T23:00:00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d v="2016-12-07T13:05:05"/>
    <d v="2017-01-06T13:05:05"/>
    <x v="11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d v="2015-06-24T08:16:47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d v="2015-10-05T18:26:31"/>
    <d v="2015-11-04T19:26:31"/>
    <x v="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d v="2016-04-13T19:04:23"/>
    <d v="2016-05-13T19:04:23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d v="2016-06-14T01:11:47"/>
    <d v="2016-07-05T01:11:47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d v="2015-01-05T19:36:46"/>
    <d v="2015-02-04T19:36:46"/>
    <x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d v="2015-09-29T01:07:14"/>
    <d v="2015-10-29T01:07:14"/>
    <x v="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d v="2016-03-04T17:41:56"/>
    <d v="2016-05-03T16:41:56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d v="2014-10-02T02:12:42"/>
    <d v="2014-11-01T02:12:42"/>
    <x v="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d v="2016-06-04T15:46:00"/>
    <d v="2016-07-04T15:46:0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d v="2015-10-06T14:13:09"/>
    <d v="2015-11-15T15:13:09"/>
    <x v="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d v="2015-09-02T16:01:55"/>
    <d v="2015-10-17T16:01:55"/>
    <x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d v="2016-01-11T16:42:44"/>
    <d v="2016-02-10T16:42:44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d v="2015-09-29T21:40:48"/>
    <d v="2015-10-29T21:40:48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d v="2015-06-08T15:17:02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d v="2017-01-18T16:17:25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d v="2015-06-18T06:37:04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d v="2015-11-10T14:48:16"/>
    <d v="2016-01-09T14:48:16"/>
    <x v="4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d v="2014-10-15T17:16:31"/>
    <d v="2014-11-14T18:16:31"/>
    <x v="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d v="2014-09-19T16:26:12"/>
    <d v="2014-10-19T16:26:12"/>
    <x v="8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d v="2016-05-13T08:29:03"/>
    <d v="2016-06-12T08:29:03"/>
    <x v="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d v="2015-12-07T20:38:37"/>
    <d v="2016-01-06T20:38:37"/>
    <x v="1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d v="2016-11-02T22:36:43"/>
    <d v="2016-12-02T23:36:43"/>
    <x v="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d v="2015-02-22T21:11:45"/>
    <d v="2015-03-24T20:11:45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d v="2015-11-13T06:47:40"/>
    <d v="2015-12-13T06:47:40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d v="2014-11-17T18:30:45"/>
    <d v="2014-12-17T18:30:45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d v="2015-09-21T15:48:33"/>
    <d v="2015-10-26T15:48:33"/>
    <x v="8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d v="2016-11-18T09:20:15"/>
    <d v="2016-12-18T09:20:15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d v="2015-01-18T01:40:47"/>
    <d v="2015-02-17T01:40:47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d v="2016-02-11T22:37:55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d v="2015-06-10T18:50:49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d v="2016-06-14T16:25:33"/>
    <d v="2016-07-14T16:25:33"/>
    <x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d v="2014-12-02T20:13:14"/>
    <d v="2015-01-01T20:13:14"/>
    <x v="1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d v="2015-12-10T22:07:03"/>
    <d v="2016-01-16T11:00:00"/>
    <x v="1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d v="2015-12-02T20:20:12"/>
    <d v="2016-01-01T20:20:12"/>
    <x v="11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d v="2016-01-19T19:09:29"/>
    <d v="2016-02-18T19:09:29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d v="2015-07-07T19:35:23"/>
    <d v="2015-07-27T03:59:00"/>
    <x v="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d v="2015-10-05T17:11:28"/>
    <d v="2015-11-04T18:11:28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d v="2014-11-20T01:12:11"/>
    <d v="2015-01-18T01:12:00"/>
    <x v="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d v="2016-09-19T10:38:27"/>
    <d v="2016-10-19T10:38:27"/>
    <x v="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d v="2015-05-14T16:37:23"/>
    <d v="2015-06-13T16:37:23"/>
    <x v="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d v="2015-01-27T11:19:12"/>
    <d v="2015-03-28T10:19:12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d v="2016-03-21T14:08:22"/>
    <d v="2016-05-20T14:08:22"/>
    <x v="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d v="2015-08-14T13:53:13"/>
    <d v="2015-09-07T13:53:13"/>
    <x v="1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d v="2014-11-25T20:27:03"/>
    <d v="2014-12-25T20:27:03"/>
    <x v="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d v="2016-08-23T21:47:47"/>
    <d v="2016-09-22T21:47:47"/>
    <x v="1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d v="2015-07-03T00:18:24"/>
    <d v="2015-08-02T00:18:24"/>
    <x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d v="2015-02-20T17:45:19"/>
    <d v="2015-03-15T18:00:00"/>
    <x v="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d v="2015-02-17T22:31:27"/>
    <d v="2015-03-19T21:31:27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d v="2015-02-14T17:11:56"/>
    <d v="2015-03-16T16:11:56"/>
    <x v="2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d v="2015-10-06T09:22:57"/>
    <d v="2015-12-01T00:00:00"/>
    <x v="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d v="2015-01-16T20:30:07"/>
    <d v="2015-02-15T20:30:07"/>
    <x v="1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d v="2015-03-17T18:10:33"/>
    <d v="2015-04-16T18:10:33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d v="2016-09-18T18:28:06"/>
    <d v="2016-11-17T19:28:06"/>
    <x v="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d v="2015-06-23T14:44:5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d v="2016-01-08T13:18:51"/>
    <d v="2016-02-08T13:01:00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d v="2015-06-22T13:02:10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d v="2014-11-03T05:34:20"/>
    <d v="2014-12-03T05:34:20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d v="2015-03-07T16:15:45"/>
    <d v="2015-04-06T15:15:45"/>
    <x v="7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d v="2016-03-17T18:43:26"/>
    <d v="2016-04-16T18:43:26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d v="2015-03-20T01:40:38"/>
    <d v="2015-05-04T01:40:38"/>
    <x v="7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d v="2016-10-03T21:31:32"/>
    <d v="2016-11-02T21:31:32"/>
    <x v="9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d v="2016-06-24T16:55:35"/>
    <d v="2016-07-31T16:00:00"/>
    <x v="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d v="2014-11-05T00:03:01"/>
    <d v="2014-12-05T00:03:01"/>
    <x v="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d v="2015-02-12T19:30:02"/>
    <d v="2015-03-08T15:16:00"/>
    <x v="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d v="2015-03-10T19:09:22"/>
    <d v="2015-05-09T19:09:2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d v="2014-11-26T20:35:39"/>
    <d v="2014-12-26T20:35:39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d v="2015-05-19T19:03:35"/>
    <d v="2015-06-18T19:03:35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d v="2014-07-15T15:20:2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d v="2014-07-29T00:50:56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d v="2015-07-09T08:35:08"/>
    <d v="2015-08-23T08:35:08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d v="2015-04-08T15:36:49"/>
    <d v="2015-05-24T15:00:00"/>
    <x v="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d v="2015-10-23T19:48:56"/>
    <d v="2015-11-22T20:48:56"/>
    <x v="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d v="2015-05-16T22:06:20"/>
    <d v="2015-06-15T22:06:20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d v="2015-10-30T00:49:04"/>
    <d v="2015-11-29T01:49:04"/>
    <x v="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d v="2015-03-23T19:56:26"/>
    <d v="2015-04-22T19:56:26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d v="2015-11-20T13:27:17"/>
    <d v="2016-01-19T13:27:17"/>
    <x v="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d v="2016-08-03T00:45:46"/>
    <d v="2016-09-02T00:45:46"/>
    <x v="1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d v="2015-08-31T11:55:20"/>
    <d v="2015-10-01T04:59:00"/>
    <x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d v="2016-05-25T01:29:00"/>
    <d v="2016-06-24T01:29:00"/>
    <x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d v="2015-08-26T02:55:59"/>
    <d v="2015-09-25T02:55:59"/>
    <x v="1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d v="2017-01-26T09:01:47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d v="2015-03-24T08:14:03"/>
    <d v="2015-05-08T08:14:03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d v="2015-11-09T19:26:43"/>
    <d v="2015-12-09T19:26:43"/>
    <x v="4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d v="2014-09-26T15:36:30"/>
    <d v="2014-11-25T16:36:30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d v="2014-07-11T17:12:18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d v="2016-06-07T23:42:17"/>
    <d v="2016-07-07T23:42:17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d v="2016-06-11T18:35:38"/>
    <d v="2016-07-01T18:35:38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d v="2015-04-28T00:13:17"/>
    <d v="2015-05-28T00:13:17"/>
    <x v="6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d v="2015-04-14T23:44:01"/>
    <d v="2015-05-14T23:44:01"/>
    <x v="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d v="2017-02-24T21:29:37"/>
    <d v="2017-03-26T20:29:37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d v="2015-07-13T13:25:39"/>
    <d v="2015-08-15T13:22:00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d v="2016-01-15T07:21:51"/>
    <d v="2016-03-14T23:00:00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d v="2014-06-13T16:37:37"/>
    <d v="2014-07-13T16:37:37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d v="2016-04-14T15:18:28"/>
    <d v="2016-05-14T15:18:28"/>
    <x v="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d v="2015-08-07T14:52:01"/>
    <d v="2015-09-06T05:10:00"/>
    <x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d v="2016-04-29T18:32:09"/>
    <d v="2016-05-28T18:32:09"/>
    <x v="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d v="2015-10-26T15:49:25"/>
    <d v="2015-11-25T16:49:25"/>
    <x v="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d v="2016-05-17T07:11:02"/>
    <d v="2016-06-17T23:00:00"/>
    <x v="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d v="2015-01-27T22:17:09"/>
    <d v="2015-02-26T22:17:09"/>
    <x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d v="2015-03-13T02:12:42"/>
    <d v="2015-04-12T02:12:42"/>
    <x v="7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d v="2015-05-07T10:55:50"/>
    <d v="2015-06-06T10:47:00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d v="2017-01-27T23:05:18"/>
    <d v="2017-02-25T23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d v="2017-01-24T14:14:22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d v="2014-08-14T13:59:55"/>
    <d v="2014-10-13T13:59:55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d v="2016-11-09T10:05:15"/>
    <d v="2016-11-24T23:00:00"/>
    <x v="4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d v="2015-07-14T13:40:48"/>
    <d v="2015-08-13T13:40:48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d v="2015-07-14T15:37:54"/>
    <d v="2015-08-19T15:37:54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d v="2015-04-06T15:24:35"/>
    <d v="2015-05-31T15:24:35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d v="2014-09-16T15:58:59"/>
    <d v="2014-10-29T01:00:00"/>
    <x v="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d v="2016-07-13T00:37:54"/>
    <d v="2016-08-12T00:37:54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d v="2014-07-12T20:27:47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d v="2016-02-16T18:25:49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d v="2014-09-09T16:38:28"/>
    <d v="2014-10-14T16:38:28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d v="2014-08-26T21:53:33"/>
    <d v="2014-09-16T21:53:33"/>
    <x v="1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d v="2014-10-20T00:53:04"/>
    <d v="2014-12-19T01:53:04"/>
    <x v="9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d v="2014-11-13T00:25:11"/>
    <d v="2014-12-13T00:25:11"/>
    <x v="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d v="2016-11-01T16:34:10"/>
    <d v="2016-12-01T17:34:10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d v="2015-07-14T14:50:40"/>
    <d v="2015-08-20T14:50:40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d v="2015-06-08T22:58:33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d v="2015-02-10T22:58:32"/>
    <d v="2015-03-12T21:58:32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d v="2016-02-17T19:18:39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d v="2015-11-23T20:17:52"/>
    <d v="2015-12-23T20:17:52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d v="2015-06-24T03:51:29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d v="2015-07-24T14:14:55"/>
    <d v="2015-08-23T14:14:55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d v="2014-10-10T17:47:59"/>
    <d v="2014-11-09T18:47:59"/>
    <x v="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d v="2016-09-23T15:29:19"/>
    <d v="2016-10-23T15:29:19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d v="2014-12-17T10:30:47"/>
    <d v="2015-01-16T10:30:47"/>
    <x v="1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d v="2015-06-18T20:14:16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d v="2015-03-14T15:59:35"/>
    <d v="2015-04-13T15:59:35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d v="2016-11-14T17:04:21"/>
    <d v="2017-01-13T17:04:21"/>
    <x v="4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d v="2014-07-18T19:58:18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d v="2016-09-19T08:57:43"/>
    <d v="2016-10-29T08:57:43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d v="2015-03-27T19:57:02"/>
    <d v="2015-05-11T19:57:02"/>
    <x v="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d v="2016-06-06T15:00:58"/>
    <d v="2016-07-06T15:00:58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d v="2016-05-16T17:02:00"/>
    <d v="2016-06-19T08:10:00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d v="2014-12-11T16:37:32"/>
    <d v="2015-01-14T04:00:00"/>
    <x v="1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d v="2014-12-01T05:16:04"/>
    <d v="2015-01-01T04:59:00"/>
    <x v="1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d v="2014-07-18T20:10:17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d v="2014-06-13T02:47:07"/>
    <d v="2014-08-12T02:47:07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d v="2014-12-02T22:20:04"/>
    <d v="2015-01-01T06:59:00"/>
    <x v="11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d v="2015-01-08T18:26:21"/>
    <d v="2015-02-07T18:26:21"/>
    <x v="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d v="2016-05-14T09:41:35"/>
    <d v="2016-06-28T09:41:35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d v="2016-04-21T09:02:18"/>
    <d v="2016-05-21T09:02:18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d v="2016-07-05T16:41:49"/>
    <d v="2016-09-03T16:41:49"/>
    <x v="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d v="2014-08-13T12:02:11"/>
    <d v="2014-09-17T12:02:11"/>
    <x v="1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d v="2016-09-26T19:20:04"/>
    <d v="2016-10-26T19:20:04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d v="2017-02-12T18:22:02"/>
    <d v="2017-03-14T17:22:02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d v="2016-09-21T21:36:04"/>
    <d v="2016-10-31T21:36:04"/>
    <x v="8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d v="2014-06-19T11:21:31"/>
    <d v="2014-07-25T03:00:00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d v="2014-11-28T20:47:52"/>
    <d v="2015-01-12T20:47:52"/>
    <x v="4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d v="2015-07-04T16:09:30"/>
    <d v="2015-08-03T16:09:30"/>
    <x v="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d v="2016-12-07T18:00:53"/>
    <d v="2017-02-05T18:00:53"/>
    <x v="1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d v="2015-09-15T02:30:53"/>
    <d v="2015-10-15T02:30:53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d v="2016-11-01T16:01:37"/>
    <d v="2016-12-08T04:59:00"/>
    <x v="4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d v="2016-07-28T15:14:01"/>
    <d v="2016-09-09T06:00:00"/>
    <x v="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d v="2015-06-03T00:40:46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d v="2016-11-22T09:01:03"/>
    <d v="2016-12-22T09:01:03"/>
    <x v="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d v="2015-03-31T19:23:47"/>
    <d v="2015-04-30T19:23:47"/>
    <x v="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d v="2017-01-02T15:55:59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d v="2014-10-01T12:30:20"/>
    <d v="2014-10-31T12:30:20"/>
    <x v="9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d v="2014-06-25T22:15:02"/>
    <d v="2014-07-25T22:15:02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d v="2016-01-19T12:33:09"/>
    <d v="2016-02-03T12:33:09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d v="2014-08-15T22:20:45"/>
    <d v="2014-09-18T02:00:00"/>
    <x v="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d v="2013-10-16T11:39:08"/>
    <d v="2013-11-22T16:00:00"/>
    <x v="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d v="2016-12-11T16:31:21"/>
    <d v="2017-01-10T16:31:21"/>
    <x v="1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d v="2014-06-23T15:54:40"/>
    <d v="2014-07-23T15:54:40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d v="2016-10-25T17:26:27"/>
    <d v="2016-11-24T18:26:27"/>
    <x v="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d v="2016-12-07T22:49:09"/>
    <d v="2017-01-31T23:32:00"/>
    <x v="11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d v="2016-12-22T04:37:48"/>
    <d v="2017-02-20T04:37:48"/>
    <x v="11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d v="2016-12-22T11:47:58"/>
    <d v="2017-01-21T11:47:58"/>
    <x v="1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d v="2016-11-02T23:53:03"/>
    <d v="2016-12-14T18:39:00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d v="2016-11-22T15:55:27"/>
    <d v="2017-01-01T15:55:27"/>
    <x v="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d v="2014-07-15T13:56:40"/>
    <d v="2014-09-13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d v="2014-11-05T00:59:19"/>
    <d v="2014-12-05T00:59:19"/>
    <x v="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d v="2014-07-17T23:38:22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d v="2016-11-04T11:01:08"/>
    <d v="2016-12-14T12:01:08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d v="2016-01-15T16:20:32"/>
    <d v="2016-02-14T16:20:32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d v="2016-05-06T12:42:12"/>
    <d v="2016-06-05T12:42:12"/>
    <x v="5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d v="2016-12-30T18:54:42"/>
    <d v="2017-02-28T18:54:42"/>
    <x v="11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d v="2015-09-26T02:10:40"/>
    <d v="2015-11-05T03:10:40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d v="2014-10-28T15:48:27"/>
    <d v="2014-12-01T00:00:00"/>
    <x v="9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d v="2014-08-06T20:30:02"/>
    <d v="2014-09-05T20:30:02"/>
    <x v="1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d v="2017-01-17T20:17:27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d v="2016-02-09T00:57:56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d v="2012-01-01T15:34:51"/>
    <d v="2012-01-29T15:34:51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d v="2014-06-17T13:43:27"/>
    <d v="2014-08-01T13:43:2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d v="2012-03-09T19:19:38"/>
    <d v="2012-04-08T18:19:38"/>
    <x v="7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d v="2015-06-29T19:35:49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d v="2011-05-31T15:19:23"/>
    <d v="2011-06-30T15:19:23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d v="2015-11-13T15:01:52"/>
    <d v="2015-12-13T15:01:52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d v="2013-03-13T01:01:27"/>
    <d v="2013-04-12T01:01:27"/>
    <x v="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d v="2012-12-04T00:29:09"/>
    <d v="2013-01-14T21:20:00"/>
    <x v="11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d v="2011-07-07T20:05:57"/>
    <d v="2011-08-21T20:05:57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d v="2012-07-21T04:27:41"/>
    <d v="2012-09-19T04:27:41"/>
    <x v="3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d v="2011-11-07T17:53:11"/>
    <d v="2011-12-07T17:53:11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d v="2011-12-02T19:05:47"/>
    <d v="2012-01-22T06:00:00"/>
    <x v="1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d v="2013-07-31T10:11:01"/>
    <d v="2013-09-29T10:11:01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d v="2013-11-20T10:04:52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d v="2015-04-08T03:57:00"/>
    <d v="2015-05-09T05:00:00"/>
    <x v="6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d v="2014-11-03T00:42:26"/>
    <d v="2014-12-04T00:39:00"/>
    <x v="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d v="2013-11-01T17:37:20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d v="2014-01-28T06:36:27"/>
    <d v="2014-02-14T20:00:00"/>
    <x v="1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d v="2014-10-31T14:29:54"/>
    <d v="2014-12-01T04:59:00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d v="2014-07-09T12:03:4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d v="2015-06-07T03:31:22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d v="2013-05-07T15:33:26"/>
    <d v="2013-06-11T15:33:26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d v="2014-02-19T22:01:52"/>
    <d v="2014-03-21T21:01:52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d v="2012-03-22T17:01:25"/>
    <d v="2012-04-16T21:00:00"/>
    <x v="7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d v="2012-11-13T22:58:23"/>
    <d v="2012-12-13T22:58:23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d v="2013-04-03T13:44:05"/>
    <d v="2013-05-03T13:44:05"/>
    <x v="6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d v="2012-09-05T01:01:49"/>
    <d v="2012-09-23T03:59:00"/>
    <x v="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d v="2014-12-15T13:10:19"/>
    <d v="2015-01-15T10:54:00"/>
    <x v="1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d v="2014-07-11T20:19:26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d v="2016-12-29T22:35:30"/>
    <d v="2017-01-28T22:35:30"/>
    <x v="1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d v="2013-01-25T21:04:32"/>
    <d v="2013-02-24T21:04: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d v="2011-06-19T15:07:55"/>
    <d v="2011-08-04T15:07:55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d v="2016-09-26T10:06:57"/>
    <d v="2016-10-16T11:00:00"/>
    <x v="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d v="2015-01-15T14:09:51"/>
    <d v="2015-02-14T14:09:51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d v="2012-12-06T17:58:41"/>
    <d v="2013-01-05T17:58:41"/>
    <x v="1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d v="2013-04-19T14:31:17"/>
    <d v="2013-05-20T00:41:00"/>
    <x v="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d v="2011-02-16T18:24:19"/>
    <d v="2011-04-18T17:24:19"/>
    <x v="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d v="2012-11-22T01:18:34"/>
    <d v="2012-12-06T01:18:34"/>
    <x v="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d v="2010-09-08T20:04:28"/>
    <d v="2010-10-08T20:04:28"/>
    <x v="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d v="2014-05-30T07:55:39"/>
    <d v="2014-07-09T07:55:39"/>
    <x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d v="2016-10-27T18:20:13"/>
    <d v="2016-11-26T19:20:13"/>
    <x v="9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d v="2014-01-03T18:02:06"/>
    <d v="2014-02-02T18:02:06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d v="2016-11-16T20:36:10"/>
    <d v="2016-12-04T06:00:00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d v="2013-07-16T10:43:28"/>
    <d v="2013-08-15T10:43:28"/>
    <x v="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d v="2015-08-11T04:09:21"/>
    <d v="2015-09-10T04:09:21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d v="2014-09-19T13:01:24"/>
    <d v="2014-10-19T13:01:24"/>
    <x v="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d v="2015-01-17T18:48:03"/>
    <d v="2015-02-16T18:48:03"/>
    <x v="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d v="2015-04-21T03:26:50"/>
    <d v="2015-05-21T03:26:50"/>
    <x v="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d v="2013-11-16T04:58:10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d v="2013-11-26T23:54:54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d v="2013-01-15T23:59:29"/>
    <d v="2013-02-24T23:59:29"/>
    <x v="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d v="2015-12-11T19:46:42"/>
    <d v="2016-01-30T19:46:42"/>
    <x v="1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d v="2009-09-12T01:21:59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d v="2015-04-06T17:39:45"/>
    <d v="2015-05-10T23:01:00"/>
    <x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d v="2014-01-24T18:43:38"/>
    <d v="2014-02-23T18:43:38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d v="2011-11-16T01:26:35"/>
    <d v="2011-12-16T01:26:35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d v="2015-09-03T16:27:25"/>
    <d v="2015-10-11T05:00:00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d v="2013-07-01T23:32:57"/>
    <d v="2013-07-31T23:32:57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d v="2014-03-31T16:51:20"/>
    <d v="2014-04-30T16:51:20"/>
    <x v="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d v="2010-09-15T16:25:05"/>
    <d v="2010-10-15T04:00:00"/>
    <x v="8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d v="2011-04-03T16:10:25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d v="2013-05-09T00:01:14"/>
    <d v="2013-06-08T00:01:14"/>
    <x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d v="2012-07-26T18:11:42"/>
    <d v="2012-08-25T18:11:42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d v="2012-03-19T18:34:09"/>
    <d v="2012-04-27T22:00:00"/>
    <x v="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d v="2014-02-05T03:35:19"/>
    <d v="2014-03-17T02:35:19"/>
    <x v="2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d v="2013-01-29T14:15:15"/>
    <d v="2013-02-28T14:15:15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d v="2012-03-15T01:20:34"/>
    <d v="2012-05-11T15:47:00"/>
    <x v="7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d v="2013-10-02T15:03:46"/>
    <d v="2013-11-01T15:03:46"/>
    <x v="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d v="2012-05-30T00:09:4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d v="2013-01-03T04:28:00"/>
    <d v="2013-01-21T07:59:00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d v="2013-01-02T01:08:59"/>
    <d v="2013-02-01T01:08:59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d v="2013-10-10T18:44:06"/>
    <d v="2013-11-13T05:59:00"/>
    <x v="9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d v="2013-10-08T20:58:03"/>
    <d v="2013-11-07T21:58:03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d v="2013-06-17T17:47:24"/>
    <d v="2013-07-03T04:59:00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d v="2011-07-12T02:45:37"/>
    <d v="2011-09-05T17:06:00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d v="2012-02-24T14:42:46"/>
    <d v="2012-04-07T04:59:00"/>
    <x v="2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d v="2013-08-16T21:11:25"/>
    <d v="2013-09-15T21:10:00"/>
    <x v="1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d v="2012-03-28T23:51:28"/>
    <d v="2012-04-29T04:00:00"/>
    <x v="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d v="2014-08-31T14:09:47"/>
    <d v="2014-09-30T14:09:47"/>
    <x v="1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d v="2012-03-28T16:00:46"/>
    <d v="2012-04-27T16:00:46"/>
    <x v="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d v="2014-08-12T10:24:14"/>
    <d v="2014-09-11T10:24:14"/>
    <x v="1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d v="2011-06-01T19:05:20"/>
    <d v="2011-07-01T19:05:20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d v="2012-08-02T00:32:04"/>
    <d v="2012-09-17T04:05:00"/>
    <x v="1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d v="2011-05-02T22:47:58"/>
    <d v="2011-05-29T01:00:00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d v="2011-07-06T02:32:06"/>
    <d v="2011-07-23T03:59:00"/>
    <x v="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d v="2011-05-27T19:45:12"/>
    <d v="2011-07-16T23:00:00"/>
    <x v="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d v="2011-08-08T16:35:39"/>
    <d v="2011-09-07T16:35:39"/>
    <x v="1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d v="2017-01-24T15:05:11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d v="2014-11-19T02:24:46"/>
    <d v="2014-12-22T04:59:00"/>
    <x v="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d v="2013-12-20T20:00:30"/>
    <d v="2014-01-19T20:00:30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d v="2012-08-02T01:21:02"/>
    <d v="2012-09-01T01:21:02"/>
    <x v="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d v="2013-06-18T15:26:42"/>
    <d v="2013-07-10T16:52:00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d v="2013-01-08T00:25:52"/>
    <d v="2013-03-01T13:58:00"/>
    <x v="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d v="2012-06-20T23:02:45"/>
    <d v="2012-07-20T23:02:45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d v="2011-05-16T17:50:01"/>
    <d v="2011-05-31T18:04:00"/>
    <x v="5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d v="2014-10-02T22:01:43"/>
    <d v="2014-11-01T22:01:43"/>
    <x v="9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d v="2013-03-08T20:54:03"/>
    <d v="2013-04-09T06:30:00"/>
    <x v="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d v="2012-01-17T14:23:31"/>
    <d v="2012-03-11T04:59:00"/>
    <x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d v="2012-07-30T21:11:21"/>
    <d v="2012-08-07T17:01:00"/>
    <x v="3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d v="2013-12-11T23:57:34"/>
    <d v="2013-12-21T04:44:00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d v="2014-05-09T20:12:22"/>
    <d v="2014-06-09T05:00:00"/>
    <x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d v="2015-03-30T22:07:45"/>
    <d v="2015-05-04T04:01:00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d v="2012-09-05T22:44:10"/>
    <d v="2012-10-05T22:44:10"/>
    <x v="8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d v="2015-02-20T23:20:52"/>
    <d v="2015-03-22T22:20:52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d v="2010-03-13T05:48:38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d v="2012-10-04T07:21:24"/>
    <d v="2012-10-29T07:21:24"/>
    <x v="9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d v="2012-03-05T00:55:30"/>
    <d v="2012-03-25T23:55:30"/>
    <x v="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d v="2012-01-19T11:21:47"/>
    <d v="2012-02-14T19:49:00"/>
    <x v="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d v="2012-06-13T01:13:02"/>
    <d v="2012-06-25T16:24:00"/>
    <x v="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d v="2016-05-14T19:14:00"/>
    <d v="2016-07-13T19:14:00"/>
    <x v="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d v="2013-02-20T12:37:05"/>
    <d v="2013-03-22T11:37:05"/>
    <x v="2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d v="2012-03-28T15:31:34"/>
    <d v="2012-04-27T15:31:34"/>
    <x v="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d v="2011-11-22T16:12:15"/>
    <d v="2012-01-21T08:13:00"/>
    <x v="4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d v="2014-03-20T21:04:35"/>
    <d v="2014-04-19T21:04:35"/>
    <x v="7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d v="2013-05-28T19:44:52"/>
    <d v="2013-07-01T03:59:00"/>
    <x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d v="2012-04-06T10:59:18"/>
    <d v="2012-05-19T03:00:00"/>
    <x v="6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d v="2013-09-07T01:21:58"/>
    <d v="2013-10-07T01:21:58"/>
    <x v="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d v="2014-04-01T23:57:42"/>
    <d v="2014-05-01T23:57:42"/>
    <x v="6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d v="2011-12-18T21:33:05"/>
    <d v="2012-01-17T21:33:05"/>
    <x v="1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d v="2012-08-23T18:19:16"/>
    <d v="2012-09-22T18:19:16"/>
    <x v="1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d v="2016-08-25T05:26:27"/>
    <d v="2016-09-24T05:26:27"/>
    <x v="1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d v="2014-10-11T20:07:43"/>
    <d v="2014-11-10T21:07:43"/>
    <x v="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d v="2013-09-09T14:13:03"/>
    <d v="2013-10-14T03:59:00"/>
    <x v="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d v="2016-11-21T06:11:20"/>
    <d v="2016-12-08T08:00:00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d v="2014-09-23T16:25:52"/>
    <d v="2014-11-01T04:59:00"/>
    <x v="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d v="2016-07-27T04:56:36"/>
    <d v="2016-09-05T03:59:00"/>
    <x v="3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d v="2014-02-24T09:24:15"/>
    <d v="2014-03-10T14:00:00"/>
    <x v="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d v="2015-06-10T19:09:36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d v="2015-03-15T19:00:33"/>
    <d v="2015-04-14T19:00:33"/>
    <x v="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d v="2015-02-16T03:34:24"/>
    <d v="2015-03-16T02:34:24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d v="2016-03-23T19:51:57"/>
    <d v="2016-04-25T04:59:00"/>
    <x v="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d v="2016-06-01T21:07:33"/>
    <d v="2016-07-31T19:45:00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d v="2016-10-13T19:19:55"/>
    <d v="2016-10-24T21:00:00"/>
    <x v="9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d v="2015-01-17T19:58:29"/>
    <d v="2015-02-16T19:58:29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d v="2016-11-28T05:05:46"/>
    <d v="2016-12-28T05:05:46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d v="2016-06-24T03:00:17"/>
    <d v="2016-07-24T03:00:17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d v="2016-08-27T07:29:16"/>
    <d v="2016-10-25T19:00:00"/>
    <x v="1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d v="2015-10-14T13:57:11"/>
    <d v="2015-11-25T14:57:11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d v="2015-03-16T17:53:38"/>
    <d v="2015-04-15T22:59:00"/>
    <x v="7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d v="2015-05-04T19:41:08"/>
    <d v="2015-06-04T00:00:00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d v="2013-10-23T11:35:13"/>
    <d v="2013-11-22T12:35:13"/>
    <x v="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d v="2016-08-17T23:10:04"/>
    <d v="2016-09-16T23:10:04"/>
    <x v="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d v="2013-10-12T13:19:08"/>
    <d v="2013-11-11T14:19:08"/>
    <x v="9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d v="2012-01-13T02:49:26"/>
    <d v="2012-02-12T02:49:26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d v="2013-09-24T02:33:58"/>
    <d v="2013-10-16T09:59:00"/>
    <x v="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d v="2012-11-17T18:33:17"/>
    <d v="2013-01-16T18:33:17"/>
    <x v="4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d v="2015-01-21T15:18:38"/>
    <d v="2015-02-28T15:10:00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d v="2009-10-02T02:31:46"/>
    <d v="2009-12-01T04:59:00"/>
    <x v="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d v="2013-12-08T00:39:58"/>
    <d v="2014-01-07T00:39:58"/>
    <x v="1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d v="2013-03-09T20:17:37"/>
    <d v="2013-04-08T19:17:37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d v="2013-08-02T00:32:03"/>
    <d v="2013-09-01T00:32:03"/>
    <x v="1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d v="2013-10-30T13:28:15"/>
    <d v="2013-11-29T14:28:15"/>
    <x v="9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d v="2011-01-24T19:48:47"/>
    <d v="2011-03-10T19:48:47"/>
    <x v="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d v="2012-10-02T04:00:40"/>
    <d v="2012-11-11T05:00:40"/>
    <x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d v="2013-04-04T14:00:34"/>
    <d v="2013-05-04T14:00:34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d v="2015-09-01T17:22:11"/>
    <d v="2015-09-21T17:22:11"/>
    <x v="8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d v="2013-01-02T11:55:27"/>
    <d v="2013-02-04T11:55:27"/>
    <x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d v="2013-11-19T18:56:00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d v="2010-11-23T05:35:24"/>
    <d v="2010-12-23T05:35:24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d v="2012-05-08T19:55:05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d v="2012-09-27T07:42:18"/>
    <d v="2012-10-30T07:42:18"/>
    <x v="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d v="2011-11-30T06:01:26"/>
    <d v="2012-01-14T06:01:26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d v="2011-08-04T20:39:10"/>
    <d v="2011-09-06T20:39:10"/>
    <x v="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d v="2016-01-02T22:27:15"/>
    <d v="2016-03-02T22:27:15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d v="2012-03-13T19:15:46"/>
    <d v="2012-05-12T02:31:00"/>
    <x v="7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d v="2016-12-09T22:35:11"/>
    <d v="2016-12-30T22:35:11"/>
    <x v="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d v="2016-08-21T20:53:33"/>
    <d v="2016-09-15T20:53:33"/>
    <x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d v="2012-04-27T23:00:55"/>
    <d v="2012-05-27T23:00:55"/>
    <x v="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d v="2011-07-27T18:04:45"/>
    <d v="2011-09-01T06:00:00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d v="2014-09-05T18:49:03"/>
    <d v="2014-10-05T18:49:03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d v="2013-10-22T16:46:19"/>
    <d v="2013-11-21T17:46:19"/>
    <x v="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d v="2014-07-22T00:45:30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d v="2010-05-06T04:48:03"/>
    <d v="2010-08-01T04:00:00"/>
    <x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d v="2015-03-02T21:32:43"/>
    <d v="2015-04-01T20:32:43"/>
    <x v="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d v="2016-05-06T23:33:30"/>
    <d v="2016-06-05T23:33:30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d v="2010-09-10T03:03:49"/>
    <d v="2010-10-25T03:03:49"/>
    <x v="8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d v="2015-08-02T20:57:06"/>
    <d v="2015-08-28T04:00:00"/>
    <x v="1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d v="2012-10-29T16:31:48"/>
    <d v="2012-11-28T17:31:48"/>
    <x v="9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d v="2011-12-01T18:11:50"/>
    <d v="2012-01-15T18:11:50"/>
    <x v="11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d v="2011-04-13T02:22:42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d v="2016-02-29T20:23:22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d v="2010-04-23T19:28:34"/>
    <d v="2010-06-08T19:11:00"/>
    <x v="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d v="2014-07-09T23:10:2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d v="2012-08-28T19:06:20"/>
    <d v="2012-09-23T02:25:00"/>
    <x v="1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d v="2015-12-04T01:55:37"/>
    <d v="2016-01-03T01:55:37"/>
    <x v="11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d v="2010-11-25T05:45:26"/>
    <d v="2011-01-24T05:45:26"/>
    <x v="4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d v="2014-02-11T04:33:10"/>
    <d v="2014-03-13T03:33:10"/>
    <x v="2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d v="2011-08-12T04:37:03"/>
    <d v="2011-09-11T04:37:03"/>
    <x v="1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d v="2010-06-11T19:14:15"/>
    <d v="2010-07-27T04:59:00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d v="2012-06-21T16:34:00"/>
    <d v="2012-07-23T04:00:00"/>
    <x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d v="2017-01-02T13:05:19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d v="2014-01-03T00:07:25"/>
    <d v="2014-01-24T00:07:25"/>
    <x v="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d v="2012-10-12T02:37:27"/>
    <d v="2012-12-11T03:37:27"/>
    <x v="9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d v="2012-04-05T03:20:19"/>
    <d v="2012-05-05T03:20:19"/>
    <x v="6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d v="2012-07-26T18:19:07"/>
    <d v="2012-08-25T18:19:07"/>
    <x v="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d v="2012-01-29T16:18:34"/>
    <d v="2012-03-01T04:59:00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d v="2010-09-13T20:28:54"/>
    <d v="2010-10-22T05:00:00"/>
    <x v="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d v="2014-06-12T22:38:50"/>
    <d v="2014-07-14T02:30:00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d v="2014-11-01T21:59:21"/>
    <d v="2014-12-01T22:59:21"/>
    <x v="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d v="2012-11-14T15:24:05"/>
    <d v="2012-12-19T15:24:05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d v="2013-10-15T16:07:02"/>
    <d v="2013-11-14T17:07:02"/>
    <x v="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d v="2011-10-31T04:06:16"/>
    <d v="2011-12-12T05:06:16"/>
    <x v="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d v="2014-08-27T12:43:13"/>
    <d v="2014-10-01T12:43:13"/>
    <x v="1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d v="2014-10-22T23:02:03"/>
    <d v="2014-11-22T00:02:03"/>
    <x v="9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d v="2013-01-14T22:37:49"/>
    <d v="2013-02-13T22:37:49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d v="2013-10-28T21:08:31"/>
    <d v="2013-11-27T22:08:31"/>
    <x v="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d v="2010-06-09T00:28:50"/>
    <d v="2010-07-08T22:40:00"/>
    <x v="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d v="2012-04-14T19:44:55"/>
    <d v="2012-05-14T19:44:55"/>
    <x v="6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d v="2012-09-28T20:41:53"/>
    <d v="2012-11-18T00:00:00"/>
    <x v="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d v="2012-03-10T05:42:49"/>
    <d v="2012-04-09T04:42:49"/>
    <x v="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d v="2010-05-14T21:58:26"/>
    <d v="2010-06-25T21:32:00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d v="2014-02-10T08:38:22"/>
    <d v="2014-03-16T22:00:00"/>
    <x v="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d v="2013-02-05T23:15:45"/>
    <d v="2013-03-22T22:15:45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d v="2014-03-13T04:03:29"/>
    <d v="2014-05-12T04:03:29"/>
    <x v="7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d v="2014-04-04T17:41:24"/>
    <d v="2014-05-04T06:00:00"/>
    <x v="6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d v="2015-12-30T08:00:29"/>
    <d v="2016-01-29T08:00:29"/>
    <x v="1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d v="2011-12-06T00:34:49"/>
    <d v="2012-01-18T20:00:00"/>
    <x v="11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d v="2013-10-04T19:09:17"/>
    <d v="2013-11-03T20:09:17"/>
    <x v="9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d v="2012-08-03T11:30:48"/>
    <d v="2012-09-02T11:30:48"/>
    <x v="1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d v="2013-05-22T18:18:58"/>
    <d v="2013-06-30T19:58:00"/>
    <x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d v="2015-06-27T00:12:06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d v="2017-01-11T02:19:05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d v="2016-01-13T20:14:20"/>
    <d v="2016-02-18T20:14:20"/>
    <x v="1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d v="2016-10-30T16:01:45"/>
    <d v="2016-11-29T17:01:45"/>
    <x v="9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d v="2016-03-15T14:00:50"/>
    <d v="2016-04-18T14:00:00"/>
    <x v="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d v="2016-12-28T20:57:06"/>
    <d v="2017-02-18T23:59:00"/>
    <x v="11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d v="2016-08-10T18:00:48"/>
    <d v="2016-09-09T18:00:48"/>
    <x v="1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d v="2016-05-01T18:45:06"/>
    <d v="2016-06-30T18:45:06"/>
    <x v="5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d v="2016-02-11T19:52:44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d v="2015-12-23T01:02:56"/>
    <d v="2016-02-21T01:02:56"/>
    <x v="11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d v="2015-12-18T18:01:01"/>
    <d v="2016-01-17T18:01:01"/>
    <x v="1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d v="2016-04-20T15:41:12"/>
    <d v="2016-06-04T15:41:12"/>
    <x v="6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d v="2016-10-19T14:43:32"/>
    <d v="2016-11-18T15:43:32"/>
    <x v="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d v="2014-12-26T03:56:39"/>
    <d v="2015-01-25T03:56:39"/>
    <x v="11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d v="2015-07-09T20:00:39"/>
    <d v="2015-08-20T20:00:39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d v="2016-08-04T07:05:00"/>
    <d v="2016-09-13T07:05:00"/>
    <x v="1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d v="2015-02-25T21:55:59"/>
    <d v="2015-04-26T20:55:59"/>
    <x v="2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d v="2016-10-17T13:15:33"/>
    <d v="2016-11-17T14:15:33"/>
    <x v="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d v="2015-03-19T19:16:03"/>
    <d v="2015-04-10T04:59:00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d v="2014-12-20T04:11:05"/>
    <d v="2015-01-19T04:11:05"/>
    <x v="1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d v="2017-01-31T15:02:35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d v="2017-01-05T16:38:55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d v="2016-01-04T17:05:53"/>
    <d v="2016-02-11T17:05:53"/>
    <x v="1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d v="2016-09-12T15:15:19"/>
    <d v="2016-10-17T15:15:19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d v="2015-07-23T15:05:19"/>
    <d v="2015-09-01T15:05:19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d v="2016-09-24T00:24:06"/>
    <d v="2016-10-26T03:59:00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d v="2016-09-06T15:15:32"/>
    <d v="2016-10-06T15:15:32"/>
    <x v="8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d v="2016-02-22T06:06:14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d v="2014-07-16T20:20:34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d v="2017-01-07T07:16:47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d v="2016-12-17T05:17:33"/>
    <d v="2017-01-23T04:59:00"/>
    <x v="1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d v="2015-04-17T17:01:00"/>
    <d v="2015-06-01T17:01:00"/>
    <x v="6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d v="2014-08-05T20:46:38"/>
    <d v="2014-09-04T06:59:00"/>
    <x v="1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d v="2015-09-10T00:21:33"/>
    <d v="2015-11-09T01:21:33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d v="2016-02-24T17:59:16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d v="2016-04-29T16:43:05"/>
    <d v="2016-06-28T16:43:05"/>
    <x v="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d v="2015-06-30T01:24:57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d v="2016-01-22T22:36:37"/>
    <d v="2016-02-21T22:36:37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d v="2016-01-26T07:25:01"/>
    <d v="2016-02-25T07:25:01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d v="2016-05-16T10:00:28"/>
    <d v="2016-06-20T18:59:00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d v="2014-10-16T21:42:02"/>
    <d v="2014-11-30T22:42:02"/>
    <x v="9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d v="2014-07-10T22:43:42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d v="2016-09-02T18:04:46"/>
    <d v="2016-10-02T18:04:46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d v="2016-07-23T16:01:25"/>
    <d v="2016-08-23T20:54:00"/>
    <x v="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d v="2015-02-26T02:46:48"/>
    <d v="2015-03-28T01:46:48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d v="2015-12-01T23:13:30"/>
    <d v="2015-12-31T23:00:00"/>
    <x v="1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d v="2015-11-16T18:25:00"/>
    <d v="2016-01-10T00:00:00"/>
    <x v="4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d v="2014-05-14T07:04:10"/>
    <d v="2014-06-23T07:04:10"/>
    <x v="5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d v="2016-09-01T08:33:45"/>
    <d v="2016-10-01T08:33:45"/>
    <x v="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d v="2016-08-29T22:24:55"/>
    <d v="2016-09-28T22:24:55"/>
    <x v="1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d v="2014-08-04T18:49:24"/>
    <d v="2014-09-03T18:49:24"/>
    <x v="1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d v="2016-06-17T18:09:48"/>
    <d v="2016-07-12T18:51:00"/>
    <x v="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d v="2016-03-08T22:11:59"/>
    <d v="2016-05-07T21:11:59"/>
    <x v="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d v="2016-10-09T23:09:28"/>
    <d v="2016-11-12T05:00:00"/>
    <x v="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d v="2014-10-09T06:18:50"/>
    <d v="2014-11-30T22:59:00"/>
    <x v="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d v="2014-11-04T22:34:40"/>
    <d v="2014-11-29T16:00:00"/>
    <x v="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d v="2014-06-27T20:47:40"/>
    <d v="2014-07-27T15:27:00"/>
    <x v="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d v="2014-10-29T02:28:17"/>
    <d v="2014-11-28T03:28:17"/>
    <x v="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d v="2015-10-05T04:03:21"/>
    <d v="2015-11-19T05:03:21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d v="2014-10-14T07:11:30"/>
    <d v="2014-11-13T08:02:00"/>
    <x v="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d v="2017-01-14T01:26: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d v="2016-12-16T17:16:53"/>
    <d v="2017-01-30T17:16:53"/>
    <x v="1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d v="2015-11-17T16:25:14"/>
    <d v="2015-12-17T05:59:00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d v="2017-02-14T17:01:01"/>
    <d v="2017-03-16T16:01:01"/>
    <x v="2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d v="2016-01-19T17:00:27"/>
    <d v="2016-02-18T17:00:27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d v="2015-09-29T14:59:43"/>
    <d v="2015-10-30T14:59:43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d v="2014-12-04T00:57:52"/>
    <d v="2014-12-12T07:11:00"/>
    <x v="11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d v="2016-11-02T14:00:23"/>
    <d v="2016-12-14T15:00:23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d v="2016-11-28T19:25:15"/>
    <d v="2016-12-28T19:25:15"/>
    <x v="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d v="2016-05-20T14:30:46"/>
    <d v="2016-06-19T14:30:46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d v="2016-07-10T19:54:22"/>
    <d v="2016-09-05T02:59:00"/>
    <x v="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d v="2014-11-03T21:33:15"/>
    <d v="2014-12-18T21:33:15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d v="2016-12-10T10:34:12"/>
    <d v="2017-01-24T10:34:12"/>
    <x v="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d v="2015-12-01T20:00:56"/>
    <d v="2015-12-29T20:00:00"/>
    <x v="1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d v="2014-11-12T00:03:35"/>
    <d v="2015-01-01T00:03:35"/>
    <x v="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d v="2015-10-26T21:04:55"/>
    <d v="2015-11-25T22:04:55"/>
    <x v="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d v="2016-02-22T02:34: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d v="2015-10-12T16:12:15"/>
    <d v="2015-11-21T17:12:15"/>
    <x v="9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d v="2016-06-14T11:48:53"/>
    <d v="2016-07-14T11:48:53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d v="2015-01-05T23:22:29"/>
    <d v="2015-02-04T23:22:29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d v="2015-05-03T01:40:09"/>
    <d v="2015-06-02T00:47:00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d v="2015-09-24T06:02:51"/>
    <d v="2015-10-17T04:00:00"/>
    <x v="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d v="2015-04-17T15:31:17"/>
    <d v="2015-05-17T15:31:17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d v="2015-05-21T22:04:21"/>
    <d v="2015-06-20T22:04:21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d v="2016-01-01T13:56:03"/>
    <d v="2016-01-31T13:56:03"/>
    <x v="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d v="2015-02-14T20:00:37"/>
    <d v="2015-03-16T19:00:37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d v="2016-02-26T09:46:5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d v="2014-09-23T00:49:07"/>
    <d v="2014-10-23T00:49:07"/>
    <x v="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d v="2017-01-20T15:03:25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d v="2015-02-09T17:05:07"/>
    <d v="2015-04-04T21:59:00"/>
    <x v="2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d v="2016-08-29T11:35:49"/>
    <d v="2016-09-12T11:35:49"/>
    <x v="1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d v="2015-11-16T18:20:10"/>
    <d v="2015-12-16T18:20:10"/>
    <x v="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d v="2016-05-24T16:00:25"/>
    <d v="2016-06-23T16:00:25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d v="2016-11-14T17:34:40"/>
    <d v="2016-12-12T17:34:40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d v="2016-07-04T04:00:04"/>
    <d v="2016-08-05T03:59:00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d v="2015-01-12T15:23:40"/>
    <d v="2015-02-11T15:23:40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d v="2012-12-06T10:46:30"/>
    <d v="2013-01-07T08:00:00"/>
    <x v="11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d v="2015-04-25T19:44:22"/>
    <d v="2015-05-18T05:00:00"/>
    <x v="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d v="2016-02-18T05:33:43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d v="2016-11-18T02:37:26"/>
    <d v="2016-12-13T07:59:00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d v="2016-07-28T17:00:09"/>
    <d v="2016-08-27T17:00:09"/>
    <x v="3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d v="2014-07-11T01:26:32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d v="2014-07-31T16:42:28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d v="2015-04-20T06:04:15"/>
    <d v="2015-05-20T06:04:15"/>
    <x v="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d v="2015-01-07T22:13:21"/>
    <d v="2015-03-05T20:27:00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d v="2014-07-24T20:59:10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d v="2015-11-11T20:26:00"/>
    <d v="2015-12-26T20:26:00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d v="2014-10-06T19:38:35"/>
    <d v="2014-11-05T20:38:35"/>
    <x v="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d v="2016-08-16T01:16:29"/>
    <d v="2016-09-25T01:16:29"/>
    <x v="10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d v="2016-01-13T10:20:45"/>
    <d v="2016-02-12T10:20:45"/>
    <x v="1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d v="2015-08-15T19:07:57"/>
    <d v="2015-09-14T19:07:57"/>
    <x v="1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d v="2014-07-30T00:20:25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d v="2016-04-23T19:08:15"/>
    <d v="2016-06-06T20:09:00"/>
    <x v="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d v="2017-02-09T04:08:52"/>
    <d v="2017-03-06T04:08:52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d v="2014-07-11T20:26:39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d v="2016-02-06T23:49:0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d v="2015-02-23T17:16:17"/>
    <d v="2015-04-24T16:16:17"/>
    <x v="2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d v="2016-11-04T20:54:43"/>
    <d v="2016-12-04T21:54:43"/>
    <x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d v="2015-02-12T21:37:23"/>
    <d v="2015-03-26T00:00:00"/>
    <x v="2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d v="2015-02-11T18:57:36"/>
    <d v="2015-03-13T17:57:36"/>
    <x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d v="2015-03-16T21:54:53"/>
    <d v="2015-04-15T21:54:53"/>
    <x v="7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d v="2016-03-03T06:38:28"/>
    <d v="2016-05-02T01:00:00"/>
    <x v="7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d v="2016-07-05T19:22:21"/>
    <d v="2016-07-12T19:22:21"/>
    <x v="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d v="2016-08-01T00:44:22"/>
    <d v="2016-08-31T00:44:22"/>
    <x v="1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d v="2013-05-23T05:28:23"/>
    <d v="2013-07-07T05:28:23"/>
    <x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d v="2014-01-22T09:08:42"/>
    <d v="2014-02-19T09:08:42"/>
    <x v="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d v="2013-06-20T23:06:22"/>
    <d v="2013-08-04T23:06:22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d v="2013-11-21T20:32:11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d v="2016-03-11T08:54:24"/>
    <d v="2016-04-10T07:54:24"/>
    <x v="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d v="2013-10-25T05:30:59"/>
    <d v="2013-11-26T06:30:59"/>
    <x v="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d v="2012-09-11T00:17:02"/>
    <d v="2012-10-01T00:17:02"/>
    <x v="8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d v="2015-10-18T18:04:53"/>
    <d v="2015-11-17T19:04:53"/>
    <x v="9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d v="2014-01-06T19:58:17"/>
    <d v="2014-02-05T19:58:17"/>
    <x v="1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d v="2011-09-16T23:09:01"/>
    <d v="2011-10-16T23:09:01"/>
    <x v="8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d v="2013-12-05T04:09:05"/>
    <d v="2014-01-04T04:09:05"/>
    <x v="11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d v="2012-04-06T21:41:56"/>
    <d v="2012-05-06T21:41:56"/>
    <x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d v="2014-07-18T09:04:10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d v="2015-12-15T04:00:11"/>
    <d v="2016-01-14T04:00:11"/>
    <x v="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d v="2011-06-07T04:42:01"/>
    <d v="2011-07-22T04:42:01"/>
    <x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d v="2016-04-19T13:35:36"/>
    <d v="2016-05-14T13:35:36"/>
    <x v="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d v="2014-04-11T03:18:53"/>
    <d v="2014-05-11T03:18:53"/>
    <x v="6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d v="2014-12-29T22:14:52"/>
    <d v="2015-01-28T22:14:52"/>
    <x v="1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d v="2012-07-11T21:44:48"/>
    <d v="2012-08-10T21:44:48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d v="2014-06-03T15:49:43"/>
    <d v="2014-08-02T15:49:43"/>
    <x v="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d v="2014-07-09T21:53:2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d v="2016-02-13T16:06:1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d v="2014-07-25T20:48:11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d v="2014-05-16T17:08:07"/>
    <d v="2014-06-15T17:08:07"/>
    <x v="5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d v="2014-03-25T19:11:07"/>
    <d v="2014-04-24T19:11:07"/>
    <x v="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d v="2015-05-27T04:32:55"/>
    <d v="2015-06-26T04:32:55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d v="2015-04-29T04:27:33"/>
    <d v="2015-05-29T04:27:33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d v="2016-03-11T19:41:12"/>
    <d v="2016-04-10T18:41:12"/>
    <x v="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d v="2012-12-07T00:37:18"/>
    <d v="2013-01-06T00:37:18"/>
    <x v="11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d v="2016-01-27T23:22:17"/>
    <d v="2016-02-11T23:22:17"/>
    <x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d v="2011-09-09T17:07:13"/>
    <d v="2011-10-09T17:07:13"/>
    <x v="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d v="2013-07-31T12:53:40"/>
    <d v="2013-08-30T12:53:40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d v="2014-09-03T12:25:54"/>
    <d v="2014-10-04T03:30:00"/>
    <x v="8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d v="2014-01-21T19:01:17"/>
    <d v="2014-03-02T19:01:17"/>
    <x v="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d v="2014-03-14T18:18:15"/>
    <d v="2014-04-13T18:18:15"/>
    <x v="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d v="2015-04-13T20:04:28"/>
    <d v="2015-05-13T20:04:28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d v="2016-01-15T02:39:31"/>
    <d v="2016-02-14T02:39:31"/>
    <x v="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d v="2016-06-17T18:32:18"/>
    <d v="2016-07-14T18:12:00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d v="2013-10-30T01:05:25"/>
    <d v="2013-12-09T05:59:00"/>
    <x v="9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d v="2016-04-19T05:19:50"/>
    <d v="2016-06-18T05:19:50"/>
    <x v="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d v="2014-05-12T09:50:21"/>
    <d v="2014-06-11T09:50:21"/>
    <x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d v="2014-02-22T03:15:27"/>
    <d v="2014-03-24T02:15:27"/>
    <x v="2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d v="2012-03-05T17:46:15"/>
    <d v="2012-04-04T16:46:15"/>
    <x v="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d v="2014-06-23T20:40:24"/>
    <d v="2014-07-23T20:40:24"/>
    <x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d v="2012-02-13T15:17:15"/>
    <d v="2012-04-13T14:17:15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d v="2016-10-19T18:03:10"/>
    <d v="2016-11-18T19:03:10"/>
    <x v="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d v="2012-11-07T22:23:42"/>
    <d v="2012-12-07T22:23:42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d v="2015-12-09T04:53:10"/>
    <d v="2016-01-08T04:53:10"/>
    <x v="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d v="2014-11-20T18:13:31"/>
    <d v="2015-01-19T08:30:00"/>
    <x v="4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d v="2014-07-15T23:27:00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d v="2013-09-09T08:18:07"/>
    <d v="2013-10-09T08:18:07"/>
    <x v="8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d v="2016-02-29T16:41:3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d v="2012-04-10T20:20:08"/>
    <d v="2012-06-09T20:20:08"/>
    <x v="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d v="2015-11-25T14:21:53"/>
    <d v="2015-12-25T14:21:53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d v="2014-03-06T03:59:39"/>
    <d v="2014-04-05T02:59:39"/>
    <x v="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d v="2014-03-24T19:01:04"/>
    <d v="2014-04-06T19:01:04"/>
    <x v="7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d v="2011-09-13T20:56:40"/>
    <d v="2011-10-28T20:56:40"/>
    <x v="8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d v="2016-02-12T22:25:16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d v="2013-05-16T16:53:45"/>
    <d v="2013-05-30T16:53:45"/>
    <x v="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d v="2014-03-20T12:34:08"/>
    <d v="2014-04-19T12:34:08"/>
    <x v="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d v="2015-03-31T16:00:51"/>
    <d v="2015-04-30T16:00:51"/>
    <x v="7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d v="2015-07-27T14:58:50"/>
    <d v="2015-09-25T14:58:50"/>
    <x v="3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d v="2016-06-14T07:51:34"/>
    <d v="2016-07-14T07:51:34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d v="2014-10-14T20:30:00"/>
    <d v="2014-11-14T21:30:00"/>
    <x v="9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d v="2014-07-08T15:35:17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d v="2016-05-06T06:21:33"/>
    <d v="2016-06-05T06:21:33"/>
    <x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d v="2014-09-26T23:55:00"/>
    <d v="2014-11-26T00:55:00"/>
    <x v="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d v="2015-11-24T21:47:48"/>
    <d v="2015-12-24T21:47:48"/>
    <x v="4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d v="2016-12-02T02:46:11"/>
    <d v="2017-01-01T02:46:11"/>
    <x v="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d v="2014-07-01T09:46:21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d v="2014-11-15T06:50:28"/>
    <d v="2014-11-29T04:33:00"/>
    <x v="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d v="2016-07-07T23:44:54"/>
    <d v="2016-08-06T23:44:54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d v="2015-11-19T16:07:09"/>
    <d v="2015-12-19T16:07:09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d v="2016-03-24T19:40:21"/>
    <d v="2016-04-23T19:40:21"/>
    <x v="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d v="2017-01-01T21:45:31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d v="2014-12-02T08:20:26"/>
    <d v="2015-01-01T08:20:26"/>
    <x v="11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d v="2015-07-07T11:05:21"/>
    <d v="2015-08-06T11:05:21"/>
    <x v="3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d v="2015-06-09T16:47:30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d v="2015-01-18T00:08:47"/>
    <d v="2015-02-17T00:08:47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d v="2015-11-17T04:38:46"/>
    <d v="2015-12-17T04:38:46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d v="2015-03-30T04:22:00"/>
    <d v="2015-04-29T04:22:00"/>
    <x v="7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d v="2014-08-03T17:56:32"/>
    <d v="2014-10-02T17:56:32"/>
    <x v="1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d v="2014-03-25T22:52:53"/>
    <d v="2014-05-02T22:52:53"/>
    <x v="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d v="2014-08-20T23:19:43"/>
    <d v="2014-10-19T23:19:43"/>
    <x v="1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d v="2016-11-01T04:06:21"/>
    <d v="2016-12-01T05:06:21"/>
    <x v="4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d v="2016-05-17T17:02:46"/>
    <d v="2016-06-16T17:02:46"/>
    <x v="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d v="2015-11-09T22:54:35"/>
    <d v="2016-01-08T22:54:35"/>
    <x v="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d v="2015-08-08T02:27:43"/>
    <d v="2015-09-07T02:27:43"/>
    <x v="1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d v="2015-04-15T17:01:52"/>
    <d v="2015-05-15T17:01:52"/>
    <x v="6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d v="2015-05-19T17:08:25"/>
    <d v="2015-06-18T17:08:25"/>
    <x v="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d v="2015-08-07T02:36:46"/>
    <d v="2015-09-06T02:36:46"/>
    <x v="1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d v="2014-07-15T18:20:08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d v="2015-01-25T01:42:42"/>
    <d v="2015-02-24T01:42:42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d v="2014-10-06T15:04:40"/>
    <d v="2014-12-05T16:04:40"/>
    <x v="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d v="2014-11-09T02:12:08"/>
    <d v="2014-12-09T02:12:08"/>
    <x v="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d v="2015-05-30T17:26:05"/>
    <d v="2015-06-30T15:45:00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d v="2015-02-26T03:43:06"/>
    <d v="2015-03-28T02:43:06"/>
    <x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d v="2015-04-28T15:06:29"/>
    <d v="2015-05-19T15:06:29"/>
    <x v="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d v="2014-08-25T16:24:24"/>
    <d v="2014-09-25T16:24:24"/>
    <x v="1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d v="2014-07-10T17:22:00"/>
    <d v="2014-08-09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d v="2016-05-19T17:23:02"/>
    <d v="2016-06-18T17:23:02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d v="2014-06-02T05:08:50"/>
    <d v="2014-07-06T05:08:50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d v="2015-05-26T11:39:02"/>
    <d v="2015-06-26T04:00:00"/>
    <x v="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d v="2014-08-12T17:38:15"/>
    <d v="2014-09-12T17:38:15"/>
    <x v="10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d v="2016-08-23T01:17:45"/>
    <d v="2016-09-22T01:17:45"/>
    <x v="1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d v="2015-01-23T08:29:23"/>
    <d v="2015-02-22T08:29:23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d v="2015-04-30T21:26:11"/>
    <d v="2015-05-30T21:26:11"/>
    <x v="6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d v="2014-10-26T19:18:47"/>
    <d v="2014-11-13T20:18:47"/>
    <x v="9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d v="2014-07-21T16:22:3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d v="2015-06-29T04:27:37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d v="2016-04-08T20:12:07"/>
    <d v="2016-05-08T20:12:07"/>
    <x v="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d v="2015-06-15T17:28:59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d v="2017-01-11T00:28:18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d v="2014-09-15T15:51:36"/>
    <d v="2014-10-15T15:51:36"/>
    <x v="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d v="2014-07-17T21:44:12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d v="2015-09-28T17:17:07"/>
    <d v="2015-10-28T17:17:07"/>
    <x v="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d v="2014-05-22T19:21:54"/>
    <d v="2014-06-28T19:21:54"/>
    <x v="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d v="2015-01-30T08:08:41"/>
    <d v="2015-03-01T08:08:41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d v="2016-12-24T19:51:28"/>
    <d v="2017-01-12T16:42:00"/>
    <x v="1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d v="2016-10-13T20:40:23"/>
    <d v="2016-11-02T03:59:00"/>
    <x v="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d v="2017-01-06T14:23:31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d v="2015-05-06T20:45:49"/>
    <d v="2015-06-08T04:00:00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d v="2015-04-29T20:43:15"/>
    <d v="2015-06-01T22:42:00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d v="2015-04-15T21:28:43"/>
    <d v="2015-05-17T18:00:00"/>
    <x v="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d v="2016-12-07T16:49:00"/>
    <d v="2016-12-28T16:49:00"/>
    <x v="1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d v="2016-06-08T23:29:55"/>
    <d v="2016-06-29T23:29:55"/>
    <x v="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d v="2014-08-01T15:58:45"/>
    <d v="2014-08-31T15:58:45"/>
    <x v="1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d v="2016-02-19T14:29:20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d v="2017-01-12T12:09:38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d v="2016-02-09T18:37:3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d v="2015-03-09T11:42:59"/>
    <d v="2015-04-08T11:42:59"/>
    <x v="7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d v="2015-10-21T08:20:53"/>
    <d v="2015-12-20T09:00:00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d v="2015-11-18T19:38:59"/>
    <d v="2015-12-18T19:38:59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d v="2016-05-13T15:57:14"/>
    <d v="2016-06-13T05:59:00"/>
    <x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d v="2015-11-25T14:51:26"/>
    <d v="2015-12-31T03:00:00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d v="2015-06-06T18:30:00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d v="2015-03-26T11:27:36"/>
    <d v="2015-04-16T11:27:36"/>
    <x v="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d v="2016-06-15T14:34:06"/>
    <d v="2016-07-15T14:34:06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d v="2015-05-28T06:55:54"/>
    <d v="2015-06-27T06:55:54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d v="2015-05-01T14:45:27"/>
    <d v="2015-05-31T14:45:27"/>
    <x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d v="2015-10-20T17:57:13"/>
    <d v="2015-12-04T05:00:00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d v="2015-05-14T12:09:11"/>
    <d v="2015-06-13T12:09:11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d v="2017-02-06T18:37:33"/>
    <d v="2017-03-11T13:29:00"/>
    <x v="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d v="2016-03-01T10:19:33"/>
    <d v="2016-03-31T10:00:00"/>
    <x v="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d v="2016-02-23T17:01:04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d v="2017-01-26T20:18:25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d v="2015-05-08T22:36:12"/>
    <d v="2015-05-31T21:00:00"/>
    <x v="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d v="2016-05-25T20:47:41"/>
    <d v="2016-06-09T20:47:41"/>
    <x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d v="2015-11-10T22:48:15"/>
    <d v="2015-11-27T01:00:00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d v="2016-12-27T18:08:20"/>
    <d v="2017-01-31T18:08:20"/>
    <x v="1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d v="2015-04-10T20:10:05"/>
    <d v="2015-06-09T20:10:05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d v="2014-04-30T22:09:16"/>
    <d v="2014-05-30T22:09:16"/>
    <x v="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d v="2015-08-31T14:47:37"/>
    <d v="2015-10-02T23:03:00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d v="2016-06-14T19:25:40"/>
    <d v="2016-07-14T19:25:40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d v="2015-10-01T15:53:20"/>
    <d v="2015-11-01T03:00:00"/>
    <x v="9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d v="2016-09-20T11:05:13"/>
    <d v="2016-10-20T11:05:13"/>
    <x v="8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d v="2015-07-26T15:05:12"/>
    <d v="2015-08-25T15:05:12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d v="2016-11-06T11:24:48"/>
    <d v="2016-12-04T00:00:00"/>
    <x v="4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d v="2016-03-01T17:17:27"/>
    <d v="2016-04-01T04:00:00"/>
    <x v="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d v="2016-10-11T04:15:09"/>
    <d v="2016-11-10T05:15:09"/>
    <x v="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d v="2014-04-07T13:11:42"/>
    <d v="2014-06-06T13:11:42"/>
    <x v="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d v="2013-08-23T21:44:38"/>
    <d v="2013-10-22T21:44:38"/>
    <x v="1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d v="2014-03-17T20:59:41"/>
    <d v="2014-04-21T01:00:00"/>
    <x v="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d v="2014-07-07T22:03:36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d v="2011-07-30T17:30:08"/>
    <d v="2011-09-28T17:30:08"/>
    <x v="3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d v="2012-03-17T11:02:07"/>
    <d v="2012-04-16T16:00:00"/>
    <x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d v="2011-01-25T23:20:30"/>
    <d v="2011-02-24T23:20:30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d v="2015-07-08T22:36:08"/>
    <d v="2015-08-28T01:00:00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d v="2013-08-20T20:21:10"/>
    <d v="2013-10-06T20:21:10"/>
    <x v="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d v="2012-01-31T22:46:14"/>
    <d v="2012-02-21T22:46:14"/>
    <x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d v="2015-01-03T18:55:42"/>
    <d v="2015-02-02T18:55:42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d v="2013-11-05T03:14:59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d v="2012-07-20T16:19:24"/>
    <d v="2012-07-28T16:00:00"/>
    <x v="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d v="2012-08-04T06:47:45"/>
    <d v="2012-08-24T06:47:45"/>
    <x v="1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d v="2011-07-07T14:38:56"/>
    <d v="2011-08-06T14:38:56"/>
    <x v="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d v="2011-12-06T23:06:07"/>
    <d v="2012-01-05T23:06:07"/>
    <x v="11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d v="2013-05-15T00:57:37"/>
    <d v="2013-07-12T21:51:00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d v="2014-10-11T20:06:20"/>
    <d v="2014-11-03T05:59:00"/>
    <x v="9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d v="2011-08-27T03:58:22"/>
    <d v="2011-09-11T13:18:00"/>
    <x v="1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d v="2011-05-08T21:06:11"/>
    <d v="2011-07-08T21:00:00"/>
    <x v="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d v="2013-03-22T19:48:43"/>
    <d v="2013-04-22T21:00:00"/>
    <x v="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d v="2014-05-15T14:23:54"/>
    <d v="2014-06-14T14:23:54"/>
    <x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d v="2011-10-22T01:02:29"/>
    <d v="2011-12-06T02:02:29"/>
    <x v="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d v="2013-04-06T07:00:55"/>
    <d v="2013-05-06T07:00:55"/>
    <x v="6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d v="2014-05-08T15:45:53"/>
    <d v="2014-06-13T06:59:00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d v="2012-06-07T17:46:51"/>
    <d v="2012-07-07T17:46:51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d v="2014-07-23T15:25:31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d v="2011-07-27T19:32:47"/>
    <d v="2011-09-25T19:32:47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d v="2013-09-26T23:42:49"/>
    <d v="2013-10-24T23:42:49"/>
    <x v="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d v="2014-08-04T18:48:27"/>
    <d v="2014-09-03T18:48:27"/>
    <x v="1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d v="2010-11-05T14:54:46"/>
    <d v="2011-01-01T04:59:00"/>
    <x v="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d v="2013-11-01T20:17:32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d v="2012-01-13T22:03:51"/>
    <d v="2012-02-12T22:03:51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d v="2011-02-13T02:03:10"/>
    <d v="2011-04-03T01:03:10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d v="2013-08-01T14:40:12"/>
    <d v="2013-08-31T14:40:12"/>
    <x v="1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d v="2014-05-07T23:17:44"/>
    <d v="2014-06-09T03:59:00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d v="2014-01-27T20:13:40"/>
    <d v="2014-02-26T20:13:40"/>
    <x v="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d v="2013-12-30T08:13:47"/>
    <d v="2014-01-29T08:13:47"/>
    <x v="1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d v="2014-01-17T18:18:12"/>
    <d v="2014-02-16T18:18:12"/>
    <x v="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d v="2014-02-22T02:01:10"/>
    <d v="2014-03-29T01:00:00"/>
    <x v="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d v="2013-09-30T15:54:43"/>
    <d v="2013-10-29T15:54:43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d v="2010-10-14T15:43:35"/>
    <d v="2010-11-30T15:43:35"/>
    <x v="9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d v="2013-12-12T21:02:25"/>
    <d v="2014-01-11T21:02:25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d v="2013-06-24T14:02:38"/>
    <d v="2013-07-24T14:02:38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d v="2013-08-21T20:17:27"/>
    <d v="2013-09-20T20:17:27"/>
    <x v="1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d v="2016-03-16T19:45:12"/>
    <d v="2016-04-16T00:00:00"/>
    <x v="7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d v="2012-01-25T20:34:02"/>
    <d v="2012-03-25T19:34:02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d v="2013-10-14T16:24:19"/>
    <d v="2013-11-13T17:24:19"/>
    <x v="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d v="2010-04-06T17:52:59"/>
    <d v="2010-06-15T04:00:00"/>
    <x v="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d v="2014-08-01T17:31:31"/>
    <d v="2014-08-31T17:31:31"/>
    <x v="1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d v="2012-07-26T16:33:45"/>
    <d v="2012-08-30T16:33:45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d v="2013-07-03T20:49:47"/>
    <d v="2013-08-07T20:49:47"/>
    <x v="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d v="2009-07-13T16:54:07"/>
    <d v="2009-09-01T04:00:00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d v="2012-07-31T13:29:07"/>
    <d v="2012-09-04T13:29:07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d v="2014-05-27T13:19:26"/>
    <d v="2014-06-25T02:00:00"/>
    <x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d v="2014-02-12T02:22:50"/>
    <d v="2014-03-24T01:22:50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d v="2010-12-01T18:10:54"/>
    <d v="2011-03-01T18:10:54"/>
    <x v="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d v="2013-07-08T17:50:36"/>
    <d v="2013-07-28T17:50:36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d v="2013-11-08T11:24:15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d v="2013-02-15T17:13:09"/>
    <d v="2013-03-11T04:00:00"/>
    <x v="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d v="2016-12-08T05:38:02"/>
    <d v="2016-12-31T16:59:00"/>
    <x v="11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d v="2015-06-05T13:59:3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d v="2015-02-04T09:13:47"/>
    <d v="2015-02-17T14:00:00"/>
    <x v="2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d v="2015-04-13T14:54:16"/>
    <d v="2015-06-12T14:54:16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d v="2016-07-10T03:42:43"/>
    <d v="2016-08-10T04:00:00"/>
    <x v="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d v="2016-12-05T03:14:05"/>
    <d v="2017-01-04T03:14:05"/>
    <x v="11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d v="2015-03-23T14:45:31"/>
    <d v="2015-04-23T06:59:00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d v="2015-03-01T15:39:51"/>
    <d v="2015-04-07T07:00:00"/>
    <x v="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d v="2015-09-09T18:20:28"/>
    <d v="2015-10-06T22:59:00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d v="2015-10-15T16:49:31"/>
    <d v="2015-11-14T17:49:31"/>
    <x v="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d v="2015-10-01T10:53:17"/>
    <d v="2015-10-19T11:00:00"/>
    <x v="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d v="2015-06-29T13:44:57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d v="2016-02-23T01:12:53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d v="2016-04-01T17:55:58"/>
    <d v="2016-05-01T17:55:58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d v="2016-03-29T16:20:32"/>
    <d v="2016-04-28T16:20:32"/>
    <x v="7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d v="2015-06-14T19:32:3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d v="2016-04-23T16:12:18"/>
    <d v="2016-06-01T18:57:00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d v="2015-07-10T17:59:38"/>
    <d v="2015-07-21T03:00:00"/>
    <x v="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d v="2016-11-01T01:23:31"/>
    <d v="2016-12-01T02:23:31"/>
    <x v="4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d v="2016-07-15T10:35:20"/>
    <d v="2016-07-31T11:00:00"/>
    <x v="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d v="2017-01-12T04:40:05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d v="2016-06-22T15:58:28"/>
    <d v="2016-07-21T17:30:0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d v="2014-11-04T10:58:54"/>
    <d v="2014-12-04T10:58:54"/>
    <x v="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d v="2016-01-18T12:04:39"/>
    <d v="2016-02-17T12:04:39"/>
    <x v="1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d v="2016-08-29T14:43:32"/>
    <d v="2016-10-08T14:43:32"/>
    <x v="1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d v="2015-09-10T21:11:08"/>
    <d v="2015-10-15T21:11:08"/>
    <x v="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d v="2016-07-05T16:00:50"/>
    <d v="2016-08-19T16:00:50"/>
    <x v="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d v="2016-10-26T19:15:19"/>
    <d v="2016-11-30T20:15:19"/>
    <x v="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d v="2015-03-19T16:52:02"/>
    <d v="2015-04-18T16:52:02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d v="2016-02-02T17:01:54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d v="2016-08-22T16:04:20"/>
    <d v="2016-10-21T16:04:20"/>
    <x v="1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d v="2015-10-01T11:57:28"/>
    <d v="2015-11-06T01:00:00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d v="2016-01-24T23:05:09"/>
    <d v="2016-02-28T23:05:09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d v="2016-05-30T05:39:06"/>
    <d v="2016-07-21T14:00:00"/>
    <x v="5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d v="2014-12-12T01:02:52"/>
    <d v="2015-01-11T01:02:52"/>
    <x v="1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d v="2014-06-26T19:29:25"/>
    <d v="2014-07-11T16:00:00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d v="2016-12-01T16:34:06"/>
    <d v="2016-12-30T23:00:00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d v="2016-11-23T17:58:57"/>
    <d v="2016-12-23T17:58:57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d v="2015-04-21T15:45:25"/>
    <d v="2015-05-21T15:45:25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d v="2016-03-22T16:45:46"/>
    <d v="2016-04-26T06:55:00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d v="2016-09-13T15:12:32"/>
    <d v="2016-10-13T15:12:32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d v="2016-11-30T02:03:55"/>
    <d v="2016-12-30T02:03:55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d v="2014-12-01T19:00:28"/>
    <d v="2015-01-15T19:00:28"/>
    <x v="11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d v="2015-04-29T16:17:15"/>
    <d v="2015-05-29T16:17:15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d v="2016-08-30T15:25:34"/>
    <d v="2016-10-14T15:25:34"/>
    <x v="1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d v="2014-10-23T05:19:05"/>
    <d v="2014-12-02T06:19:05"/>
    <x v="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d v="2016-06-01T06:38:29"/>
    <d v="2016-07-02T04:00:00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d v="2016-07-18T12:05:54"/>
    <d v="2016-08-17T12:05:54"/>
    <x v="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d v="2016-12-28T01:26:48"/>
    <d v="2017-01-27T01:26:48"/>
    <x v="1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d v="2014-06-16T02:33:45"/>
    <d v="2014-07-16T02:33:45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d v="2016-02-10T18:34:47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d v="2015-11-05T22:28:22"/>
    <d v="2015-12-05T22:28:22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d v="2014-11-12T20:43:48"/>
    <d v="2014-12-17T20:43:48"/>
    <x v="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d v="2017-02-01T13:51:19"/>
    <d v="2017-03-03T13:51:19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d v="2015-07-03T19:17:13"/>
    <d v="2015-08-02T19:17:13"/>
    <x v="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d v="2014-10-24T15:31:55"/>
    <d v="2014-12-08T16:31:55"/>
    <x v="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d v="2014-07-16T14:17:33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d v="2016-08-30T14:58:37"/>
    <d v="2016-10-01T14:58:37"/>
    <x v="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d v="2015-06-17T19:35:39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d v="2016-06-21T12:38:03"/>
    <d v="2016-08-19T03:59:00"/>
    <x v="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d v="2016-06-01T18:57:19"/>
    <d v="2016-06-30T18:57:19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d v="2014-06-09T19:32:39"/>
    <d v="2014-07-14T19:32:3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d v="2013-05-28T01:49:11"/>
    <d v="2013-06-27T01:49:11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d v="2015-02-05T15:18:45"/>
    <d v="2015-03-07T15:18:45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d v="2014-11-20T12:08:53"/>
    <d v="2014-12-18T12:08:53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d v="2015-11-09T07:58:55"/>
    <d v="2015-12-16T06:59:00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d v="2015-11-26T00:18:54"/>
    <d v="2015-12-26T00:18:54"/>
    <x v="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d v="2016-01-13T17:45:44"/>
    <d v="2016-02-12T17:45:44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d v="2015-07-15T13:52:46"/>
    <d v="2015-09-05T03:59:00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d v="2013-02-04T02:49:48"/>
    <d v="2013-03-11T00:00:00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d v="2016-05-12T19:22:59"/>
    <d v="2016-06-11T19:22:59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d v="2012-10-31T06:06:45"/>
    <d v="2012-11-30T10:00:00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d v="2013-06-05T00:56:00"/>
    <d v="2013-07-05T00:56:00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d v="2013-01-30T23:05:37"/>
    <d v="2013-03-01T05:59:00"/>
    <x v="1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d v="2011-05-26T13:42:03"/>
    <d v="2011-06-25T13:42:03"/>
    <x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d v="2011-05-05T19:33:10"/>
    <d v="2011-07-06T19:33:10"/>
    <x v="5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d v="2012-07-05T21:37:00"/>
    <d v="2012-08-02T21:37:00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d v="2014-05-22T17:12:52"/>
    <d v="2014-06-21T17:12:52"/>
    <x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d v="2013-07-09T22:25:31"/>
    <d v="2013-09-07T22:25:31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d v="2016-01-27T20:15:27"/>
    <d v="2016-02-15T07:59:00"/>
    <x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d v="2014-11-08T16:41:46"/>
    <d v="2015-01-07T16:41:46"/>
    <x v="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d v="2015-02-14T17:35:52"/>
    <d v="2015-03-16T16:35:52"/>
    <x v="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d v="2014-10-12T23:54:23"/>
    <d v="2014-11-27T00:54:23"/>
    <x v="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d v="2015-10-15T00:04:10"/>
    <d v="2015-11-14T01:04:10"/>
    <x v="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d v="2015-05-22T04:34:54"/>
    <d v="2015-06-15T04:34:54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d v="2014-03-12T14:15:46"/>
    <d v="2014-04-11T14:15:46"/>
    <x v="7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d v="2013-10-01T00:04:50"/>
    <d v="2013-10-16T00:04:50"/>
    <x v="9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d v="2015-04-07T18:12:22"/>
    <d v="2015-05-07T18:12:22"/>
    <x v="6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d v="2012-06-12T17:45:32"/>
    <d v="2012-07-12T17:45:32"/>
    <x v="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d v="2016-11-30T22:50:33"/>
    <d v="2016-12-30T22:50:33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d v="2016-02-24T03:53:08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d v="2016-12-16T01:35:19"/>
    <d v="2017-01-15T01:35:19"/>
    <x v="11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d v="2016-11-03T16:03:26"/>
    <d v="2016-12-03T17:03:26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d v="2017-01-12T05:16:10"/>
    <d v="2017-02-03T04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d v="2016-07-17T18:13:30"/>
    <d v="2016-08-01T18:13:30"/>
    <x v="3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d v="2015-05-06T11:47:56"/>
    <d v="2015-06-05T11:47:56"/>
    <x v="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d v="2015-05-17T18:18:26"/>
    <d v="2015-06-09T02:00:00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d v="2016-11-29T05:08:45"/>
    <d v="2016-12-29T05:08:45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d v="2013-04-06T19:12:16"/>
    <d v="2013-05-06T19:12:16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d v="2016-12-03T01:47:58"/>
    <d v="2016-12-23T01:47:58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d v="2015-06-05T17:38:42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d v="2016-03-04T16:32:01"/>
    <d v="2016-04-29T12:11:00"/>
    <x v="7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d v="2015-06-29T15:31:29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d v="2015-05-02T22:06:35"/>
    <d v="2015-06-03T04:30:00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d v="2016-09-21T14:45:17"/>
    <d v="2016-10-17T16:14:00"/>
    <x v="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d v="2016-07-14T11:32:37"/>
    <d v="2016-08-13T11:32:37"/>
    <x v="3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d v="2015-03-24T19:16:46"/>
    <d v="2015-04-27T17:12:00"/>
    <x v="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d v="2015-07-08T15:36:58"/>
    <d v="2015-08-22T04:59:00"/>
    <x v="3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d v="2016-02-01T03:43:06"/>
    <d v="2016-03-03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d v="2016-07-02T16:22:03"/>
    <d v="2016-08-01T16:22:03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d v="2017-01-17T03:28:46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d v="2016-12-15T21:48:01"/>
    <d v="2017-01-14T21:48:01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d v="2015-01-14T23:58:02"/>
    <d v="2015-02-13T23:58:02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d v="2016-09-27T22:01:50"/>
    <d v="2016-10-27T21:19:00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d v="2016-06-05T20:58:54"/>
    <d v="2016-07-05T20:58:54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d v="2014-09-07T00:06:13"/>
    <d v="2014-10-07T00:06:13"/>
    <x v="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d v="2016-05-08T08:11:13"/>
    <d v="2016-06-12T05:30:00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d v="2013-05-05T23:54:34"/>
    <d v="2013-05-26T23:54:34"/>
    <x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d v="2015-03-02T01:16:51"/>
    <d v="2015-05-01T00:16:51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d v="2013-06-26T01:30:35"/>
    <d v="2013-07-26T01:30:35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d v="2015-01-28T12:14:45"/>
    <d v="2015-02-22T12:14:45"/>
    <x v="1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d v="2014-10-29T16:20:01"/>
    <d v="2014-11-28T17:20:01"/>
    <x v="9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d v="2015-10-20T10:23:27"/>
    <d v="2015-12-12T10:00:00"/>
    <x v="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d v="2014-07-18T12:52:58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d v="2015-10-14T20:55:56"/>
    <d v="2015-11-13T21:55:56"/>
    <x v="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d v="2014-11-02T03:12:15"/>
    <d v="2015-01-01T04:12:15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d v="2016-04-19T07:38:40"/>
    <d v="2016-06-03T07:38:40"/>
    <x v="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d v="2015-01-09T01:25:00"/>
    <d v="2015-02-06T01:25:00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d v="2014-11-04T01:31:39"/>
    <d v="2014-12-04T01:31:39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d v="2015-12-22T10:29:30"/>
    <d v="2016-02-20T10:29:30"/>
    <x v="1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d v="2016-12-04T06:04:27"/>
    <d v="2017-01-03T06:04:27"/>
    <x v="1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d v="2015-07-07T16:13:11"/>
    <d v="2015-08-16T16:13:11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d v="2015-10-22T22:13:39"/>
    <d v="2015-11-21T23:13:39"/>
    <x v="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d v="2015-08-16T03:36:14"/>
    <d v="2015-09-15T11:11:00"/>
    <x v="1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d v="2016-01-26T10:57:14"/>
    <d v="2016-02-25T10:57:14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d v="2016-09-09T10:56:59"/>
    <d v="2016-10-09T10:56:59"/>
    <x v="8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d v="2016-06-03T16:01:26"/>
    <d v="2016-06-28T16:01:26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d v="2015-01-09T21:58:29"/>
    <d v="2015-02-08T21:58:29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d v="2016-08-22T05:45:04"/>
    <d v="2016-09-21T05:45:04"/>
    <x v="1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d v="2015-12-02T08:38:51"/>
    <d v="2016-01-01T08:38:51"/>
    <x v="1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d v="2016-11-02T17:13:22"/>
    <d v="2016-11-15T18:13:22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d v="2015-03-30T03:09:19"/>
    <d v="2015-04-29T03:09:19"/>
    <x v="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d v="2015-06-25T09:22:00"/>
    <d v="2015-08-24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d v="2016-08-19T20:26:25"/>
    <d v="2016-09-18T20:26:25"/>
    <x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d v="2016-03-03T09:06:57"/>
    <d v="2016-04-02T08:06:57"/>
    <x v="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d v="2015-03-11T01:27:22"/>
    <d v="2015-04-10T01:27:22"/>
    <x v="7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d v="2014-11-18T19:31:28"/>
    <d v="2014-12-19T19:31:28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d v="2015-10-27T05:03:36"/>
    <d v="2015-11-26T06:03:36"/>
    <x v="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d v="2015-06-20T18:43:48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d v="2016-10-30T15:01:15"/>
    <d v="2016-12-10T11:00:00"/>
    <x v="9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d v="2015-05-18T18:24:38"/>
    <d v="2015-06-08T15:00:00"/>
    <x v="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d v="2015-09-11T18:43:40"/>
    <d v="2015-10-11T18:43:40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d v="2016-01-22T08:24:17"/>
    <d v="2016-02-21T08:24:17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d v="2014-06-06T12:45:39"/>
    <d v="2014-07-13T04:59:00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d v="2016-03-28T20:54:59"/>
    <d v="2016-04-27T13:55:00"/>
    <x v="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d v="2015-02-05T19:55:01"/>
    <d v="2015-03-07T19:55:01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d v="2016-04-26T17:57:43"/>
    <d v="2016-05-26T17:57:43"/>
    <x v="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d v="2015-07-13T18:22:49"/>
    <d v="2015-09-11T18:22:49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d v="2016-04-25T15:29:18"/>
    <d v="2016-05-25T15:29:18"/>
    <x v="6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d v="2016-12-03T22:13:29"/>
    <d v="2017-01-02T22:13:29"/>
    <x v="11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d v="2015-07-14T20:57:42"/>
    <d v="2015-09-12T20:57:42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d v="2015-05-15T13:00:55"/>
    <d v="2015-06-14T13:00:55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d v="2016-04-01T10:44:38"/>
    <d v="2016-04-21T10:44:38"/>
    <x v="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d v="2016-06-08T17:32:14"/>
    <d v="2016-07-08T17:32:14"/>
    <x v="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d v="2015-04-21T22:28:38"/>
    <d v="2015-05-22T05:25:00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d v="2015-03-23T19:28:25"/>
    <d v="2015-05-10T19:28:25"/>
    <x v="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d v="2016-01-21T04:06:37"/>
    <d v="2016-02-20T04:06:37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d v="2014-10-19T23:00:59"/>
    <d v="2014-11-19T00:00:59"/>
    <x v="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d v="2014-06-28T16:52:43"/>
    <d v="2014-07-28T16:52:43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d v="2017-03-01T16:42:27"/>
    <d v="2017-04-15T15:42:27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d v="2016-04-03T20:48:00"/>
    <d v="2016-04-24T21:59:00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d v="2014-07-12T16:08:40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d v="2016-12-04T16:02:45"/>
    <d v="2017-01-03T16:02:45"/>
    <x v="11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d v="2015-10-12T21:30:44"/>
    <d v="2015-11-11T22:30:44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d v="2014-07-11T16:56:00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d v="2015-11-04T04:54:56"/>
    <d v="2015-12-02T17:25:00"/>
    <x v="4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d v="2014-10-03T21:31:38"/>
    <d v="2014-11-30T23:45:00"/>
    <x v="9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d v="2014-09-17T15:29:14"/>
    <d v="2014-10-21T00:00:00"/>
    <x v="8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d v="2013-03-11T15:54:31"/>
    <d v="2013-04-10T15:54:31"/>
    <x v="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d v="2013-02-21T21:52:18"/>
    <d v="2013-04-07T20:52:18"/>
    <x v="2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d v="2013-01-17T15:52:38"/>
    <d v="2013-02-16T15:52:38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d v="2012-02-20T17:37:32"/>
    <d v="2012-03-22T03:00:00"/>
    <x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d v="2015-12-02T04:07:46"/>
    <d v="2016-01-12T05:00:00"/>
    <x v="1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d v="2012-01-25T19:14:45"/>
    <d v="2012-03-25T18:14:45"/>
    <x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d v="2011-04-13T00:20:49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d v="2013-01-16T14:21:49"/>
    <d v="2013-02-15T14:21:49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d v="2012-12-07T19:51:03"/>
    <d v="2012-12-28T19:51:03"/>
    <x v="1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d v="2015-03-10T22:58:54"/>
    <d v="2015-04-09T22:58:54"/>
    <x v="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d v="2013-09-16T13:01:43"/>
    <d v="2013-10-16T13:01:43"/>
    <x v="8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d v="2012-01-31T23:30:39"/>
    <d v="2012-03-01T23:30:39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d v="2013-08-14T17:28:12"/>
    <d v="2013-09-13T17:28:12"/>
    <x v="1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d v="2014-11-17T17:21:03"/>
    <d v="2014-12-20T04:59:00"/>
    <x v="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d v="2011-08-11T01:00:22"/>
    <d v="2011-09-10T01:00:22"/>
    <x v="1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d v="2011-10-24T14:46:44"/>
    <d v="2011-12-23T03:00:00"/>
    <x v="9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d v="2013-04-30T20:55:13"/>
    <d v="2013-05-14T20:55:13"/>
    <x v="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d v="2014-04-25T17:53:09"/>
    <d v="2014-05-10T03:59:00"/>
    <x v="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d v="2013-07-09T22:24:59"/>
    <d v="2013-07-26T17:00:00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d v="2013-10-03T22:09:05"/>
    <d v="2013-11-02T22:09:05"/>
    <x v="9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d v="2012-08-15T20:35:36"/>
    <d v="2012-09-07T07:51:00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d v="2016-06-27T04:37:55"/>
    <d v="2016-07-22T04:37:55"/>
    <x v="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d v="2012-05-24T04:49:23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d v="2015-05-06T19:06:13"/>
    <d v="2015-06-20T19:06:13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d v="2015-01-28T04:02:41"/>
    <d v="2015-02-27T04:02:41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d v="2016-07-03T22:01:11"/>
    <d v="2016-08-02T22:01:11"/>
    <x v="3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d v="2013-12-06T13:31:00"/>
    <d v="2014-01-05T13:31:00"/>
    <x v="1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d v="2012-10-16T14:40:52"/>
    <d v="2012-11-15T15:40:52"/>
    <x v="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d v="2013-09-03T13:27:54"/>
    <d v="2013-10-02T13:27:54"/>
    <x v="8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d v="2014-12-18T17:07:23"/>
    <d v="2015-02-15T15:38:00"/>
    <x v="1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d v="2011-05-19T21:14:06"/>
    <d v="2011-06-18T21:14:06"/>
    <x v="5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d v="2013-05-17T20:47:55"/>
    <d v="2013-06-16T20:47:55"/>
    <x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d v="2015-03-04T17:20:13"/>
    <d v="2015-04-03T15:38:00"/>
    <x v="7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d v="2011-07-28T18:57:11"/>
    <d v="2011-08-27T18:57:11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d v="2014-07-18T11:24:19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d v="2013-06-19T15:25:22"/>
    <d v="2013-07-31T19:43:00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d v="2014-07-20T23:36:1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d v="2016-06-06T00:10:33"/>
    <d v="2016-08-05T00:10:33"/>
    <x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d v="2013-04-01T21:42:37"/>
    <d v="2013-05-01T21:42:37"/>
    <x v="6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d v="2015-06-08T14:00:23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d v="2016-02-26T13:01:20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d v="2016-08-24T08:20:01"/>
    <d v="2016-10-23T08:20:01"/>
    <x v="1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d v="2014-05-13T15:47:04"/>
    <d v="2014-06-10T08:33:00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d v="2016-02-14T10:38:23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d v="2014-06-24T18:51:44"/>
    <d v="2014-07-24T18:51:44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d v="2010-03-17T10:48:29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d v="2014-05-27T14:44:41"/>
    <d v="2014-06-27T14:44:41"/>
    <x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d v="2017-01-16T12:48:05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d v="2014-06-19T09:14:38"/>
    <d v="2014-07-19T09:14:38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d v="2015-10-19T14:00:04"/>
    <d v="2015-11-18T15:00:04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d v="2017-01-06T16:25:39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d v="2014-06-16T15:17:46"/>
    <d v="2014-07-16T15:17:46"/>
    <x v="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d v="2015-08-18T14:20:40"/>
    <d v="2015-09-27T14:20:40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d v="2016-02-15T06:04:57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d v="2016-09-06T11:11:32"/>
    <d v="2016-10-06T14:00:00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d v="2014-11-05T13:35:53"/>
    <d v="2014-12-06T06:00:00"/>
    <x v="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d v="2014-05-01T19:40:52"/>
    <d v="2014-05-31T19:40:52"/>
    <x v="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d v="2014-05-23T17:48:03"/>
    <d v="2014-06-20T21:59:00"/>
    <x v="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d v="2014-11-12T20:35:13"/>
    <d v="2014-12-19T04:00:00"/>
    <x v="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d v="2016-05-03T04:01:31"/>
    <d v="2016-06-07T04:01:31"/>
    <x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d v="2014-09-17T19:55:39"/>
    <d v="2014-10-17T19:55:39"/>
    <x v="8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d v="2014-11-21T18:01:56"/>
    <d v="2014-12-23T00:00:00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d v="2017-01-21T12:01:30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d v="2016-07-19T16:52:18"/>
    <d v="2016-08-18T16:52:18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d v="2015-12-01T06:37:27"/>
    <d v="2016-01-19T06:37:27"/>
    <x v="11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d v="2017-02-14T14:24:46"/>
    <d v="2017-03-14T13:24:46"/>
    <x v="2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d v="2017-01-01T17:35:22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d v="2015-02-17T15:05:20"/>
    <d v="2015-03-19T14:05:20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d v="2015-09-28T18:24:55"/>
    <d v="2015-10-23T18:24:55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d v="2014-10-29T19:15:26"/>
    <d v="2014-12-01T03:00:00"/>
    <x v="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d v="2016-01-22T11:24:25"/>
    <d v="2016-02-15T15:00:00"/>
    <x v="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d v="2016-03-14T00:02:57"/>
    <d v="2016-05-02T03:59:00"/>
    <x v="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d v="2015-08-05T16:11:02"/>
    <d v="2015-09-04T16:11:02"/>
    <x v="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d v="2016-04-24T19:53:51"/>
    <d v="2016-05-23T22:00:00"/>
    <x v="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d v="2015-07-28T19:15:10"/>
    <d v="2015-08-27T19:15:10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d v="2016-07-01T07:33:47"/>
    <d v="2016-08-06T18:00:00"/>
    <x v="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d v="2014-12-08T18:46:10"/>
    <d v="2015-01-22T18:46:10"/>
    <x v="1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d v="2016-12-01T22:03:39"/>
    <d v="2017-01-03T22:03:39"/>
    <x v="1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d v="2014-10-27T00:10:16"/>
    <d v="2014-11-26T01:15:00"/>
    <x v="9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d v="2014-12-01T17:05:38"/>
    <d v="2014-12-31T17:05:38"/>
    <x v="1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d v="2015-06-15T23:55:00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d v="2014-10-23T12:13:54"/>
    <d v="2014-11-22T13:13:54"/>
    <x v="9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d v="2015-02-18T01:13:44"/>
    <d v="2015-04-01T00:18:00"/>
    <x v="2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d v="2015-01-27T21:13:54"/>
    <d v="2015-03-02T21:16:00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d v="2014-07-19T05:06:39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d v="2017-02-16T10:14:42"/>
    <d v="2017-02-23T10:14:42"/>
    <x v="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d v="2015-10-09T21:10:20"/>
    <d v="2015-11-08T22:10:20"/>
    <x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d v="2015-10-04T03:15:59"/>
    <d v="2015-11-03T04:15:59"/>
    <x v="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d v="2016-04-12T10:47:14"/>
    <d v="2016-05-12T10:47:14"/>
    <x v="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d v="2015-04-27T19:47:19"/>
    <d v="2015-05-27T19:47:19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d v="2014-09-10T16:31:48"/>
    <d v="2014-10-01T03:59:00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d v="2015-08-03T06:47:27"/>
    <d v="2015-09-02T06:47:27"/>
    <x v="1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d v="2015-07-03T06:03:10"/>
    <d v="2015-08-02T06:03:10"/>
    <x v="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d v="2015-08-25T14:43:52"/>
    <d v="2015-09-17T17:00:00"/>
    <x v="1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d v="2016-06-04T03:40:24"/>
    <d v="2016-07-04T03:40:24"/>
    <x v="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d v="2014-08-20T15:40:33"/>
    <d v="2014-09-20T15:40:33"/>
    <x v="1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d v="2015-06-30T09:32:39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d v="2015-04-14T01:16:39"/>
    <d v="2015-04-29T01:16:39"/>
    <x v="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d v="2014-10-24T00:29:53"/>
    <d v="2014-11-13T01:29:53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d v="2013-10-08T01:00:03"/>
    <d v="2013-11-07T02:00:03"/>
    <x v="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d v="2009-09-23T13:35:16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d v="2014-01-13T17:49:11"/>
    <d v="2014-03-14T16:49:11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d v="2015-04-27T08:48:29"/>
    <d v="2015-05-28T20:05:00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d v="2011-05-09T17:31:01"/>
    <d v="2011-06-08T17:31:01"/>
    <x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d v="2016-06-28T22:00:04"/>
    <d v="2016-07-27T22:00:00"/>
    <x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d v="2014-02-01T22:29:05"/>
    <d v="2014-02-17T00:00:00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d v="2014-11-19T01:29:45"/>
    <d v="2014-12-24T01:29:45"/>
    <x v="4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d v="2013-04-25T16:18:34"/>
    <d v="2013-05-25T16:18:34"/>
    <x v="6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d v="2016-03-09T19:31:22"/>
    <d v="2016-04-08T18:31:22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d v="2015-05-20T18:28:03"/>
    <d v="2015-06-19T18:28:03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d v="2016-02-04T00:47:39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d v="2017-02-20T00:00:02"/>
    <d v="2017-04-01T03:59:00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d v="2015-01-13T22:15:29"/>
    <d v="2015-02-17T22:15:29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d v="2014-06-09T12:34:56"/>
    <d v="2014-07-09T12:34:56"/>
    <x v="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d v="2015-05-16T21:06:08"/>
    <d v="2015-06-30T21:06:08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d v="2012-05-25T20:20:48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d v="2010-08-09T01:34:51"/>
    <d v="2010-09-02T02:00:00"/>
    <x v="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d v="2013-07-26T23:54:51"/>
    <d v="2013-08-28T23:54:51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d v="2012-03-22T01:12:06"/>
    <d v="2012-05-21T01:12:06"/>
    <x v="7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d v="2015-11-17T10:46:30"/>
    <d v="2015-12-19T10:46:30"/>
    <x v="4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d v="2015-08-30T18:57:33"/>
    <d v="2015-10-26T21:20:00"/>
    <x v="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d v="2014-08-26T21:43:11"/>
    <d v="2014-09-25T21:43:11"/>
    <x v="1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d v="2014-05-20T15:35:01"/>
    <d v="2014-05-30T15:35:01"/>
    <x v="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d v="2016-12-03T21:29:28"/>
    <d v="2016-12-25T11:00:00"/>
    <x v="1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d v="2015-03-06T02:30:22"/>
    <d v="2015-04-05T01:30:22"/>
    <x v="7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d v="2014-11-13T22:49:25"/>
    <d v="2014-12-13T22:49:25"/>
    <x v="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d v="2015-01-01T05:59:59"/>
    <d v="2015-01-31T20:12:00"/>
    <x v="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d v="2015-09-09T23:38:06"/>
    <d v="2015-10-09T23:38:06"/>
    <x v="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d v="2015-08-24T20:34:24"/>
    <d v="2015-09-23T20:34:24"/>
    <x v="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d v="2016-03-04T17:25:41"/>
    <d v="2016-04-03T16:25:41"/>
    <x v="7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d v="2015-02-11T01:44:45"/>
    <d v="2015-03-28T00:44:45"/>
    <x v="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d v="2015-01-29T20:17:35"/>
    <d v="2015-02-28T20:17:35"/>
    <x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d v="2016-03-16T17:06:22"/>
    <d v="2016-05-15T16:21:00"/>
    <x v="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d v="2014-05-21T01:12:08"/>
    <d v="2014-06-18T20:13:00"/>
    <x v="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d v="2014-10-29T10:19:29"/>
    <d v="2014-12-13T11:19:29"/>
    <x v="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d v="2016-08-21T08:29:57"/>
    <d v="2016-09-20T08:29:57"/>
    <x v="1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d v="2015-05-27T16:00:58"/>
    <d v="2015-07-26T16:00:58"/>
    <x v="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d v="2016-03-09T12:56:16"/>
    <d v="2016-04-08T11:56:16"/>
    <x v="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d v="2014-06-01T01:22:32"/>
    <d v="2014-07-15T05:11:00"/>
    <x v="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d v="2011-04-05T02:13:53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d v="2011-09-02T07:08:37"/>
    <d v="2011-10-14T23:00:00"/>
    <x v="8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d v="2011-11-29T04:04:19"/>
    <d v="2012-01-28T04:04:19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d v="2012-02-06T20:17:15"/>
    <d v="2012-03-17T19:17:15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d v="2011-07-23T00:18:33"/>
    <d v="2011-08-01T07:00:00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d v="2010-12-24T02:40:38"/>
    <d v="2011-03-24T01:40:38"/>
    <x v="1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d v="2012-05-24T19:24:11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d v="2013-11-29T19:56:26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d v="2011-09-10T00:01:49"/>
    <d v="2011-11-02T08:00:00"/>
    <x v="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d v="2012-11-15T22:11:50"/>
    <d v="2012-12-15T22:11:50"/>
    <x v="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d v="2013-05-15T00:00:32"/>
    <d v="2013-06-05T00:00:32"/>
    <x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d v="2012-12-03T20:59:44"/>
    <d v="2013-01-02T20:59:44"/>
    <x v="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d v="2012-06-22T01:40:02"/>
    <d v="2012-07-22T01:40:02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d v="2014-06-04T23:32:49"/>
    <d v="2014-08-03T17:00:00"/>
    <x v="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d v="2011-10-29T01:13:16"/>
    <d v="2011-12-13T02:13:16"/>
    <x v="9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d v="2012-10-12T17:10:21"/>
    <d v="2012-11-22T22:00:00"/>
    <x v="9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d v="2013-09-29T15:56:28"/>
    <d v="2013-11-01T19:00:00"/>
    <x v="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d v="2013-01-27T15:42:15"/>
    <d v="2013-03-08T15:42:15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d v="2014-08-25T04:28:06"/>
    <d v="2014-09-15T04:28:06"/>
    <x v="1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d v="2013-02-16T08:09:00"/>
    <d v="2013-02-23T08:09:00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d v="2012-04-04T14:33:35"/>
    <d v="2012-05-28T03:59:00"/>
    <x v="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d v="2014-11-07T07:04:34"/>
    <d v="2014-12-17T07:59:00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d v="2013-06-28T16:31:29"/>
    <d v="2013-08-27T16:31:29"/>
    <x v="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d v="2012-11-30T08:48:55"/>
    <d v="2013-01-09T08:48:55"/>
    <x v="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d v="2012-08-14T16:47:33"/>
    <d v="2012-09-11T16:47:33"/>
    <x v="1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d v="2013-11-01T20:21:07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d v="2012-10-23T16:58:09"/>
    <d v="2012-11-26T04:59:00"/>
    <x v="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d v="2014-05-15T17:41:22"/>
    <d v="2014-06-17T17:41:22"/>
    <x v="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d v="2014-01-06T20:48:53"/>
    <d v="2014-02-20T20:48:53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d v="2012-01-31T20:06:15"/>
    <d v="2012-03-02T06:59:00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d v="2012-09-12T20:37:41"/>
    <d v="2012-10-12T20:37:41"/>
    <x v="8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d v="2011-07-26T08:10:54"/>
    <d v="2011-09-24T08:10:54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d v="2011-12-19T21:12:36"/>
    <d v="2012-01-16T05:00:00"/>
    <x v="11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d v="2011-04-25T04:33:21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d v="2016-05-12T20:51:01"/>
    <d v="2016-07-11T20:51:01"/>
    <x v="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d v="2011-04-30T02:04:48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d v="2009-11-05T18:02:20"/>
    <d v="2009-12-31T23:39:00"/>
    <x v="4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d v="2013-01-14T16:29:28"/>
    <d v="2013-02-28T21:25:00"/>
    <x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d v="2012-02-02T15:39:25"/>
    <d v="2012-03-03T15:39:25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d v="2010-07-20T05:32:35"/>
    <d v="2010-08-03T01:59:00"/>
    <x v="3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d v="2014-11-19T14:19:04"/>
    <d v="2014-12-19T14:19:04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d v="2011-05-25T00:35:27"/>
    <d v="2011-06-14T00:35:27"/>
    <x v="5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d v="2012-08-25T19:46:52"/>
    <d v="2012-09-24T19:46:52"/>
    <x v="1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d v="2012-09-23T01:26:00"/>
    <d v="2012-11-22T02:26:00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d v="2013-09-04T14:49:00"/>
    <d v="2013-09-18T14:49:00"/>
    <x v="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d v="2014-07-13T10:48:23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d v="2012-05-10T09:49:3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d v="2011-02-18T16:54:42"/>
    <d v="2011-03-20T15:54:42"/>
    <x v="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d v="2014-04-08T16:25:55"/>
    <d v="2014-05-23T16:25:55"/>
    <x v="6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d v="2013-09-09T10:27:17"/>
    <d v="2013-10-09T10:27:17"/>
    <x v="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d v="2011-03-23T21:37:00"/>
    <d v="2011-04-26T06:59:00"/>
    <x v="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d v="2013-10-25T11:49:53"/>
    <d v="2013-11-24T12:49:53"/>
    <x v="9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d v="2011-03-24T20:01:36"/>
    <d v="2011-04-24T20:01:36"/>
    <x v="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d v="2012-03-19T21:22:40"/>
    <d v="2012-04-18T21:22:40"/>
    <x v="7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d v="2012-03-06T19:00:20"/>
    <d v="2012-04-05T18:00:20"/>
    <x v="7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d v="2012-11-13T22:17:32"/>
    <d v="2012-12-13T22:17:32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d v="2012-04-24T18:46:08"/>
    <d v="2012-05-24T18:46:08"/>
    <x v="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d v="2012-11-10T05:19:27"/>
    <d v="2012-12-18T14:20:00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d v="2013-11-18T21:55:21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d v="2016-03-30T16:39:10"/>
    <d v="2016-04-30T21:59:00"/>
    <x v="7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d v="2015-12-05T23:57:11"/>
    <d v="2016-01-17T21:00:00"/>
    <x v="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d v="2011-11-01T04:45:36"/>
    <d v="2011-12-31T05:45:36"/>
    <x v="4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d v="2015-01-02T00:31:47"/>
    <d v="2015-02-01T00:31:47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d v="2012-01-31T18:16:58"/>
    <d v="2012-03-16T03:59:00"/>
    <x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d v="2011-01-21T15:35:13"/>
    <d v="2011-02-22T03:00:00"/>
    <x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d v="2013-02-26T06:04:33"/>
    <d v="2013-03-28T05:04:33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d v="2014-02-12T01:41:38"/>
    <d v="2014-03-11T06:59:00"/>
    <x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d v="2011-10-29T03:35:39"/>
    <d v="2011-11-28T04:35:39"/>
    <x v="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d v="2016-04-01T21:14:36"/>
    <d v="2016-05-31T21:14:36"/>
    <x v="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d v="2010-05-15T22:19:59"/>
    <d v="2010-07-05T04:00:00"/>
    <x v="5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d v="2016-07-02T13:03:34"/>
    <d v="2016-08-01T13:03:34"/>
    <x v="3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d v="2012-05-05T15:45:30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d v="2015-02-04T21:04:52"/>
    <d v="2015-03-06T21:04:52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d v="2016-07-18T14:31:46"/>
    <d v="2016-08-18T06:59:00"/>
    <x v="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d v="2011-09-16T17:35:40"/>
    <d v="2011-10-16T22:03:00"/>
    <x v="8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d v="2012-03-05T17:25:47"/>
    <d v="2012-04-21T03:59:00"/>
    <x v="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d v="2016-02-16T09:46:16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d v="2014-01-23T20:31:11"/>
    <d v="2014-02-06T20:31:11"/>
    <x v="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d v="2011-06-29T01:39:05"/>
    <d v="2011-07-22T01:39:05"/>
    <x v="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d v="2014-06-12T18:11:07"/>
    <d v="2014-07-12T18:11:07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d v="2017-02-08T02:54:44"/>
    <d v="2017-03-29T02:00:00"/>
    <x v="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d v="2017-02-13T05:07:40"/>
    <d v="2017-04-14T04:07:40"/>
    <x v="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d v="2017-03-14T18:45:38"/>
    <d v="2017-04-07T18:45:38"/>
    <x v="7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d v="2017-02-17T19:34:01"/>
    <d v="2017-03-17T18:34:01"/>
    <x v="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d v="2017-02-22T06:00:23"/>
    <d v="2017-03-24T05:00:23"/>
    <x v="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d v="2017-02-26T20:15:19"/>
    <d v="2017-04-27T19:15:19"/>
    <x v="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d v="2017-03-08T01:07:25"/>
    <d v="2017-04-10T20:15:00"/>
    <x v="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d v="2017-03-10T12:49:54"/>
    <d v="2017-04-09T11:49:54"/>
    <x v="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d v="2017-02-14T22:37:10"/>
    <d v="2017-03-16T21:37:10"/>
    <x v="2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d v="2017-03-07T10:20:42"/>
    <d v="2017-04-06T09:20:42"/>
    <x v="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d v="2017-03-01T16:50:08"/>
    <d v="2017-04-03T01:00:00"/>
    <x v="7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d v="2017-02-22T03:37:47"/>
    <d v="2017-03-26T23:59:00"/>
    <x v="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d v="2017-03-09T22:05:12"/>
    <d v="2017-04-09T20:00:00"/>
    <x v="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d v="2017-02-25T16:04:34"/>
    <d v="2017-03-27T04:36:00"/>
    <x v="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d v="2017-03-07T00:45:14"/>
    <d v="2017-04-10T01:00:00"/>
    <x v="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d v="2017-03-02T01:40:11"/>
    <d v="2017-04-01T00:40:11"/>
    <x v="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d v="2017-03-11T00:47:28"/>
    <d v="2017-04-09T23:47:28"/>
    <x v="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d v="2017-03-02T04:59:20"/>
    <d v="2017-03-26T03:33:00"/>
    <x v="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d v="2017-03-12T20:44:05"/>
    <d v="2017-04-11T20:44:05"/>
    <x v="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d v="2017-03-02T01:43:10"/>
    <d v="2017-04-01T04:00:00"/>
    <x v="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d v="2014-12-16T15:56:45"/>
    <d v="2015-01-15T15:56:45"/>
    <x v="1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d v="2015-02-28T20:52:30"/>
    <d v="2015-03-30T19:52:30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d v="2015-07-02T06:45:37"/>
    <d v="2015-08-31T06:45:37"/>
    <x v="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d v="2015-01-17T03:21:13"/>
    <d v="2015-02-16T03:21:13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d v="2015-08-29T00:24:06"/>
    <d v="2015-09-09T16:00:00"/>
    <x v="1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d v="2015-06-24T07:21:12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d v="2016-02-27T17:18:15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d v="2016-03-22T20:48:26"/>
    <d v="2016-05-01T20:48:26"/>
    <x v="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d v="2014-07-21T13:31:54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d v="2015-12-03T14:11:28"/>
    <d v="2016-01-18T13:00:00"/>
    <x v="1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d v="2014-08-01T15:30:34"/>
    <d v="2014-09-01T15:30:34"/>
    <x v="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d v="2015-05-01T21:55:53"/>
    <d v="2015-06-30T21:55:53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d v="2014-09-05T19:13:32"/>
    <d v="2014-10-05T19:13:32"/>
    <x v="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d v="2015-04-01T22:02:41"/>
    <d v="2015-05-01T22:02:41"/>
    <x v="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d v="2015-03-01T05:13:05"/>
    <d v="2015-03-31T03:22:00"/>
    <x v="7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d v="2016-10-30T13:51:39"/>
    <d v="2016-12-09T14:51:39"/>
    <x v="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d v="2016-03-31T23:33:58"/>
    <d v="2016-04-21T04:00:00"/>
    <x v="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d v="2016-03-31T14:39:09"/>
    <d v="2016-05-14T04:59:00"/>
    <x v="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d v="2014-08-18T12:49:51"/>
    <d v="2014-09-17T12:49:51"/>
    <x v="1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d v="2014-10-10T18:47:51"/>
    <d v="2014-11-09T19:47:51"/>
    <x v="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d v="2015-11-11T11:04:23"/>
    <d v="2015-12-11T11:04:23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d v="2016-02-25T23:03:49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d v="2015-05-05T19:48:35"/>
    <d v="2015-07-01T06:00:00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d v="2014-09-30T22:22:42"/>
    <d v="2014-10-30T22:22:42"/>
    <x v="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d v="2014-07-25T23:14:09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d v="2014-05-29T22:04:24"/>
    <d v="2014-06-27T22:04:24"/>
    <x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d v="2015-02-09T22:16:17"/>
    <d v="2015-04-05T11:00:00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d v="2015-09-21T15:01:14"/>
    <d v="2015-10-21T15:01:14"/>
    <x v="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d v="2016-04-11T01:15:06"/>
    <d v="2016-06-10T01:15:06"/>
    <x v="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d v="2015-09-25T02:06:23"/>
    <d v="2015-10-25T02:06:23"/>
    <x v="8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d v="2015-05-28T21:45:52"/>
    <d v="2015-06-11T15:00:00"/>
    <x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d v="2015-11-17T16:24:41"/>
    <d v="2016-01-16T05:00:00"/>
    <x v="4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d v="2016-09-01T16:12:54"/>
    <d v="2016-09-13T21:30:00"/>
    <x v="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d v="2015-04-08T00:52:36"/>
    <d v="2015-05-08T00:52:36"/>
    <x v="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d v="2016-07-08T19:32:25"/>
    <d v="2016-08-07T19:32:25"/>
    <x v="3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d v="2015-10-09T20:40:33"/>
    <d v="2015-11-08T21:40:33"/>
    <x v="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d v="2015-06-20T22:46:32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d v="2014-09-02T20:59:02"/>
    <d v="2014-10-02T20:59:02"/>
    <x v="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d v="2016-03-06T20:58:52"/>
    <d v="2016-05-04T19:58:52"/>
    <x v="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d v="2015-06-16T19:37:02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d v="2015-04-26T15:04:31"/>
    <d v="2015-06-10T15:04:31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d v="2016-12-06T21:02:50"/>
    <d v="2017-01-07T21:00:00"/>
    <x v="1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d v="2016-08-04T22:12:55"/>
    <d v="2016-08-27T03:59:00"/>
    <x v="1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d v="2015-01-22T14:31:17"/>
    <d v="2015-03-08T13:31:17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d v="2016-11-16T06:13:58"/>
    <d v="2016-12-22T02:00:00"/>
    <x v="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d v="2016-10-25T04:14:27"/>
    <d v="2016-11-24T02:00:00"/>
    <x v="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d v="2015-10-15T10:27:10"/>
    <d v="2015-11-13T15:00:00"/>
    <x v="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d v="2015-08-03T22:49:03"/>
    <d v="2015-09-02T22:49:03"/>
    <x v="1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d v="2017-01-23T23:25:21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d v="2016-03-25T20:05:04"/>
    <d v="2016-04-19T20:05:04"/>
    <x v="7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d v="2015-02-17T18:45:23"/>
    <d v="2015-03-19T17:45:23"/>
    <x v="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d v="2016-09-14T06:04:42"/>
    <d v="2016-10-14T06:04:42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d v="2016-02-20T17:59:28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d v="2015-03-04T21:02:33"/>
    <d v="2015-04-03T20:02:33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d v="2015-09-05T18:56:01"/>
    <d v="2015-10-05T18:56:01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d v="2016-07-20T04:01:09"/>
    <d v="2016-08-29T04:01:09"/>
    <x v="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d v="2016-12-29T19:51:23"/>
    <d v="2017-01-28T19:29:00"/>
    <x v="1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d v="2016-05-15T22:56:32"/>
    <d v="2016-07-14T22:56:32"/>
    <x v="5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d v="2015-03-05T19:53:49"/>
    <d v="2015-03-25T18:53:49"/>
    <x v="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d v="2016-02-05T16:08:33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d v="2015-07-24T13:37:40"/>
    <d v="2015-09-12T13:37:40"/>
    <x v="3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d v="2016-02-10T23:34:05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d v="2016-09-23T20:50:40"/>
    <d v="2016-10-23T20:50:40"/>
    <x v="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d v="2014-07-05T11:39:39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d v="2014-07-14T23:31:52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d v="2014-08-04T20:38:08"/>
    <d v="2014-08-25T20:38:08"/>
    <x v="1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d v="2014-07-04T15:48:04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d v="2014-07-29T13:27:24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d v="2014-12-14T19:39:19"/>
    <d v="2015-01-13T19:39:19"/>
    <x v="1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d v="2014-09-09T18:43:14"/>
    <d v="2014-10-14T18:43:14"/>
    <x v="8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d v="2014-09-23T23:30:40"/>
    <d v="2014-10-23T23:30:40"/>
    <x v="8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d v="2014-05-07T17:13:56"/>
    <d v="2014-07-06T17:13:56"/>
    <x v="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d v="2014-12-05T18:14:58"/>
    <d v="2015-01-19T18:14:58"/>
    <x v="1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d v="2014-10-18T05:14:52"/>
    <d v="2014-11-29T14:59:00"/>
    <x v="9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d v="2014-09-09T23:26:00"/>
    <d v="2014-10-24T23:26:00"/>
    <x v="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d v="2014-09-23T22:57:51"/>
    <d v="2014-10-29T22:57:51"/>
    <x v="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d v="2015-01-21T08:34:13"/>
    <d v="2015-02-20T08:34:13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d v="2015-02-10T20:43:15"/>
    <d v="2015-03-27T19:43:15"/>
    <x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d v="2016-08-03T16:36:20"/>
    <d v="2016-09-02T16:36:20"/>
    <x v="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d v="2016-05-03T14:25:10"/>
    <d v="2016-07-02T14:25:10"/>
    <x v="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d v="2016-08-15T14:49:05"/>
    <d v="2016-09-15T14:49:05"/>
    <x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d v="2016-01-19T13:48:09"/>
    <d v="2016-02-21T13:48:09"/>
    <x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d v="2015-04-21T22:47:58"/>
    <d v="2015-05-21T22:47:58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d v="2014-12-30T15:44:00"/>
    <d v="2015-01-31T03:25:00"/>
    <x v="1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d v="2014-09-15T03:14:15"/>
    <d v="2014-10-16T00:00:00"/>
    <x v="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d v="2014-11-15T13:12:57"/>
    <d v="2014-12-15T13:12:57"/>
    <x v="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d v="2015-03-05T15:43:57"/>
    <d v="2015-04-04T14:43:57"/>
    <x v="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d v="2014-10-01T22:45:42"/>
    <d v="2014-10-31T22:45:42"/>
    <x v="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d v="2014-11-13T06:00:03"/>
    <d v="2015-01-12T06:00:03"/>
    <x v="4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d v="2015-01-06T16:11:18"/>
    <d v="2015-02-05T16:11:18"/>
    <x v="1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d v="2014-11-30T17:46:05"/>
    <d v="2015-01-29T17:46:05"/>
    <x v="4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d v="2015-07-04T00:44:42"/>
    <d v="2015-08-10T06:59:00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d v="2014-10-28T21:24:00"/>
    <d v="2014-11-27T22:24:00"/>
    <x v="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d v="2015-01-07T13:13:42"/>
    <d v="2015-02-11T13:13:42"/>
    <x v="1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d v="2016-09-15T06:55:41"/>
    <d v="2016-10-14T16:00:00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d v="2016-05-25T10:32:46"/>
    <d v="2016-07-24T10:32:46"/>
    <x v="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d v="2016-11-15T13:39:49"/>
    <d v="2016-12-15T13:39:49"/>
    <x v="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d v="2015-12-06T07:50:33"/>
    <d v="2016-02-04T07:50:33"/>
    <x v="11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d v="2014-10-22T20:13:28"/>
    <d v="2014-11-11T21:13:28"/>
    <x v="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d v="2016-09-10T14:32:50"/>
    <d v="2016-10-10T14:32:50"/>
    <x v="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d v="2015-11-13T15:51:08"/>
    <d v="2015-12-15T12:10:00"/>
    <x v="4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d v="2015-06-04T11:20:30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d v="2015-01-14T01:43:02"/>
    <d v="2015-02-14T01:43:02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d v="2015-10-05T16:16:44"/>
    <d v="2015-11-14T17:16:44"/>
    <x v="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d v="2015-08-31T19:17:38"/>
    <d v="2015-10-02T18:00:00"/>
    <x v="1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d v="2014-08-26T15:19:09"/>
    <d v="2014-09-30T15:19:09"/>
    <x v="10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d v="2014-08-29T01:38:33"/>
    <d v="2014-09-28T01:38:33"/>
    <x v="1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d v="2017-01-07T16:20:30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d v="2015-01-25T21:47:19"/>
    <d v="2015-03-01T21:47:19"/>
    <x v="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d v="2014-08-09T21:50:26"/>
    <d v="2014-08-21T21:50:26"/>
    <x v="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d v="2014-08-25T10:24:30"/>
    <d v="2014-10-24T04:00:00"/>
    <x v="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d v="2016-06-03T07:38:56"/>
    <d v="2016-07-03T07:38:56"/>
    <x v="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d v="2014-07-09T21:20:12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d v="2015-01-29T07:32:16"/>
    <d v="2015-02-28T07:32:16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d v="2015-06-17T21:45:37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d v="2016-06-27T21:01:43"/>
    <d v="2016-07-25T19:00:00"/>
    <x v="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d v="2016-12-01T15:53:27"/>
    <d v="2017-01-30T06:59:00"/>
    <x v="11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d v="2015-03-04T05:37:30"/>
    <d v="2015-04-03T04:37:30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d v="2014-06-30T18:03:16"/>
    <d v="2014-07-30T18:03:16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d v="2015-03-02T02:01:30"/>
    <d v="2015-04-01T01:01:30"/>
    <x v="7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d v="2012-01-18T07:39:27"/>
    <d v="2012-03-03T07:39:27"/>
    <x v="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d v="2013-12-26T19:07:42"/>
    <d v="2014-01-31T19:01:00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d v="2012-09-24T16:26:16"/>
    <d v="2012-10-24T16:26:16"/>
    <x v="8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d v="2013-12-18T21:59:27"/>
    <d v="2014-01-08T02:08:00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d v="2013-06-18T20:01:43"/>
    <d v="2013-07-11T20:01:43"/>
    <x v="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d v="2014-01-18T22:10:17"/>
    <d v="2014-02-17T22:10:17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d v="2011-01-12T07:49:21"/>
    <d v="2011-03-03T07:49:21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d v="2014-04-07T21:35:30"/>
    <d v="2014-05-09T22:00:00"/>
    <x v="6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d v="2010-12-04T02:06:11"/>
    <d v="2011-01-21T22:00:00"/>
    <x v="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d v="2014-01-25T16:25:07"/>
    <d v="2014-02-24T16:25:07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d v="2012-04-27T23:54:23"/>
    <d v="2012-05-12T23:54:23"/>
    <x v="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d v="2011-02-02T12:57:07"/>
    <d v="2011-03-04T12:57:07"/>
    <x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d v="2013-01-29T01:03:23"/>
    <d v="2013-03-02T07:59:00"/>
    <x v="1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d v="2014-12-15T23:08:15"/>
    <d v="2015-01-24T23:08:15"/>
    <x v="11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d v="2016-03-01T16:51:11"/>
    <d v="2016-03-31T15:51:11"/>
    <x v="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d v="2013-01-31T19:25:29"/>
    <d v="2013-02-17T19:25:29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d v="2012-01-18T01:08:55"/>
    <d v="2012-03-18T00:08:55"/>
    <x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d v="2011-09-02T18:52:37"/>
    <d v="2011-10-01T03:00:00"/>
    <x v="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d v="2016-09-01T17:19:42"/>
    <d v="2016-10-01T17:19:42"/>
    <x v="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d v="2013-04-18T02:18:30"/>
    <d v="2013-05-07T04:59:00"/>
    <x v="6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d v="2014-04-16T20:17:25"/>
    <d v="2014-05-20T04:59:00"/>
    <x v="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d v="2015-01-27T15:09:41"/>
    <d v="2015-03-02T05:59:00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d v="2011-01-21T23:52:34"/>
    <d v="2011-02-20T23:52:34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d v="2011-05-03T23:21:54"/>
    <d v="2011-06-11T03:00:00"/>
    <x v="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d v="2016-06-02T07:59:58"/>
    <d v="2016-06-17T04:55:00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d v="2012-11-15T15:36:17"/>
    <d v="2012-12-15T15:36:17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d v="2015-03-31T05:40:32"/>
    <d v="2015-04-21T05:40:32"/>
    <x v="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d v="2011-05-28T18:54:48"/>
    <d v="2011-07-31T06:59:00"/>
    <x v="5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d v="2012-09-17T20:17:39"/>
    <d v="2012-10-17T20:17:39"/>
    <x v="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d v="2014-06-10T23:01:40"/>
    <d v="2014-07-10T23:01:40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d v="2014-07-07T21:45:38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d v="2015-03-18T18:30:52"/>
    <d v="2015-04-25T00:00:00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d v="2012-09-25T01:26:57"/>
    <d v="2012-11-14T02:26:57"/>
    <x v="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d v="2013-04-24T00:30:37"/>
    <d v="2013-05-24T00:30:37"/>
    <x v="6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d v="2013-11-22T12:55:40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d v="2014-06-27T20:31:12"/>
    <d v="2014-07-18T20:31:12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d v="2014-08-13T18:26:53"/>
    <d v="2014-09-12T18:26:53"/>
    <x v="1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d v="2011-10-17T04:48:41"/>
    <d v="2011-12-16T05:48:41"/>
    <x v="9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d v="2011-08-23T18:28:49"/>
    <d v="2011-09-22T18:28:49"/>
    <x v="1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d v="2014-01-16T17:01:24"/>
    <d v="2014-02-06T17:01:24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d v="2014-12-27T07:12:21"/>
    <d v="2015-01-26T07:12:21"/>
    <x v="1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d v="2017-01-20T11:49:34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d v="2014-05-13T19:08:05"/>
    <d v="2014-06-12T19:08:05"/>
    <x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d v="2014-04-04T17:11:40"/>
    <d v="2014-05-04T17:11:40"/>
    <x v="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d v="2016-10-02T08:49:07"/>
    <d v="2016-11-06T09:49:07"/>
    <x v="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d v="2017-01-07T05:54:57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d v="2016-10-06T22:11:52"/>
    <d v="2016-11-05T22:11:52"/>
    <x v="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d v="2015-11-20T18:42:05"/>
    <d v="2015-12-15T07:59:00"/>
    <x v="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d v="2016-12-05T00:04:09"/>
    <d v="2017-01-04T00:04:09"/>
    <x v="1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d v="2016-01-02T08:32:15"/>
    <d v="2016-01-31T04:17:00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d v="2014-10-11T18:48:21"/>
    <d v="2014-11-20T19:48:21"/>
    <x v="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d v="2015-05-31T03:06:42"/>
    <d v="2015-06-30T03:06:42"/>
    <x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d v="2015-06-09T14:46:50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d v="2016-06-08T23:15:33"/>
    <d v="2016-06-28T23:15:33"/>
    <x v="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d v="2016-06-07T21:35:08"/>
    <d v="2016-08-06T21:35:08"/>
    <x v="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d v="2014-05-17T06:50:05"/>
    <d v="2014-06-16T06:50:05"/>
    <x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d v="2015-01-31T00:42:05"/>
    <d v="2015-03-01T00:42:05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d v="2014-05-14T00:12:35"/>
    <d v="2014-06-13T00:12:35"/>
    <x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d v="2016-02-13T15:35:2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d v="2016-03-01T13:36:20"/>
    <d v="2016-03-30T12:36:20"/>
    <x v="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d v="2015-02-08T03:39:49"/>
    <d v="2015-03-10T02:39:49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d v="2012-06-07T22:46:52"/>
    <d v="2012-07-10T23:48:00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d v="2012-03-09T22:45:08"/>
    <d v="2012-04-08T21:45:08"/>
    <x v="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d v="2012-10-23T04:45:35"/>
    <d v="2012-11-27T12:00:00"/>
    <x v="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d v="2012-07-09T02:15:10"/>
    <d v="2012-08-10T22:00:00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d v="2014-10-13T21:45:38"/>
    <d v="2014-11-12T22:45:38"/>
    <x v="9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d v="2015-11-15T19:12:12"/>
    <d v="2015-12-03T21:30:00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d v="2010-05-01T05:45:32"/>
    <d v="2010-06-01T04:59:00"/>
    <x v="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d v="2013-01-25T19:02:26"/>
    <d v="2013-03-11T18:02:26"/>
    <x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d v="2012-11-15T18:52:08"/>
    <d v="2012-12-15T18:52:08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d v="2010-06-06T19:09:14"/>
    <d v="2010-07-22T06:00:00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d v="2011-05-08T15:18:01"/>
    <d v="2011-06-07T15:18:01"/>
    <x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d v="2011-03-30T22:36:25"/>
    <d v="2011-04-16T03:59:00"/>
    <x v="7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d v="2012-01-12T21:43:03"/>
    <d v="2012-02-12T21:43:03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d v="2015-09-20T17:55:22"/>
    <d v="2015-10-20T17:55:22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d v="2012-03-13T17:02:45"/>
    <d v="2012-04-12T17:02:45"/>
    <x v="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d v="2014-02-10T14:00:06"/>
    <d v="2014-03-04T21:00:00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d v="2015-12-28T04:37:53"/>
    <d v="2016-02-01T18:00:00"/>
    <x v="1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d v="2015-02-23T22:36:06"/>
    <d v="2015-03-25T21:36:06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d v="2012-09-08T20:55:31"/>
    <d v="2012-10-06T09:59:00"/>
    <x v="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d v="2015-04-22T13:02:09"/>
    <d v="2015-05-22T13:00:00"/>
    <x v="6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d v="2015-02-02T18:57:27"/>
    <d v="2015-03-04T18:57:27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d v="2016-11-28T18:29:51"/>
    <d v="2017-01-27T18:29:51"/>
    <x v="4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d v="2015-11-18T16:27:01"/>
    <d v="2016-01-02T16:27:01"/>
    <x v="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d v="2014-08-08T22:13:14"/>
    <d v="2014-09-07T22:13:14"/>
    <x v="1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d v="2016-05-24T16:06:23"/>
    <d v="2016-06-23T16:06:23"/>
    <x v="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d v="2014-05-08T14:05:25"/>
    <d v="2014-05-23T14:05:25"/>
    <x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d v="2016-11-29T22:01:40"/>
    <d v="2016-12-29T22:01:40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d v="2014-09-23T10:17:59"/>
    <d v="2014-10-23T10:17:59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d v="2015-09-17T23:06:57"/>
    <d v="2015-10-31T22:45:00"/>
    <x v="8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d v="2014-07-10T00:48:54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d v="2015-05-05T05:26:00"/>
    <d v="2015-06-04T05:26:00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d v="2014-09-08T12:16:18"/>
    <d v="2014-10-08T12:16:18"/>
    <x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d v="2014-10-17T04:11:13"/>
    <d v="2014-11-01T03:59:00"/>
    <x v="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d v="2014-08-13T01:10:22"/>
    <d v="2014-09-02T01:10:22"/>
    <x v="1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d v="2016-10-13T17:12:55"/>
    <d v="2016-11-07T18:12:55"/>
    <x v="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d v="2017-01-11T06:28:53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d v="2014-07-08T18:57:31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d v="2015-04-19T21:00:49"/>
    <d v="2015-05-19T21:00:49"/>
    <x v="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d v="2015-09-23T21:01:01"/>
    <d v="2015-10-21T23:00:00"/>
    <x v="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d v="2012-06-14T05:19:03"/>
    <d v="2012-07-14T05:19:03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d v="2013-11-12T06:08:27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d v="2011-08-17T20:22:12"/>
    <d v="2011-09-27T04:59:00"/>
    <x v="1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d v="2013-12-18T18:15:55"/>
    <d v="2014-01-15T19:33:00"/>
    <x v="11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d v="2013-09-18T21:38:08"/>
    <d v="2013-10-11T00:00:00"/>
    <x v="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d v="2010-10-05T22:54:16"/>
    <d v="2010-11-02T00:26:00"/>
    <x v="9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d v="2012-02-21T20:40:39"/>
    <d v="2012-03-08T04:59:00"/>
    <x v="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d v="2013-04-07T15:33:14"/>
    <d v="2013-05-07T15:33:14"/>
    <x v="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d v="2011-05-24T00:31:06"/>
    <d v="2011-07-05T00:31:06"/>
    <x v="5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d v="2013-05-08T13:24:42"/>
    <d v="2013-07-07T13:24:42"/>
    <x v="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d v="2012-05-08T21:25:09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d v="2012-01-03T19:26:13"/>
    <d v="2012-01-24T19:26:13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d v="2014-08-28T03:08:27"/>
    <d v="2014-09-27T03:08:27"/>
    <x v="1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d v="2011-11-18T20:48:41"/>
    <d v="2011-12-25T05:00:00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d v="2014-05-14T22:22:51"/>
    <d v="2014-06-21T04:59:00"/>
    <x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d v="2011-11-05T21:21:10"/>
    <d v="2011-12-06T05:59:00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d v="2012-05-30T02:51:21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d v="2013-06-01T06:13:51"/>
    <d v="2013-07-02T05:00:00"/>
    <x v="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d v="2013-02-08T23:38:28"/>
    <d v="2013-03-10T22:38:28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d v="2011-05-07T12:10:33"/>
    <d v="2011-06-15T03:59:00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d v="2014-04-15T06:58:51"/>
    <d v="2014-05-15T06:58:51"/>
    <x v="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d v="2011-04-05T19:52:20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d v="2016-06-27T06:28:36"/>
    <d v="2016-08-11T06:28:36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d v="2014-04-01T14:01:30"/>
    <d v="2014-05-01T14:01:30"/>
    <x v="6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d v="2015-06-02T06:02:38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d v="2014-02-19T03:36:01"/>
    <d v="2014-04-20T02:36:01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d v="2009-10-16T22:02:00"/>
    <d v="2009-11-23T05:59:00"/>
    <x v="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d v="2016-04-13T14:30:09"/>
    <d v="2016-06-06T17:02:00"/>
    <x v="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d v="2014-06-10T10:09:11"/>
    <d v="2014-07-10T10:09:11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d v="2011-03-22T04:21:13"/>
    <d v="2011-04-22T04:21:13"/>
    <x v="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d v="2016-10-08T10:05:37"/>
    <d v="2016-11-07T11:05:37"/>
    <x v="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d v="2013-09-09T14:33:35"/>
    <d v="2013-10-16T14:33:35"/>
    <x v="8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d v="2012-02-02T04:47:45"/>
    <d v="2012-03-02T03:00:00"/>
    <x v="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d v="2016-01-25T13:56:16"/>
    <d v="2016-03-12T05:00:00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d v="2012-04-21T06:31:21"/>
    <d v="2012-05-23T19:00:00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d v="2015-03-04T22:10:05"/>
    <d v="2015-04-18T21:10:05"/>
    <x v="7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d v="2012-09-27T02:21:53"/>
    <d v="2012-10-27T02:21:53"/>
    <x v="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d v="2013-02-21T23:42:41"/>
    <d v="2013-03-23T22:42:41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d v="2014-08-20T20:17:40"/>
    <d v="2014-10-01T00:00:00"/>
    <x v="1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d v="2014-11-21T08:42:21"/>
    <d v="2014-12-21T08:42:21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d v="2012-08-27T04:40:17"/>
    <d v="2012-10-06T03:59:00"/>
    <x v="1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d v="2014-04-13T18:43:56"/>
    <d v="2014-05-13T18:43:56"/>
    <x v="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d v="2014-08-12T10:18:54"/>
    <d v="2014-09-16T10:18:54"/>
    <x v="1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d v="2016-03-23T06:32:52"/>
    <d v="2016-04-22T06:32:52"/>
    <x v="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d v="2011-12-21T02:08:30"/>
    <d v="2012-01-12T01:00:00"/>
    <x v="11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d v="2014-07-15T12:58:18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d v="2014-04-01T15:55:29"/>
    <d v="2014-05-01T15:55:29"/>
    <x v="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d v="2016-11-02T14:05:15"/>
    <d v="2016-12-03T15:05:15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d v="2016-07-06T19:01:08"/>
    <d v="2016-08-05T19:01:08"/>
    <x v="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d v="2013-02-19T04:38:21"/>
    <d v="2013-04-20T03:38:21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d v="2013-10-14T12:01:01"/>
    <d v="2013-11-15T04:00:00"/>
    <x v="9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d v="2012-10-19T00:17:24"/>
    <d v="2012-11-18T01:17:24"/>
    <x v="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d v="2016-06-28T17:21:04"/>
    <d v="2016-08-06T07:00:00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d v="2013-06-20T08:01:09"/>
    <d v="2013-08-19T08:01:09"/>
    <x v="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d v="2013-02-08T18:07:31"/>
    <d v="2013-03-10T18:07:31"/>
    <x v="2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d v="2013-06-13T21:35:25"/>
    <d v="2013-07-13T21:35:25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d v="2015-11-03T05:12:20"/>
    <d v="2015-12-19T07:59:00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d v="2012-05-10T05:24:52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d v="2015-10-13T11:02:26"/>
    <d v="2015-11-19T04:59:00"/>
    <x v="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d v="2016-02-23T13:01:02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d v="2014-06-09T17:24:25"/>
    <d v="2014-07-09T17:24:25"/>
    <x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d v="2016-11-04T14:04:47"/>
    <d v="2016-12-04T15:04:47"/>
    <x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d v="2016-08-11T00:16:58"/>
    <d v="2016-09-02T07:00:00"/>
    <x v="1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d v="2014-10-01T18:58:01"/>
    <d v="2014-11-30T19:58:01"/>
    <x v="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d v="2016-07-04T16:46:11"/>
    <d v="2016-08-02T23:00:00"/>
    <x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d v="2016-02-13T10:24:43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d v="2015-01-30T15:21:16"/>
    <d v="2015-03-01T15:21:16"/>
    <x v="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d v="2015-07-21T18:19:02"/>
    <d v="2015-08-20T18:19:02"/>
    <x v="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d v="2016-11-11T16:20:08"/>
    <d v="2016-12-11T16:20:08"/>
    <x v="4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d v="2016-01-29T04:42:12"/>
    <d v="2016-02-13T04:42:12"/>
    <x v="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d v="2015-06-12T21:26:26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d v="2015-01-19T03:26:31"/>
    <d v="2015-02-18T03:26:31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d v="2015-11-21T14:07:17"/>
    <d v="2015-12-21T14:07:17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d v="2016-10-08T00:09:02"/>
    <d v="2016-12-07T01:09:02"/>
    <x v="9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d v="2015-06-26T21:38:56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d v="2014-06-10T19:40:11"/>
    <d v="2014-07-10T19:40:11"/>
    <x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d v="2014-07-27T22:20:12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d v="2014-06-17T02:50:38"/>
    <d v="2014-08-01T02:50:38"/>
    <x v="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d v="2014-10-14T11:35:08"/>
    <d v="2014-11-13T12:35:08"/>
    <x v="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d v="2015-12-07T22:50:13"/>
    <d v="2016-01-06T22:50:13"/>
    <x v="11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d v="2015-05-12T05:01:56"/>
    <d v="2015-06-12T20:00:00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d v="2016-12-24T17:05:43"/>
    <d v="2017-01-23T17:05:43"/>
    <x v="1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d v="2010-06-18T03:00:52"/>
    <d v="2010-07-02T23:00:00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d v="2014-06-10T14:31:03"/>
    <d v="2014-07-10T14:31:03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d v="2013-09-18T19:30:18"/>
    <d v="2013-10-16T03:59:00"/>
    <x v="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d v="2014-10-29T12:00:45"/>
    <d v="2014-12-03T13:00:45"/>
    <x v="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d v="2010-06-18T20:06:26"/>
    <d v="2010-08-24T04:00:00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d v="2011-08-06T14:30:22"/>
    <d v="2011-09-19T14:30:22"/>
    <x v="1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d v="2016-10-18T07:45:43"/>
    <d v="2016-11-23T08:45:43"/>
    <x v="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d v="2016-07-19T23:54:51"/>
    <d v="2016-08-18T23:54:51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d v="2015-12-09T08:36:13"/>
    <d v="2016-01-11T23:00:00"/>
    <x v="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d v="2015-01-06T19:44:01"/>
    <d v="2015-02-05T19:44:01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d v="2016-05-09T23:03:34"/>
    <d v="2016-07-08T23:03:34"/>
    <x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d v="2013-02-19T05:08:59"/>
    <d v="2013-03-25T04:08:59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d v="2011-08-10T21:02:43"/>
    <d v="2011-09-09T21:02:43"/>
    <x v="1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d v="2013-02-07T21:08:19"/>
    <d v="2013-03-09T21:08:19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d v="2012-02-22T01:22:35"/>
    <d v="2012-03-24T04:00:00"/>
    <x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d v="2015-07-14T08:46:49"/>
    <d v="2015-08-13T08:46:49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d v="2016-08-23T17:00:21"/>
    <d v="2016-09-22T17:00:21"/>
    <x v="1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d v="2014-04-08T02:20:24"/>
    <d v="2014-05-14T23:04:00"/>
    <x v="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d v="2014-08-10T01:41:37"/>
    <d v="2014-09-24T01:41:37"/>
    <x v="1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d v="2016-05-12T13:39:32"/>
    <d v="2016-06-11T13:39:32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d v="2015-05-12T10:05:53"/>
    <d v="2015-06-11T10:05:53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d v="2012-07-09T23:12:24"/>
    <d v="2012-08-13T03:00:00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d v="2015-05-12T04:25:46"/>
    <d v="2015-06-11T04:25:46"/>
    <x v="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d v="2014-03-06T17:39:45"/>
    <d v="2014-04-21T03:59:00"/>
    <x v="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d v="2015-02-13T19:31:59"/>
    <d v="2015-03-30T18:31:59"/>
    <x v="2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d v="2010-02-06T22:03:26"/>
    <d v="2010-03-15T21:55:00"/>
    <x v="2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d v="2014-07-28T00:31:21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d v="2012-10-30T23:54:56"/>
    <d v="2012-11-29T23:54:56"/>
    <x v="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d v="2014-12-02T07:54:13"/>
    <d v="2015-01-09T01:00:00"/>
    <x v="1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d v="2016-11-15T13:34:34"/>
    <d v="2016-12-15T05:00:00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d v="2014-03-27T01:58:38"/>
    <d v="2014-04-26T01:58:38"/>
    <x v="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d v="2015-03-13T03:07:13"/>
    <d v="2015-05-07T06:58:00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d v="2015-11-03T15:00:07"/>
    <d v="2015-12-19T01:00:00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d v="2014-04-09T20:45:19"/>
    <d v="2014-05-09T20:45:19"/>
    <x v="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d v="2013-10-31T05:02:33"/>
    <d v="2013-12-30T06:02:33"/>
    <x v="9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d v="2013-05-30T06:30:21"/>
    <d v="2013-07-01T18:00:00"/>
    <x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d v="2016-11-01T10:32:05"/>
    <d v="2016-12-01T04:59:00"/>
    <x v="4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d v="2013-10-31T22:15:03"/>
    <d v="2013-11-15T23:15:03"/>
    <x v="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d v="2016-10-11T12:37:07"/>
    <d v="2016-11-10T13:37:07"/>
    <x v="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d v="2015-11-23T16:59:34"/>
    <d v="2016-01-22T16:59:34"/>
    <x v="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d v="2016-10-18T04:14:37"/>
    <d v="2016-12-11T04:59:00"/>
    <x v="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d v="2015-05-14T16:25:14"/>
    <d v="2015-06-13T16:25:14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d v="2012-06-09T02:07:27"/>
    <d v="2012-07-09T02:07:27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d v="2013-04-23T04:07:24"/>
    <d v="2013-05-23T04:07:24"/>
    <x v="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d v="2015-03-18T21:41:10"/>
    <d v="2015-04-17T00:00:00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d v="2013-04-23T15:38:11"/>
    <d v="2013-05-23T15:38:11"/>
    <x v="6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d v="2013-10-28T12:39:23"/>
    <d v="2013-12-02T22:59:00"/>
    <x v="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d v="2015-04-21T01:42:58"/>
    <d v="2015-05-31T01:42:58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d v="2013-11-26T00:32:17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d v="2016-01-06T02:00:53"/>
    <d v="2016-02-20T02:00:53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d v="2015-10-26T14:49:11"/>
    <d v="2015-11-25T15:49:11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d v="2014-04-02T12:30:10"/>
    <d v="2014-05-02T12:30:10"/>
    <x v="6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d v="2014-11-03T16:10:43"/>
    <d v="2014-12-03T04:00:00"/>
    <x v="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d v="2013-03-18T18:15:42"/>
    <d v="2013-04-17T18:15:42"/>
    <x v="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d v="2016-01-27T11:52:12"/>
    <d v="2016-02-26T11:52:12"/>
    <x v="1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d v="2015-01-22T08:53:50"/>
    <d v="2015-03-02T20:00:00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d v="2015-12-23T14:27:34"/>
    <d v="2016-01-31T21:59:00"/>
    <x v="1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d v="2014-05-24T15:25:50"/>
    <d v="2014-07-23T15:25:50"/>
    <x v="5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d v="2016-12-01T18:20:54"/>
    <d v="2016-12-31T18:20:54"/>
    <x v="1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d v="2016-02-23T09:11:38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d v="2016-04-12T17:35:01"/>
    <d v="2016-05-15T17:35:01"/>
    <x v="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d v="2013-04-25T08:45:23"/>
    <d v="2013-05-31T12:00:00"/>
    <x v="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d v="2013-11-25T08:00:29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d v="2014-07-24T18:31:23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d v="2015-04-21T20:29:36"/>
    <d v="2015-05-24T20:29:36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d v="2016-09-20T20:11:55"/>
    <d v="2016-10-20T20:11:55"/>
    <x v="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d v="2015-12-02T23:19:51"/>
    <d v="2016-01-02T23:19:51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d v="2016-05-29T15:45:23"/>
    <d v="2016-06-28T15:45:23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d v="2016-08-18T06:41:24"/>
    <d v="2016-10-02T06:41:24"/>
    <x v="1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d v="2016-04-07T13:57:12"/>
    <d v="2016-05-07T13:57:12"/>
    <x v="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d v="2015-03-24T16:01:58"/>
    <d v="2015-05-08T16:01:58"/>
    <x v="7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d v="2016-04-06T19:49:42"/>
    <d v="2016-05-06T19:49:42"/>
    <x v="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d v="2013-06-25T16:21:28"/>
    <d v="2013-07-25T16:21:28"/>
    <x v="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d v="2014-06-13T21:08:09"/>
    <d v="2014-07-23T21:08:09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d v="2015-04-09T01:01:16"/>
    <d v="2015-06-05T21:00:00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d v="2016-11-18T18:30:57"/>
    <d v="2016-12-18T18:30:57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d v="2015-05-26T17:03:13"/>
    <d v="2015-06-25T19:00:00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d v="2015-10-12T22:58:20"/>
    <d v="2015-11-11T23:58:20"/>
    <x v="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d v="2012-04-05T03:45:55"/>
    <d v="2012-05-16T04:59:00"/>
    <x v="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d v="2011-09-25T02:53:16"/>
    <d v="2011-11-24T03:53:16"/>
    <x v="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d v="2012-05-05T17:19:55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d v="2014-04-02T19:59:42"/>
    <d v="2014-05-04T06:59:00"/>
    <x v="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d v="2012-06-15T20:03:07"/>
    <d v="2012-07-15T20:03:07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d v="2011-11-13T16:05:32"/>
    <d v="2011-12-14T04:59:00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d v="2011-08-09T04:54:18"/>
    <d v="2011-09-08T04:54:18"/>
    <x v="1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d v="2010-08-05T17:09:12"/>
    <d v="2010-09-11T03:59:00"/>
    <x v="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d v="2013-06-28T01:49:54"/>
    <d v="2013-08-02T01:49:54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d v="2013-01-25T09:09:15"/>
    <d v="2013-02-24T09:09:15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d v="2011-01-12T07:44:38"/>
    <d v="2011-03-01T20:00:00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d v="2011-08-08T16:58:52"/>
    <d v="2011-10-07T16:58:52"/>
    <x v="1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d v="2012-10-23T20:30:32"/>
    <d v="2012-12-22T21:30:32"/>
    <x v="9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d v="2012-01-31T00:28:50"/>
    <d v="2012-03-05T03:00:00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d v="2011-08-03T17:36:13"/>
    <d v="2011-10-02T17:36:13"/>
    <x v="1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d v="2012-10-10T18:12:15"/>
    <d v="2012-10-26T03:59:00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d v="2011-10-02T14:02:15"/>
    <d v="2011-12-01T15:02:15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d v="2012-02-07T02:43:55"/>
    <d v="2012-03-08T02:43:55"/>
    <x v="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d v="2015-06-18T17:54:44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d v="2012-06-14T20:02:21"/>
    <d v="2012-06-30T03:59:00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d v="2011-12-15T03:35:14"/>
    <d v="2012-02-13T03:35:14"/>
    <x v="1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d v="2011-04-05T20:50:48"/>
    <d v="2011-05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d v="2012-10-10T18:07:07"/>
    <d v="2012-11-09T19:07:07"/>
    <x v="9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d v="2013-04-30T01:47:14"/>
    <d v="2013-05-31T00:00:00"/>
    <x v="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d v="2014-11-08T18:55:53"/>
    <d v="2014-11-21T04:00:00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d v="2012-12-27T05:09:34"/>
    <d v="2013-01-26T05:09:34"/>
    <x v="1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d v="2014-10-22T17:03:13"/>
    <d v="2014-11-12T18:03:13"/>
    <x v="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d v="2012-08-14T04:13:00"/>
    <d v="2012-09-10T03:55:00"/>
    <x v="1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d v="2015-06-05T17:00:17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d v="2014-04-30T16:06:09"/>
    <d v="2014-05-28T04:59:00"/>
    <x v="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d v="2011-06-09T04:43:45"/>
    <d v="2011-08-15T01:00:00"/>
    <x v="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d v="2013-04-01T22:16:33"/>
    <d v="2013-04-15T22:16:33"/>
    <x v="6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d v="2014-08-19T20:46:16"/>
    <d v="2014-09-23T20:46:16"/>
    <x v="1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d v="2010-10-07T19:34:30"/>
    <d v="2010-12-09T04:59:00"/>
    <x v="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d v="2011-01-21T01:56:41"/>
    <d v="2011-02-20T01:56:41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d v="2012-08-15T18:40:03"/>
    <d v="2012-10-02T18:40:03"/>
    <x v="1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d v="2015-10-13T01:25:49"/>
    <d v="2015-10-27T04:59:00"/>
    <x v="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d v="2011-06-24T20:08:56"/>
    <d v="2011-07-24T20:08:56"/>
    <x v="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d v="2012-07-17T03:07:25"/>
    <d v="2012-08-16T03:07:25"/>
    <x v="3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d v="2013-11-13T23:08:56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d v="2016-12-12T17:49:08"/>
    <d v="2017-01-11T17:49:08"/>
    <x v="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d v="2016-12-08T07:12:49"/>
    <d v="2017-01-07T07:12:49"/>
    <x v="1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d v="2010-01-20T10:11:47"/>
    <d v="2010-03-15T06:59:00"/>
    <x v="1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d v="2010-10-13T00:40:35"/>
    <d v="2010-11-30T05:00:00"/>
    <x v="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d v="2015-07-06T00:33:53"/>
    <d v="2015-08-05T00:33:53"/>
    <x v="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d v="2014-11-08T23:21:27"/>
    <d v="2014-12-08T23:21:27"/>
    <x v="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d v="2015-02-10T12:07:43"/>
    <d v="2015-03-12T11:07:43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d v="2014-07-23T18:32:49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d v="2016-02-09T00:35:00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d v="2014-07-12T02:04:23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d v="2015-06-12T04:58:1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d v="2014-01-04T11:41:32"/>
    <d v="2014-02-03T11:41:32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d v="2011-03-17T02:19:59"/>
    <d v="2011-04-24T06:59:00"/>
    <x v="7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d v="2013-03-28T21:16:31"/>
    <d v="2013-04-27T21:16:31"/>
    <x v="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d v="2012-09-04T23:07:13"/>
    <d v="2012-10-04T23:07:13"/>
    <x v="8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d v="2013-09-19T12:13:06"/>
    <d v="2013-10-19T12:13:06"/>
    <x v="8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d v="2014-11-05T18:30:29"/>
    <d v="2014-12-05T18:30:29"/>
    <x v="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d v="2013-10-10T00:18:59"/>
    <d v="2013-11-09T01:18:59"/>
    <x v="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d v="2016-10-04T18:00:08"/>
    <d v="2016-11-03T18:00:08"/>
    <x v="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d v="2012-12-12T20:00:24"/>
    <d v="2013-01-11T20:00:24"/>
    <x v="1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d v="2014-10-15T05:39:19"/>
    <d v="2014-11-14T06:39:19"/>
    <x v="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d v="2015-12-02T16:50:10"/>
    <d v="2015-12-30T16:50:10"/>
    <x v="1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d v="2010-06-03T21:16:52"/>
    <d v="2010-07-21T19:00:00"/>
    <x v="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d v="2013-08-13T13:07:20"/>
    <d v="2013-09-14T13:07:20"/>
    <x v="1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d v="2013-10-28T05:41:54"/>
    <d v="2013-11-27T06:41:54"/>
    <x v="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d v="2016-01-28T16:18:30"/>
    <d v="2016-02-11T16:18:30"/>
    <x v="1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d v="2014-10-15T07:05:48"/>
    <d v="2014-11-16T08:05:48"/>
    <x v="9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d v="2015-03-03T17:36:22"/>
    <d v="2015-04-02T16:36:22"/>
    <x v="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d v="2010-06-26T00:35:56"/>
    <d v="2010-07-31T00:00:00"/>
    <x v="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d v="2016-06-13T06:49:59"/>
    <d v="2016-07-13T06:49:59"/>
    <x v="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d v="2016-05-30T20:20:14"/>
    <d v="2016-06-29T20:20:14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d v="2014-02-13T19:58:29"/>
    <d v="2014-03-15T18:58:29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d v="2014-12-01T21:51:58"/>
    <d v="2015-01-10T07:59:00"/>
    <x v="11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d v="2014-01-08T15:10:27"/>
    <d v="2014-01-28T15:10:27"/>
    <x v="1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d v="2016-03-01T17:56:25"/>
    <d v="2016-03-31T16:56:25"/>
    <x v="7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d v="2013-08-02T20:30:06"/>
    <d v="2013-09-16T20:30:06"/>
    <x v="10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d v="2016-11-20T23:33:03"/>
    <d v="2016-12-23T07:59:00"/>
    <x v="4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d v="2012-12-21T20:29:34"/>
    <d v="2013-02-04T20:29:34"/>
    <x v="11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d v="2011-06-16T17:32:54"/>
    <d v="2011-07-16T17:32:54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d v="2012-04-19T17:05:05"/>
    <d v="2012-05-19T17:05:05"/>
    <x v="6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d v="2015-08-24T20:27:39"/>
    <d v="2015-09-23T20:27:39"/>
    <x v="1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d v="2014-06-23T18:23:11"/>
    <d v="2014-07-24T18:23:11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d v="2015-04-17T21:35:20"/>
    <d v="2015-06-08T03:50:00"/>
    <x v="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d v="2016-05-25T17:13:34"/>
    <d v="2016-06-25T03:59:00"/>
    <x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d v="2016-03-09T16:00:35"/>
    <d v="2016-04-08T15:00:35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d v="2014-10-21T20:06:58"/>
    <d v="2014-12-05T21:06:58"/>
    <x v="9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d v="2012-09-01T01:35:37"/>
    <d v="2012-09-15T01:35:37"/>
    <x v="8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d v="2017-01-10T14:24:21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d v="2017-02-27T16:49:11"/>
    <d v="2017-03-02T16:49:11"/>
    <x v="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d v="2015-07-13T18:00:22"/>
    <d v="2015-08-22T18:00:22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d v="2015-05-17T22:58:15"/>
    <d v="2015-06-22T05:00:00"/>
    <x v="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d v="2015-03-19T13:55:20"/>
    <d v="2015-04-18T13:55:20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d v="2013-08-09T16:37:23"/>
    <d v="2013-09-10T03:59:00"/>
    <x v="1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d v="2016-04-05T13:01:47"/>
    <d v="2016-05-05T13:01:47"/>
    <x v="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d v="2016-07-14T00:13:06"/>
    <d v="2016-07-21T00:13:06"/>
    <x v="3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d v="2015-04-02T15:11:49"/>
    <d v="2015-05-02T15:11:49"/>
    <x v="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d v="2016-05-12T06:01:07"/>
    <d v="2016-06-06T06:01:07"/>
    <x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d v="2016-12-19T15:16:37"/>
    <d v="2017-01-18T15:16:37"/>
    <x v="11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d v="2015-03-12T04:06:32"/>
    <d v="2015-04-11T04:06:32"/>
    <x v="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d v="2015-10-02T16:04:28"/>
    <d v="2015-11-13T17:04:28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d v="2017-02-07T00:07:33"/>
    <d v="2017-02-21T00:07:33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d v="2014-08-28T21:37:05"/>
    <d v="2014-10-02T21:37:05"/>
    <x v="1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d v="2017-01-10T08:46:17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d v="2016-01-11T16:34:01"/>
    <d v="2016-01-25T16:00:00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d v="2013-02-14T08:23:59"/>
    <d v="2013-03-26T08:23:59"/>
    <x v="2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d v="2016-08-01T14:45:43"/>
    <d v="2016-09-07T02:00:00"/>
    <x v="1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d v="2015-03-05T05:01:06"/>
    <d v="2015-04-03T03:59:00"/>
    <x v="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d v="2016-09-20T14:04:01"/>
    <d v="2016-10-25T17:00:00"/>
    <x v="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d v="2016-04-07T18:55:00"/>
    <d v="2016-04-21T22:00:00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d v="2016-02-17T15:00:04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d v="2017-02-02T20:00:27"/>
    <d v="2017-02-14T20:00:27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d v="2016-11-17T20:25:44"/>
    <d v="2016-12-15T23:00:00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d v="2016-10-21T09:44:32"/>
    <d v="2016-11-21T04:59:00"/>
    <x v="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d v="2016-02-25T18:11:30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d v="2015-07-12T18:31:40"/>
    <d v="2015-08-11T18:31:40"/>
    <x v="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d v="2016-11-01T11:41:42"/>
    <d v="2016-12-02T07:00:00"/>
    <x v="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d v="2015-01-29T14:00:59"/>
    <d v="2015-02-28T14:00:59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d v="2015-10-15T12:20:00"/>
    <d v="2015-11-14T13:20:00"/>
    <x v="9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d v="2015-09-15T09:59:58"/>
    <d v="2015-10-15T09:59:58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d v="2015-06-08T15:01:08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d v="2013-01-02T20:19:25"/>
    <d v="2013-01-16T20:19:25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d v="2012-10-02T20:22:48"/>
    <d v="2012-11-01T20:22:48"/>
    <x v="9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d v="2015-08-25T20:38:02"/>
    <d v="2015-09-24T20:38:02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d v="2013-02-07T07:28:39"/>
    <d v="2013-03-09T07:28:39"/>
    <x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d v="2012-05-02T19:43:09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d v="2012-03-29T06:10:24"/>
    <d v="2012-04-16T06:10:24"/>
    <x v="7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d v="2013-10-17T04:39:33"/>
    <d v="2013-11-16T05:39:33"/>
    <x v="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d v="2012-02-07T21:10:26"/>
    <d v="2012-04-07T04:00:00"/>
    <x v="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d v="2014-04-03T11:30:44"/>
    <d v="2014-04-14T23:00:00"/>
    <x v="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d v="2012-02-17T01:35:10"/>
    <d v="2012-04-14T17:36:00"/>
    <x v="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d v="2014-03-18T18:50:25"/>
    <d v="2014-04-10T06:59:00"/>
    <x v="7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d v="2013-10-01T17:56:17"/>
    <d v="2013-11-04T01:00:00"/>
    <x v="9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d v="2015-04-15T19:49:39"/>
    <d v="2015-05-15T19:49:39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d v="2014-01-07T19:00:48"/>
    <d v="2014-02-06T19:00:48"/>
    <x v="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d v="2012-02-19T17:12:52"/>
    <d v="2012-03-13T06:59:00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d v="2015-07-09T18:02:25"/>
    <d v="2015-07-23T18:02:25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d v="2015-10-22T18:38:33"/>
    <d v="2015-11-02T08:00:00"/>
    <x v="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d v="2012-08-06T19:29:43"/>
    <d v="2012-08-29T00:00:00"/>
    <x v="1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d v="2015-07-20T17:15:12"/>
    <d v="2015-08-19T17:15:12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d v="2013-06-27T01:27:16"/>
    <d v="2013-07-27T01:27:16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d v="2016-03-23T16:00:09"/>
    <d v="2016-04-23T00:00:00"/>
    <x v="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d v="2011-12-29T18:54:07"/>
    <d v="2012-01-28T18:54:07"/>
    <x v="1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d v="2015-05-28T15:22:48"/>
    <d v="2015-06-27T15:22:48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d v="2016-10-01T16:01:15"/>
    <d v="2016-10-29T19:00:00"/>
    <x v="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d v="2014-08-22T19:00:15"/>
    <d v="2014-09-21T19:00:15"/>
    <x v="1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d v="2016-01-12T19:10:22"/>
    <d v="2016-02-12T04:59:00"/>
    <x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d v="2013-10-14T19:22:35"/>
    <d v="2013-11-13T20:22:35"/>
    <x v="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d v="2015-07-17T06:40:36"/>
    <d v="2015-08-16T06:40:36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d v="2013-07-29T15:56:31"/>
    <d v="2013-09-03T04:00:00"/>
    <x v="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d v="2014-03-26T21:08:47"/>
    <d v="2014-04-25T21:08:47"/>
    <x v="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d v="2013-05-29T21:51:41"/>
    <d v="2013-06-25T05:00:00"/>
    <x v="5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d v="2014-06-16T19:03:28"/>
    <d v="2014-07-19T03:00:00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d v="2015-11-23T09:05:39"/>
    <d v="2015-12-14T00:00:00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d v="2016-12-06T19:47:27"/>
    <d v="2017-01-05T19:47:27"/>
    <x v="11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d v="2015-02-27T00:31:51"/>
    <d v="2015-03-28T23:31:51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d v="2016-01-02T14:48:43"/>
    <d v="2016-02-01T14:48:43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d v="2014-10-03T00:04:43"/>
    <d v="2014-11-12T07:59:00"/>
    <x v="9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d v="2017-02-08T14:55:16"/>
    <d v="2017-03-10T14:55:16"/>
    <x v="2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d v="2013-10-25T23:00:14"/>
    <d v="2013-12-01T04:02:00"/>
    <x v="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d v="2016-03-23T19:49:04"/>
    <d v="2016-04-22T19:49:04"/>
    <x v="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d v="2017-01-31T19:51:40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d v="2013-10-22T13:48:53"/>
    <d v="2013-11-27T03:02:00"/>
    <x v="9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d v="2017-03-06T18:01:30"/>
    <d v="2017-03-13T03:00:00"/>
    <x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d v="2016-10-04T19:39:06"/>
    <d v="2016-10-16T20:30:00"/>
    <x v="9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d v="2014-01-21T17:00:17"/>
    <d v="2014-02-21T18:00:00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d v="2015-08-05T19:00:10"/>
    <d v="2015-09-04T19:00:10"/>
    <x v="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d v="2015-07-15T15:59:25"/>
    <d v="2015-07-29T15:59:25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d v="2016-11-14T21:01:18"/>
    <d v="2016-12-14T21:01:18"/>
    <x v="4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d v="2013-03-03T16:52:45"/>
    <d v="2013-04-02T15:52:45"/>
    <x v="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d v="2016-11-03T00:07:53"/>
    <d v="2016-12-03T01:07:53"/>
    <x v="4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d v="2014-07-26T08:17:57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d v="2016-07-22T07:52:18"/>
    <d v="2016-08-06T07:52:18"/>
    <x v="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d v="2015-10-19T15:09:07"/>
    <d v="2015-11-18T16:09:07"/>
    <x v="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d v="2017-01-17T15:32:48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d v="2016-04-07T22:50:51"/>
    <d v="2016-05-07T22:50:51"/>
    <x v="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d v="2016-11-08T10:50:46"/>
    <d v="2016-11-22T10:50:46"/>
    <x v="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d v="2016-05-15T22:28:49"/>
    <d v="2016-06-19T23:00:00"/>
    <x v="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d v="2015-05-12T18:01:27"/>
    <d v="2015-06-11T18:01:27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d v="2016-11-28T19:18:56"/>
    <d v="2016-12-08T19:18:56"/>
    <x v="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d v="2014-02-25T00:24:10"/>
    <d v="2014-03-26T23:24:10"/>
    <x v="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d v="2017-01-24T17:23:40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d v="2014-10-14T14:02:38"/>
    <d v="2014-11-18T00:00:00"/>
    <x v="9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d v="2015-01-10T19:58:33"/>
    <d v="2015-01-31T19:58:33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d v="2016-05-06T13:58:34"/>
    <d v="2016-05-23T03:00:00"/>
    <x v="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d v="2016-11-15T20:28:27"/>
    <d v="2016-11-22T20:28:27"/>
    <x v="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d v="2016-04-09T20:59:52"/>
    <d v="2016-04-27T02:00:00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d v="2014-11-25T19:54:57"/>
    <d v="2014-12-21T01:00:00"/>
    <x v="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d v="2017-02-10T01:58:35"/>
    <d v="2017-03-12T01:58:35"/>
    <x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d v="2017-02-10T16:54:23"/>
    <d v="2017-03-07T05:00:00"/>
    <x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d v="2016-12-21T20:51:53"/>
    <d v="2017-01-10T21:59:00"/>
    <x v="11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d v="2016-11-10T00:00:04"/>
    <d v="2016-12-10T00:00:04"/>
    <x v="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d v="2015-11-07T16:47:16"/>
    <d v="2015-12-07T16:47:16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d v="2017-02-15T13:10:42"/>
    <d v="2017-03-12T12:10:42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d v="2014-01-24T12:00:57"/>
    <d v="2014-02-23T12:00:57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d v="2014-11-22T14:47:59"/>
    <d v="2014-12-22T14:47:59"/>
    <x v="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d v="2013-12-06T15:38:09"/>
    <d v="2014-01-05T15:38:09"/>
    <x v="11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d v="2012-01-28T16:17:03"/>
    <d v="2012-02-27T16:17:03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d v="2015-11-30T17:01:07"/>
    <d v="2016-01-03T22:59:00"/>
    <x v="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d v="2015-01-16T19:21:39"/>
    <d v="2015-02-04T04:00:00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d v="2015-08-18T14:59:51"/>
    <d v="2015-09-17T14:59:51"/>
    <x v="1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d v="2011-05-24T06:51:37"/>
    <d v="2011-07-25T06:50:00"/>
    <x v="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d v="2015-11-15T04:11:26"/>
    <d v="2016-01-14T04:11:26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d v="2012-03-10T03:00:04"/>
    <d v="2012-05-09T02:00:04"/>
    <x v="7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d v="2011-02-11T19:07:25"/>
    <d v="2011-03-12T04:00:00"/>
    <x v="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d v="2012-05-30T04:27:23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d v="2013-08-08T23:07:34"/>
    <d v="2013-09-06T03:59:00"/>
    <x v="1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d v="2014-06-02T16:01:00"/>
    <d v="2014-06-23T16:01:00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d v="2012-06-07T19:51:29"/>
    <d v="2012-06-26T18:00:00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d v="2013-10-24T23:57:40"/>
    <d v="2013-12-06T23:22:00"/>
    <x v="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d v="2009-09-14T06:05:3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d v="2012-03-19T23:26:58"/>
    <d v="2012-04-23T04:00:00"/>
    <x v="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d v="2012-03-19T16:44:36"/>
    <d v="2012-04-18T16:44:36"/>
    <x v="7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d v="2012-08-30T16:59:59"/>
    <d v="2012-09-25T03:59:00"/>
    <x v="1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d v="2012-12-21T17:21:20"/>
    <d v="2013-01-20T17:21:20"/>
    <x v="1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d v="2012-12-27T22:54:16"/>
    <d v="2013-01-26T22:54:16"/>
    <x v="1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d v="2012-01-19T17:33:46"/>
    <d v="2012-02-23T17:33:46"/>
    <x v="1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d v="2012-02-09T01:00:49"/>
    <d v="2012-03-14T03:59:00"/>
    <x v="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d v="2014-02-24T20:10:33"/>
    <d v="2014-03-26T19:10:33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d v="2011-01-22T00:46:49"/>
    <d v="2011-02-06T00:46:49"/>
    <x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d v="2012-06-14T17:26:56"/>
    <d v="2012-06-28T17:26:56"/>
    <x v="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d v="2013-05-22T03:31:36"/>
    <d v="2013-06-21T03:31:36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d v="2013-11-27T20:50:34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d v="2011-11-03T02:39:56"/>
    <d v="2011-12-13T03:39:56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d v="2010-11-20T19:34:51"/>
    <d v="2011-01-01T04:59:00"/>
    <x v="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d v="2014-07-14T16:41:12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d v="2012-02-09T04:02:09"/>
    <d v="2012-03-10T04:02:09"/>
    <x v="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d v="2012-04-05T19:15:33"/>
    <d v="2012-05-05T19:15:28"/>
    <x v="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d v="2014-07-31T23:06:36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d v="2013-02-02T23:42:17"/>
    <d v="2013-03-09T23:42:17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d v="2013-02-19T19:03:35"/>
    <d v="2013-03-21T18:03:35"/>
    <x v="2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d v="2014-04-07T00:06:29"/>
    <d v="2014-05-07T00:06:29"/>
    <x v="6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d v="2014-03-18T15:11:18"/>
    <d v="2014-04-18T23:00:00"/>
    <x v="7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d v="2012-04-03T23:00:26"/>
    <d v="2012-05-03T23:00:26"/>
    <x v="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d v="2012-05-08T13:14:17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d v="2012-04-05T17:25:43"/>
    <d v="2012-05-05T17:25:43"/>
    <x v="6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d v="2009-09-23T17:24:10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d v="2010-01-14T13:00:49"/>
    <d v="2010-02-15T05:00:00"/>
    <x v="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d v="2009-08-25T15:26:54"/>
    <d v="2009-09-26T03:59:00"/>
    <x v="1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d v="2013-11-15T01:58:05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d v="2014-02-26T19:36:40"/>
    <d v="2014-04-02T18:36:40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d v="2017-03-05T06:15:01"/>
    <d v="2017-04-04T05:15:01"/>
    <x v="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d v="2017-03-10T21:29:29"/>
    <d v="2017-04-09T20:29:29"/>
    <x v="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d v="2017-03-13T18:07:27"/>
    <d v="2017-03-20T18:07:27"/>
    <x v="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d v="2017-02-24T21:14:45"/>
    <d v="2017-03-26T20:14:45"/>
    <x v="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d v="2017-02-28T00:32:11"/>
    <d v="2017-03-29T23:32:11"/>
    <x v="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d v="2017-03-10T00:49:08"/>
    <d v="2017-04-30T17:00:00"/>
    <x v="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d v="2014-07-22T22:00:40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d v="2015-05-15T18:45:37"/>
    <d v="2015-06-14T18:45:37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d v="2014-06-17T14:59:06"/>
    <d v="2014-07-17T14:59:06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d v="2015-11-24T21:35:43"/>
    <d v="2015-12-25T00:00:00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d v="2014-07-19T00:08:10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d v="2015-01-07T15:04:31"/>
    <d v="2015-02-06T15:04:31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d v="2014-05-08T15:36:30"/>
    <d v="2014-05-29T17:50:00"/>
    <x v="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d v="2014-10-06T16:04:58"/>
    <d v="2014-11-05T17:34:00"/>
    <x v="9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d v="2014-05-12T13:44:03"/>
    <d v="2014-06-11T13:44:03"/>
    <x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d v="2014-01-27T22:11:35"/>
    <d v="2014-03-08T22:11:35"/>
    <x v="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d v="2014-05-27T15:22:23"/>
    <d v="2014-06-26T15:22:23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d v="2014-05-30T21:31:24"/>
    <d v="2014-06-29T21:31:24"/>
    <x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d v="2016-11-18T19:11:49"/>
    <d v="2016-12-19T07:59:00"/>
    <x v="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d v="2016-09-30T15:25:38"/>
    <d v="2016-10-30T15:25:38"/>
    <x v="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d v="2015-06-12T19:31:44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d v="2014-09-15T16:51:10"/>
    <d v="2014-10-06T05:00:00"/>
    <x v="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d v="2015-11-19T19:48:25"/>
    <d v="2016-01-08T19:47:00"/>
    <x v="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d v="2016-05-25T17:27:49"/>
    <d v="2016-06-24T17:27:49"/>
    <x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d v="2015-02-25T00:02:36"/>
    <d v="2015-03-31T23:39:00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d v="2016-09-02T19:10:31"/>
    <d v="2016-10-17T19:10:31"/>
    <x v="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d v="2016-07-26T14:34:36"/>
    <d v="2016-08-25T14:34:36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d v="2015-12-22T22:22:18"/>
    <d v="2016-02-20T22:22:18"/>
    <x v="1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d v="2015-07-13T18:37:08"/>
    <d v="2015-08-11T18:37:08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d v="2016-12-04T20:12:50"/>
    <d v="2017-01-03T20:12:50"/>
    <x v="11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d v="2015-03-31T02:25:39"/>
    <d v="2015-04-30T02:25:39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d v="2015-04-07T15:12:32"/>
    <d v="2015-06-06T15:12:32"/>
    <x v="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d v="2015-04-09T16:13:42"/>
    <d v="2015-04-21T16:13:42"/>
    <x v="6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d v="2014-11-11T17:21:00"/>
    <d v="2015-01-10T17:21:00"/>
    <x v="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d v="2015-04-02T22:02:16"/>
    <d v="2015-05-02T22:02:16"/>
    <x v="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d v="2015-05-06T18:48:24"/>
    <d v="2015-06-05T18:48:24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d v="2015-09-17T14:52:58"/>
    <d v="2015-10-17T14:52:58"/>
    <x v="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d v="2014-12-05T22:20:36"/>
    <d v="2015-01-31T00:39:00"/>
    <x v="1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d v="2015-06-04T15:35:24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d v="2016-01-08T16:58:00"/>
    <d v="2016-02-07T16:58:00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d v="2016-04-06T20:36:48"/>
    <d v="2016-04-30T22:00:00"/>
    <x v="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d v="2014-11-11T16:31:10"/>
    <d v="2014-12-11T16:31:10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d v="2015-11-14T00:16:40"/>
    <d v="2015-12-29T00:16:40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d v="2015-09-01T22:25:56"/>
    <d v="2015-10-26T22:25:56"/>
    <x v="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d v="2015-12-08T17:40:25"/>
    <d v="2016-01-17T23:00:00"/>
    <x v="1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d v="2015-09-21T12:45:33"/>
    <d v="2015-10-21T12:45:33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d v="2016-02-25T23:16:56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d v="2015-02-28T17:19:25"/>
    <d v="2015-04-14T16:19:25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d v="2016-01-11T19:30:11"/>
    <d v="2016-02-10T19:30:11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d v="2014-11-18T04:32:21"/>
    <d v="2014-12-18T04:32:21"/>
    <x v="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d v="2015-05-26T18:39:56"/>
    <d v="2015-06-25T18:39:56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d v="2015-03-25T01:39:31"/>
    <d v="2015-04-24T01:39:31"/>
    <x v="7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d v="2015-07-30T15:53:44"/>
    <d v="2015-08-29T15:53:44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d v="2015-01-13T20:14:20"/>
    <d v="2015-02-12T20:14:20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d v="2016-08-10T20:03:57"/>
    <d v="2016-09-09T20:03:57"/>
    <x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d v="2015-11-10T22:12:46"/>
    <d v="2015-12-10T22:12:46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d v="2016-10-26T20:53:03"/>
    <d v="2016-11-25T21:53:03"/>
    <x v="9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d v="2015-07-28T00:18:50"/>
    <d v="2015-08-26T00:18:50"/>
    <x v="3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d v="2015-08-21T00:23:36"/>
    <d v="2015-10-05T00:23:36"/>
    <x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d v="2015-09-01T19:02:22"/>
    <d v="2015-10-01T19:02:22"/>
    <x v="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d v="2015-03-11T22:27:28"/>
    <d v="2015-04-10T22:27:28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d v="2015-07-10T04:30:03"/>
    <d v="2015-08-04T04:30:03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d v="2015-01-23T01:21:47"/>
    <d v="2015-02-22T01:21:47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d v="2014-10-15T01:37:23"/>
    <d v="2014-11-14T02:37:23"/>
    <x v="9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d v="2015-07-06T16:50:32"/>
    <d v="2015-08-05T16:50:32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d v="2014-11-11T20:07:04"/>
    <d v="2015-01-10T20:07:04"/>
    <x v="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d v="2016-06-07T15:02:20"/>
    <d v="2016-07-22T15:02:20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d v="2014-12-16T20:29:19"/>
    <d v="2015-01-15T19:29:00"/>
    <x v="1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d v="2015-06-24T15:40:52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d v="2014-11-25T06:17:44"/>
    <d v="2015-01-04T06:17:44"/>
    <x v="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d v="2015-03-01T19:04:04"/>
    <d v="2015-03-31T18:04:04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d v="2015-09-29T02:53:43"/>
    <d v="2015-10-29T02:53:43"/>
    <x v="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d v="2015-07-09T15:33:37"/>
    <d v="2015-08-08T15:33:37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d v="2015-01-27T08:41:33"/>
    <d v="2015-02-26T08:41:33"/>
    <x v="1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d v="2016-12-13T02:54:47"/>
    <d v="2017-01-10T08:57:00"/>
    <x v="11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d v="2015-09-15T20:22:38"/>
    <d v="2015-10-15T20:22:38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d v="2014-12-03T21:14:16"/>
    <d v="2015-01-02T21:14:16"/>
    <x v="1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d v="2015-06-02T21:59:44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d v="2014-11-13T20:28:26"/>
    <d v="2014-12-18T20:28:26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d v="2016-03-15T06:26:04"/>
    <d v="2016-04-14T06:26:04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d v="2016-01-05T19:44:56"/>
    <d v="2016-03-05T19:44:56"/>
    <x v="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d v="2015-04-13T16:18:51"/>
    <d v="2015-05-13T16:18:51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d v="2016-01-30T21:10:58"/>
    <d v="2016-03-30T20:10:58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d v="2015-12-04T00:56:47"/>
    <d v="2016-01-03T00:56:47"/>
    <x v="11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d v="2016-08-13T14:02:55"/>
    <d v="2016-09-03T14:02:55"/>
    <x v="1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d v="2014-12-10T02:39:50"/>
    <d v="2015-01-19T02:39:50"/>
    <x v="11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d v="2015-03-19T13:48:48"/>
    <d v="2015-04-11T06:00:00"/>
    <x v="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d v="2014-10-07T03:22:37"/>
    <d v="2014-11-06T04:22:37"/>
    <x v="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d v="2015-07-19T21:01:15"/>
    <d v="2015-08-18T21:01:15"/>
    <x v="3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d v="2015-08-08T09:47:55"/>
    <d v="2015-09-07T09:47:55"/>
    <x v="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d v="2015-07-26T17:34:42"/>
    <d v="2015-08-25T17:34:42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d v="2016-10-12T17:41:13"/>
    <d v="2016-11-26T18:41:13"/>
    <x v="9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d v="2014-05-01T02:38:02"/>
    <d v="2014-05-31T23:30:00"/>
    <x v="5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d v="2015-07-13T16:41:00"/>
    <d v="2015-08-22T03:59:00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d v="2016-06-15T20:42:26"/>
    <d v="2016-07-15T20:42:26"/>
    <x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d v="2015-01-15T17:42:23"/>
    <d v="2015-03-14T15:00:00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d v="2014-07-11T21:13:0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d v="2015-01-23T20:34:04"/>
    <d v="2015-03-24T19:34:04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d v="2014-12-20T17:43:09"/>
    <d v="2015-02-18T17:43:09"/>
    <x v="1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d v="2014-09-11T00:41:35"/>
    <d v="2014-11-10T01:41:35"/>
    <x v="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d v="2015-01-22T16:29:56"/>
    <d v="2015-02-21T16:29:56"/>
    <x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d v="2015-02-09T17:23:56"/>
    <d v="2015-03-11T16:23:56"/>
    <x v="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d v="2014-12-01T16:54:50"/>
    <d v="2014-12-31T16:54:50"/>
    <x v="1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d v="2014-09-27T21:25:08"/>
    <d v="2014-10-27T21:25:08"/>
    <x v="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d v="2016-05-12T21:55:49"/>
    <d v="2016-05-27T22:04:00"/>
    <x v="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d v="2015-06-09T04:04:52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d v="2016-02-12T07:38:53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d v="2015-02-10T18:49:11"/>
    <d v="2015-03-12T17:49:11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d v="2016-12-30T21:06:06"/>
    <d v="2017-02-05T16:44:00"/>
    <x v="1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d v="2016-01-13T03:08:24"/>
    <d v="2016-02-12T03:08:24"/>
    <x v="1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d v="2016-04-29T02:23:33"/>
    <d v="2016-06-28T02:23:33"/>
    <x v="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d v="2015-02-06T05:14:57"/>
    <d v="2015-03-08T05:14:57"/>
    <x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d v="2016-01-28T21:35:43"/>
    <d v="2016-02-27T21:35:43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d v="2015-06-25T04:27:5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d v="2015-09-05T06:39:46"/>
    <d v="2015-10-05T06:39:46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d v="2015-11-30T14:46:10"/>
    <d v="2016-01-29T14:46:10"/>
    <x v="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d v="2015-01-27T23:09:48"/>
    <d v="2015-03-17T18:00:00"/>
    <x v="1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d v="2015-10-08T21:57:42"/>
    <d v="2015-12-07T22:57:42"/>
    <x v="9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d v="2015-09-18T19:38:49"/>
    <d v="2015-10-18T19:38:49"/>
    <x v="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d v="2016-01-14T21:35:13"/>
    <d v="2016-02-13T21:35:13"/>
    <x v="1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d v="2015-07-02T03:00:54"/>
    <d v="2015-07-23T04:59:00"/>
    <x v="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d v="2015-02-17T16:00:28"/>
    <d v="2015-03-19T15:00:28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d v="2014-07-16T15:00:22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d v="2016-04-25T18:06:31"/>
    <d v="2016-05-25T18:06:31"/>
    <x v="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d v="2015-08-27T04:33:41"/>
    <d v="2015-09-26T04:33:41"/>
    <x v="1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d v="2016-10-27T14:27:51"/>
    <d v="2016-11-26T15:27:51"/>
    <x v="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d v="2016-10-11T11:16:33"/>
    <d v="2016-11-12T04:00:00"/>
    <x v="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d v="2016-08-25T07:35:13"/>
    <d v="2016-08-31T05:36:00"/>
    <x v="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d v="2014-10-31T03:25:15"/>
    <d v="2014-11-30T04:25:15"/>
    <x v="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d v="2014-09-20T01:44:16"/>
    <d v="2014-10-28T03:11:00"/>
    <x v="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d v="2017-02-13T21:48:10"/>
    <d v="2017-03-05T21:48:10"/>
    <x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d v="2015-11-30T20:15:00"/>
    <d v="2015-12-29T23:00:00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d v="2017-01-03T16:36:49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d v="2017-02-04T04:50:08"/>
    <d v="2017-03-11T04:50:08"/>
    <x v="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d v="2016-03-23T18:45:50"/>
    <d v="2016-04-20T18:45:50"/>
    <x v="7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d v="2017-01-26T23:03:59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d v="2016-02-23T14:27:36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d v="2016-05-05T20:55:18"/>
    <d v="2016-06-09T19:00:00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d v="2016-02-07T15:18:05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d v="2016-11-30T04:29:27"/>
    <d v="2017-01-03T04:17:00"/>
    <x v="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d v="2011-08-29T00:18:17"/>
    <d v="2011-10-01T03:00:00"/>
    <x v="1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d v="2012-06-29T04:28:16"/>
    <d v="2012-07-19T04:28:16"/>
    <x v="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d v="2013-03-08T02:40:25"/>
    <d v="2013-04-16T19:00:00"/>
    <x v="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d v="2015-09-01T21:36:37"/>
    <d v="2015-09-30T19:29:00"/>
    <x v="8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d v="2012-08-24T17:15:48"/>
    <d v="2012-09-23T17:15:48"/>
    <x v="1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d v="2013-04-09T02:27:33"/>
    <d v="2013-05-09T02:27:33"/>
    <x v="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d v="2012-04-26T20:58:51"/>
    <d v="2012-05-10T17:00:00"/>
    <x v="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d v="2012-09-22T03:42:01"/>
    <d v="2012-10-28T05:00:00"/>
    <x v="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d v="2011-01-14T10:18:49"/>
    <d v="2011-02-08T10:18:49"/>
    <x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d v="2012-04-24T01:47:35"/>
    <d v="2012-05-24T01:47:35"/>
    <x v="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d v="2011-12-16T23:49:52"/>
    <d v="2012-01-25T23:49:52"/>
    <x v="1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d v="2010-06-25T02:46:20"/>
    <d v="2010-09-04T01:03:00"/>
    <x v="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d v="2012-10-11T17:57:49"/>
    <d v="2012-11-10T18:57:49"/>
    <x v="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d v="2010-08-27T00:16:16"/>
    <d v="2010-10-11T00:16:16"/>
    <x v="1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d v="2010-05-12T06:54:15"/>
    <d v="2010-07-10T22:00:00"/>
    <x v="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d v="2014-10-01T07:52:50"/>
    <d v="2014-11-03T08:52:50"/>
    <x v="9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d v="2012-06-28T16:35:45"/>
    <d v="2012-08-12T16:35:45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d v="2012-12-14T22:48:33"/>
    <d v="2013-01-13T22:48:33"/>
    <x v="11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d v="2012-07-17T17:26:34"/>
    <d v="2012-07-28T02:00:00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d v="2015-08-11T22:28:04"/>
    <d v="2015-10-10T22:28:04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d v="2012-03-31T15:30:08"/>
    <d v="2012-04-30T15:30:08"/>
    <x v="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d v="2011-06-17T18:46:23"/>
    <d v="2011-08-01T18:46:23"/>
    <x v="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d v="2012-03-02T18:00:03"/>
    <d v="2012-05-01T17:00:03"/>
    <x v="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d v="2011-08-16T22:00:03"/>
    <d v="2011-09-15T22:00:03"/>
    <x v="1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d v="2011-09-07T23:57:59"/>
    <d v="2011-10-12T23:57:59"/>
    <x v="8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d v="2012-03-23T16:59:36"/>
    <d v="2012-04-22T16:59:36"/>
    <x v="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d v="2012-04-27T01:59:57"/>
    <d v="2012-05-27T01:59:57"/>
    <x v="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d v="2011-10-17T15:11:48"/>
    <d v="2011-11-16T16:11:48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d v="2013-04-09T16:33:59"/>
    <d v="2013-05-09T16:33:59"/>
    <x v="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d v="2012-04-24T05:27:56"/>
    <d v="2012-06-23T05:27:56"/>
    <x v="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d v="2010-12-30T20:08:34"/>
    <d v="2011-01-16T01:51:00"/>
    <x v="1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d v="2012-04-25T23:39:48"/>
    <d v="2012-06-16T09:59:00"/>
    <x v="6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d v="2013-03-15T04:02:20"/>
    <d v="2013-04-29T04:02:20"/>
    <x v="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d v="2012-04-23T15:29:04"/>
    <d v="2012-05-23T15:29:04"/>
    <x v="6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d v="2012-05-07T22:42:5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d v="2013-02-22T23:54:52"/>
    <d v="2013-03-29T22:54:52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d v="2011-07-06T21:05:38"/>
    <d v="2011-08-05T21:05:38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d v="2015-01-13T23:13:07"/>
    <d v="2015-01-27T23:13:07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d v="2012-11-13T15:33:57"/>
    <d v="2012-12-31T18:00:00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d v="2012-05-24T18:32:55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d v="2015-08-28T18:38:24"/>
    <d v="2015-09-27T18:38:24"/>
    <x v="1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d v="2014-08-07T19:48:38"/>
    <d v="2014-09-21T19:48:38"/>
    <x v="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d v="2016-05-08T21:35:08"/>
    <d v="2016-06-07T21:06:00"/>
    <x v="5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d v="2014-10-16T00:22:14"/>
    <d v="2014-11-15T01:22:14"/>
    <x v="9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d v="2015-02-12T01:20:16"/>
    <d v="2015-03-14T00:20:16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d v="2015-09-11T07:07:49"/>
    <d v="2015-10-03T21:00:00"/>
    <x v="8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d v="2015-04-11T01:45:04"/>
    <d v="2015-05-11T01:45:04"/>
    <x v="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d v="2014-07-15T22:50:34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d v="2015-02-23T19:25:49"/>
    <d v="2015-04-20T18:25:49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d v="2015-03-15T23:56:12"/>
    <d v="2015-05-14T23:56:12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d v="2016-01-02T10:43:33"/>
    <d v="2016-02-01T10:43:33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d v="2014-11-28T21:02:41"/>
    <d v="2014-12-13T21:02:41"/>
    <x v="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d v="2016-12-28T00:09:49"/>
    <d v="2017-02-26T00:09:49"/>
    <x v="1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d v="2014-08-03T09:21:17"/>
    <d v="2014-08-20T09:21:17"/>
    <x v="1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d v="2015-01-23T20:09:13"/>
    <d v="2015-02-22T20:09:13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d v="2014-10-30T15:40:52"/>
    <d v="2014-11-29T16:40:52"/>
    <x v="9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d v="2015-02-17T19:15:30"/>
    <d v="2015-03-19T18:15:30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d v="2014-10-14T16:20:28"/>
    <d v="2014-11-13T17:20:28"/>
    <x v="9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d v="2014-06-19T03:43:24"/>
    <d v="2014-07-19T03:43:24"/>
    <x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d v="2016-08-30T14:24:45"/>
    <d v="2016-10-15T19:21:00"/>
    <x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d v="2015-09-22T23:13:41"/>
    <d v="2015-10-13T23:13:41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d v="2016-03-31T13:46:00"/>
    <d v="2016-04-22T14:52:00"/>
    <x v="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d v="2014-10-18T23:24:52"/>
    <d v="2014-11-18T00:24:52"/>
    <x v="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d v="2014-11-18T19:22:37"/>
    <d v="2014-12-21T04:30:00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d v="2012-05-29T20:16:11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d v="2014-11-10T02:11:14"/>
    <d v="2014-12-08T04:59:00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d v="2013-09-29T18:01:31"/>
    <d v="2013-10-18T03:59:00"/>
    <x v="8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d v="2015-08-01T20:01:43"/>
    <d v="2015-08-20T11:00:00"/>
    <x v="1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d v="2012-02-09T01:56:15"/>
    <d v="2012-03-25T00:56:15"/>
    <x v="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d v="2015-03-18T20:45:05"/>
    <d v="2015-04-20T04:50:00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d v="2015-07-23T16:19:14"/>
    <d v="2015-08-15T03:59:00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d v="2012-07-17T20:22:46"/>
    <d v="2012-08-16T20:22:46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d v="2013-01-30T18:01:51"/>
    <d v="2013-03-01T18:01:08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d v="2009-11-10T16:48:32"/>
    <d v="2010-01-01T06:00:00"/>
    <x v="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d v="2014-10-31T18:59:05"/>
    <d v="2014-12-01T19:59:05"/>
    <x v="9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d v="2013-07-09T02:32:46"/>
    <d v="2013-07-30T02:32:46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d v="2011-06-02T15:34:15"/>
    <d v="2011-08-01T15:34:15"/>
    <x v="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d v="2013-01-24T12:14:21"/>
    <d v="2013-02-24T04:59:00"/>
    <x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d v="2014-12-04T21:39:12"/>
    <d v="2015-02-02T21:39:12"/>
    <x v="1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d v="2011-08-30T16:12:01"/>
    <d v="2011-10-29T16:12:01"/>
    <x v="1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d v="2013-07-28T10:46:58"/>
    <d v="2013-09-26T10:46:58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d v="2013-08-23T10:14:17"/>
    <d v="2013-10-01T03:59:00"/>
    <x v="1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d v="2010-12-02T02:34:58"/>
    <d v="2011-01-02T03:00:00"/>
    <x v="1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d v="2012-06-08T12:29:29"/>
    <d v="2012-07-08T12:29:29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d v="2015-01-23T03:18:58"/>
    <d v="2015-02-27T00:30:00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d v="2013-09-07T20:36:19"/>
    <d v="2013-10-05T05:00:00"/>
    <x v="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d v="2012-03-05T18:33:23"/>
    <d v="2012-04-04T17:33:23"/>
    <x v="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d v="2016-09-05T15:00:37"/>
    <d v="2016-09-30T04:27:00"/>
    <x v="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d v="2013-04-26T18:11:10"/>
    <d v="2013-05-31T17:00:00"/>
    <x v="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d v="2015-08-12T15:13:26"/>
    <d v="2015-10-08T03:59:00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d v="2012-02-22T06:03:05"/>
    <d v="2012-03-21T20:48:00"/>
    <x v="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d v="2017-02-03T19:26:21"/>
    <d v="2017-03-05T19:26:21"/>
    <x v="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d v="2012-07-23T04:46:47"/>
    <d v="2012-09-21T04:46:47"/>
    <x v="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d v="2015-05-01T01:52:43"/>
    <d v="2015-06-01T03:59:00"/>
    <x v="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d v="2012-04-27T15:43:13"/>
    <d v="2012-05-28T15:43:13"/>
    <x v="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d v="2012-11-09T23:47:37"/>
    <d v="2012-12-24T23:47:37"/>
    <x v="4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d v="2014-04-15T17:53:06"/>
    <d v="2014-05-15T17:53:06"/>
    <x v="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d v="2015-03-30T20:38:26"/>
    <d v="2015-05-01T13:59:00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d v="2011-10-13T20:58:04"/>
    <d v="2011-11-15T19:37:00"/>
    <x v="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d v="2015-02-04T22:49:34"/>
    <d v="2015-03-06T22:49:34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d v="2015-09-13T12:41:29"/>
    <d v="2015-10-13T12:41:29"/>
    <x v="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d v="2016-08-12T12:35:39"/>
    <d v="2016-10-11T12:35:39"/>
    <x v="1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d v="2015-05-31T03:20:51"/>
    <d v="2015-07-30T03:20:51"/>
    <x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d v="2014-07-02T00:58:19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d v="2016-03-11T15:36:29"/>
    <d v="2016-05-09T20:50:00"/>
    <x v="7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d v="2014-07-22T23:32:28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d v="2015-03-24T21:05:38"/>
    <d v="2015-04-23T21:05:38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d v="2016-08-02T15:59:54"/>
    <d v="2016-09-01T15:59:54"/>
    <x v="1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d v="2015-08-18T02:31:52"/>
    <d v="2015-09-17T02:31:52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d v="2017-01-09T21:40:35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d v="2016-03-20T08:12:01"/>
    <d v="2016-05-19T08:12:01"/>
    <x v="7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d v="2015-03-14T02:51:57"/>
    <d v="2015-04-13T02:51:57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d v="2014-07-09T14:12:29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d v="2016-04-27T19:49:05"/>
    <d v="2016-05-18T19:49:05"/>
    <x v="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d v="2014-12-13T02:36:34"/>
    <d v="2015-01-12T02:36:34"/>
    <x v="11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d v="2015-02-25T00:14:07"/>
    <d v="2015-04-10T23:14:07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d v="2014-07-10T19:41:3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d v="2015-08-22T00:32:59"/>
    <d v="2015-10-09T17:00:00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d v="2014-07-17T19:55:03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d v="2015-04-16T07:50:03"/>
    <d v="2015-05-16T03:00:00"/>
    <x v="6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d v="2015-10-17T15:04:58"/>
    <d v="2015-11-16T16:04:58"/>
    <x v="9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d v="2016-09-29T23:43:54"/>
    <d v="2016-10-29T23:43:54"/>
    <x v="8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d v="2015-01-15T18:28:00"/>
    <d v="2015-03-16T17:28:00"/>
    <x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d v="2015-05-16T04:09:29"/>
    <d v="2015-06-15T04:09:29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d v="2014-06-05T23:07:12"/>
    <d v="2014-07-05T23:07:12"/>
    <x v="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d v="2015-11-25T07:55:36"/>
    <d v="2015-12-25T07:55:36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d v="2015-11-30T16:12:33"/>
    <d v="2015-12-30T16:12:33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d v="2015-02-07T16:13:46"/>
    <d v="2015-03-31T13:14:00"/>
    <x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d v="2016-02-22T12:52:07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d v="2016-01-19T14:08:17"/>
    <d v="2016-01-26T14:08:17"/>
    <x v="1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d v="2016-01-13T21:45:24"/>
    <d v="2016-03-13T20:45:24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d v="2014-09-05T19:13:41"/>
    <d v="2014-10-05T19:13:41"/>
    <x v="8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d v="2015-03-26T20:17:06"/>
    <d v="2015-04-25T20:17:06"/>
    <x v="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d v="2014-07-08T23:13:48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d v="2017-01-25T05:51:40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d v="2014-07-08T15:56:49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d v="2016-05-20T08:11:57"/>
    <d v="2016-06-19T08:11:57"/>
    <x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d v="2015-08-24T20:10:01"/>
    <d v="2015-09-23T20:10:01"/>
    <x v="1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d v="2014-06-19T18:05:47"/>
    <d v="2014-08-03T18:05:47"/>
    <x v="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d v="2016-01-25T21:36:40"/>
    <d v="2016-03-25T20:36:40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d v="2012-08-29T21:39:09"/>
    <d v="2012-09-13T03:59:00"/>
    <x v="1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d v="2014-10-03T17:56:08"/>
    <d v="2014-11-12T21:20:00"/>
    <x v="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d v="2013-12-09T21:54:14"/>
    <d v="2013-12-23T21:54:14"/>
    <x v="1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d v="2012-03-30T01:13:43"/>
    <d v="2012-04-29T01:13:43"/>
    <x v="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d v="2016-05-18T12:59:50"/>
    <d v="2016-06-17T12:59:50"/>
    <x v="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d v="2014-03-28T17:06:22"/>
    <d v="2014-04-29T17:06:22"/>
    <x v="7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d v="2015-06-29T20:59:32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d v="2017-02-01T19:14:28"/>
    <d v="2017-03-15T00:00:00"/>
    <x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d v="2012-06-15T05:42:31"/>
    <d v="2012-07-15T05:42:31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d v="2016-07-13T21:08:45"/>
    <d v="2016-08-22T06:59:00"/>
    <x v="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d v="2016-11-30T08:03:34"/>
    <d v="2017-01-02T22:59:00"/>
    <x v="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d v="2014-12-09T03:26:10"/>
    <d v="2015-01-09T03:26:10"/>
    <x v="1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d v="2012-08-22T19:38:14"/>
    <d v="2012-09-21T19:38:14"/>
    <x v="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d v="2014-04-01T17:00:12"/>
    <d v="2014-04-30T05:00:00"/>
    <x v="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d v="2016-03-24T11:56:04"/>
    <d v="2016-04-30T12:00:00"/>
    <x v="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d v="2015-07-26T23:52:09"/>
    <d v="2015-08-25T23:52:09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d v="2014-09-20T20:59:11"/>
    <d v="2014-10-20T20:59:11"/>
    <x v="8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d v="2015-10-02T19:01:01"/>
    <d v="2015-12-01T20:01:01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d v="2015-09-26T21:13:24"/>
    <d v="2015-10-23T11:00:00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d v="2015-09-04T04:00:42"/>
    <d v="2015-10-11T01:00:00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d v="2015-04-21T17:56:28"/>
    <d v="2015-05-21T17:56:28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d v="2016-11-15T17:50:16"/>
    <d v="2016-12-30T17:50:16"/>
    <x v="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d v="2016-11-18T06:09:26"/>
    <d v="2016-12-02T06:09:26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d v="2012-08-23T10:07:02"/>
    <d v="2012-09-13T10:07:02"/>
    <x v="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d v="2016-10-15T19:26:48"/>
    <d v="2016-11-09T20:26:48"/>
    <x v="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d v="2015-05-04T15:04:29"/>
    <d v="2015-06-03T15:04:29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d v="2015-10-27T19:54:21"/>
    <d v="2015-11-26T20:54:21"/>
    <x v="9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d v="2014-11-10T23:11:07"/>
    <d v="2014-11-30T23:11:07"/>
    <x v="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d v="2015-04-14T12:55:22"/>
    <d v="2015-05-14T12:55:22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d v="2016-06-03T02:31:52"/>
    <d v="2016-06-30T10:00:00"/>
    <x v="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d v="2015-08-02T04:03:47"/>
    <d v="2015-08-30T04:03:47"/>
    <x v="1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d v="2016-05-04T01:28:59"/>
    <d v="2016-05-29T01:28:59"/>
    <x v="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d v="2014-01-28T19:45:32"/>
    <d v="2014-02-27T23:00:00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d v="2016-08-30T15:45:21"/>
    <d v="2016-09-29T15:45:21"/>
    <x v="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d v="2015-02-02T22:49:21"/>
    <d v="2015-03-09T21:49:21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d v="2016-09-23T14:45:14"/>
    <d v="2016-10-16T01:00:00"/>
    <x v="8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d v="2016-09-26T13:11:15"/>
    <d v="2016-10-12T13:11:15"/>
    <x v="8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d v="2014-12-16T21:54:55"/>
    <d v="2015-01-15T21:54:55"/>
    <x v="11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d v="2015-01-20T20:45:48"/>
    <d v="2015-02-19T20:45:48"/>
    <x v="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d v="2015-04-09T03:51:14"/>
    <d v="2015-06-08T03:51:14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d v="2014-08-29T19:51:03"/>
    <d v="2014-09-15T20:09:00"/>
    <x v="1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d v="2016-06-15T05:55:08"/>
    <d v="2016-07-15T06:57:00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d v="2016-11-15T13:58:35"/>
    <d v="2016-12-21T07:59:00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d v="2017-02-08T19:00:35"/>
    <d v="2017-03-10T19:00:35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d v="2014-10-09T20:13:23"/>
    <d v="2014-11-08T21:13:23"/>
    <x v="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d v="2015-08-10T07:31:09"/>
    <d v="2015-09-09T07:31:09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d v="2015-07-15T06:16:59"/>
    <d v="2015-08-14T06:16:59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d v="2016-02-08T17:09:20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d v="2015-12-03T23:55:41"/>
    <d v="2016-02-01T23:55:41"/>
    <x v="1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d v="2016-11-21T14:59:03"/>
    <d v="2016-12-21T14:59:03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d v="2015-11-19T19:20:09"/>
    <d v="2015-12-17T19:20:09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d v="2014-11-10T03:48:45"/>
    <d v="2014-12-10T03:48:45"/>
    <x v="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d v="2014-05-12T15:38:47"/>
    <d v="2014-06-13T04:00:00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d v="2015-02-20T14:25:26"/>
    <d v="2015-04-21T13:25:26"/>
    <x v="2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d v="2016-01-12T20:47:27"/>
    <d v="2016-02-09T20:00:00"/>
    <x v="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d v="2017-02-01T16:31:28"/>
    <d v="2017-03-12T19:00:00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d v="2016-06-30T22:17:33"/>
    <d v="2016-08-03T01:30:00"/>
    <x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d v="2016-06-30T21:13:14"/>
    <d v="2016-07-30T21:13:14"/>
    <x v="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d v="2015-03-19T01:40:10"/>
    <d v="2015-04-18T01:40:10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d v="2015-09-25T17:06:58"/>
    <d v="2015-11-24T18:06:58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d v="2013-09-25T23:00:10"/>
    <d v="2013-10-25T23:00:10"/>
    <x v="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d v="2015-07-22T17:55:13"/>
    <d v="2015-08-21T17:55:13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d v="2015-08-06T14:56:47"/>
    <d v="2015-09-04T15:00:00"/>
    <x v="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d v="2015-11-05T00:36:37"/>
    <d v="2015-12-09T06:59:00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d v="2015-03-20T21:29:34"/>
    <d v="2015-05-04T21:29:34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d v="2015-08-19T18:20:39"/>
    <d v="2015-09-25T21:00:00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d v="2016-01-11T22:13:36"/>
    <d v="2016-02-10T22:13:36"/>
    <x v="1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d v="2015-09-28T14:07:45"/>
    <d v="2015-11-09T14:32:00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d v="2015-11-11T00:51:36"/>
    <d v="2016-01-10T00:51:36"/>
    <x v="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d v="2014-07-01T00:29:4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d v="2014-11-19T17:58:36"/>
    <d v="2014-12-19T19:38:00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d v="2015-12-06T21:13:10"/>
    <d v="2015-12-28T06:00:00"/>
    <x v="1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d v="2014-09-30T12:59:59"/>
    <d v="2014-10-29T22:45:00"/>
    <x v="8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d v="2016-06-08T15:11:10"/>
    <d v="2016-07-05T04:59:00"/>
    <x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d v="2014-10-11T20:34:49"/>
    <d v="2014-11-10T21:34:49"/>
    <x v="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d v="2016-04-22T14:59:34"/>
    <d v="2016-05-22T14:59:34"/>
    <x v="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d v="2014-06-03T00:42:23"/>
    <d v="2014-07-03T00:42:23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d v="2015-08-25T19:09:25"/>
    <d v="2015-09-24T19:09:25"/>
    <x v="1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d v="2015-01-29T00:01:34"/>
    <d v="2015-02-28T00:01:34"/>
    <x v="1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d v="2016-03-07T05:04:51"/>
    <d v="2016-04-06T04:04:51"/>
    <x v="7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d v="2014-06-15T21:29:10"/>
    <d v="2014-07-10T21:29:10"/>
    <x v="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d v="2014-10-20T20:55:40"/>
    <d v="2014-11-22T05:59:00"/>
    <x v="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d v="2015-01-30T18:07:20"/>
    <d v="2015-03-01T18:07:20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d v="2014-06-30T21:57:05"/>
    <d v="2014-08-09T21:57:05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d v="2015-02-26T16:42:10"/>
    <d v="2015-04-27T15:42:10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d v="2014-09-10T23:23:43"/>
    <d v="2014-09-30T23:23:43"/>
    <x v="8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d v="2015-05-30T15:21:58"/>
    <d v="2015-06-29T15:21:58"/>
    <x v="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d v="2015-01-24T02:51:10"/>
    <d v="2015-02-24T03:00:00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d v="2016-06-30T23:04:50"/>
    <d v="2016-07-30T23:04:50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d v="2015-04-19T02:31:16"/>
    <d v="2015-06-03T02:31:16"/>
    <x v="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d v="2015-03-26T17:22:37"/>
    <d v="2015-05-10T17:22:37"/>
    <x v="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d v="2015-02-23T08:01:00"/>
    <d v="2015-03-25T07:01:00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d v="2014-07-14T03:19:26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d v="2014-08-27T03:22:19"/>
    <d v="2014-09-26T03:22:19"/>
    <x v="1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d v="2015-02-13T04:21:58"/>
    <d v="2015-04-14T03:21:58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d v="2014-11-21T20:16:00"/>
    <d v="2014-12-25T20:16:00"/>
    <x v="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d v="2015-07-02T22:33:43"/>
    <d v="2015-08-02T22:00:00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d v="2014-05-28T21:33:28"/>
    <d v="2014-06-27T21:33:28"/>
    <x v="5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d v="2014-07-09T21:31:03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d v="2014-08-19T20:59:32"/>
    <d v="2014-09-18T20:59:32"/>
    <x v="1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d v="2017-03-07T18:35:34"/>
    <d v="2017-04-07T17:35:34"/>
    <x v="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d v="2017-03-06T19:14:37"/>
    <d v="2017-04-05T18:14:37"/>
    <x v="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d v="2017-01-21T16:33:50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d v="2017-02-21T20:41:54"/>
    <d v="2017-04-05T19:41:54"/>
    <x v="2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d v="2017-02-07T21:59:18"/>
    <d v="2017-03-24T20:59:18"/>
    <x v="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d v="2014-09-17T07:04:43"/>
    <d v="2014-10-16T06:59:00"/>
    <x v="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d v="2013-04-27T18:47:23"/>
    <d v="2013-05-27T06:59:00"/>
    <x v="6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d v="2016-05-22T16:45:26"/>
    <d v="2016-07-21T16:45:26"/>
    <x v="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d v="2016-08-30T03:35:41"/>
    <d v="2016-10-04T03:59:00"/>
    <x v="1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d v="2014-07-08T05:30:28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d v="2014-05-21T17:53:10"/>
    <d v="2014-06-20T22:01:00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d v="2013-06-07T01:29:20"/>
    <d v="2013-07-13T18:00:00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d v="2015-11-14T15:41:24"/>
    <d v="2015-12-24T15:41:24"/>
    <x v="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d v="2016-09-16T15:43:16"/>
    <d v="2016-10-14T23:00:00"/>
    <x v="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d v="2016-01-18T09:33:48"/>
    <d v="2016-02-21T09:33:48"/>
    <x v="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d v="2015-09-08T07:59:53"/>
    <d v="2015-10-08T07:59:53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d v="2014-10-22T21:57:29"/>
    <d v="2014-12-06T22:57:29"/>
    <x v="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d v="2016-04-05T14:19:05"/>
    <d v="2016-05-03T23:00:00"/>
    <x v="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d v="2016-02-18T00:44:54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d v="2016-10-12T11:10:53"/>
    <d v="2016-11-11T12:10:53"/>
    <x v="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d v="2013-08-07T13:03:18"/>
    <d v="2013-09-06T19:00:00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d v="2016-11-30T20:34:13"/>
    <d v="2017-01-29T20:34:13"/>
    <x v="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d v="2014-11-01T20:08:08"/>
    <d v="2014-12-31T21:08:08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d v="2015-07-14T07:50:59"/>
    <d v="2015-08-15T07:50:59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d v="2017-01-10T17:52:1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d v="2016-03-23T13:55:11"/>
    <d v="2016-04-22T13:55:11"/>
    <x v="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d v="2015-07-13T16:14:23"/>
    <d v="2015-08-07T16:14:23"/>
    <x v="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d v="2015-11-25T14:23:54"/>
    <d v="2015-12-30T14:23:54"/>
    <x v="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d v="2015-04-01T05:46:37"/>
    <d v="2015-05-01T05:46:37"/>
    <x v="6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d v="2013-03-18T12:59:35"/>
    <d v="2013-04-22T12:59:35"/>
    <x v="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d v="2014-08-21T12:37:02"/>
    <d v="2014-10-18T04:00:00"/>
    <x v="1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d v="2013-04-25T19:23:48"/>
    <d v="2013-05-28T00:00:00"/>
    <x v="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d v="2015-02-09T06:32:54"/>
    <d v="2015-04-10T05:32:54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d v="2016-09-13T16:03:12"/>
    <d v="2016-10-13T21:59:00"/>
    <x v="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d v="2013-02-11T02:54:10"/>
    <d v="2013-03-13T20:00:00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d v="2014-03-24T15:59:33"/>
    <d v="2014-04-23T15:59:33"/>
    <x v="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d v="2013-12-03T22:01:27"/>
    <d v="2014-01-15T19:00:00"/>
    <x v="1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d v="2016-09-07T03:26:44"/>
    <d v="2016-11-06T03:26:44"/>
    <x v="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d v="2014-03-21T21:18:37"/>
    <d v="2014-05-05T21:18:37"/>
    <x v="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d v="2015-02-10T00:45:52"/>
    <d v="2015-03-11T23:45:52"/>
    <x v="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d v="2014-09-29T15:46:42"/>
    <d v="2014-10-20T02:07:00"/>
    <x v="8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d v="2012-05-01T17:16:27"/>
    <d v="2012-05-15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d v="2016-09-19T07:53:27"/>
    <d v="2016-10-19T07:53:27"/>
    <x v="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d v="2012-01-30T01:29:58"/>
    <d v="2012-02-29T01:29:58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d v="2012-05-15T23:42:48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d v="2014-07-30T18:45:11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d v="2012-05-15T15:33:1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d v="2016-08-03T17:03:22"/>
    <d v="2016-09-02T17:03:22"/>
    <x v="1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d v="2015-03-05T19:10:37"/>
    <d v="2015-04-04T18:10:37"/>
    <x v="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d v="2012-06-18T21:35:45"/>
    <d v="2012-06-30T20:00:00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d v="2014-04-18T21:17:22"/>
    <d v="2014-06-17T21:17:22"/>
    <x v="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d v="2011-11-08T18:21:44"/>
    <d v="2011-12-18T18:21:44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d v="2012-07-27T21:37:03"/>
    <d v="2012-08-26T21:37:03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d v="2014-08-12T15:15:51"/>
    <d v="2014-09-11T15:15:51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d v="2015-03-09T18:58:47"/>
    <d v="2015-04-08T18:58:47"/>
    <x v="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d v="2013-12-12T21:36:41"/>
    <d v="2014-01-11T21:36:41"/>
    <x v="1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d v="2016-07-22T15:45:32"/>
    <d v="2016-08-06T15:45:32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d v="2016-09-26T10:36:23"/>
    <d v="2016-10-10T10:36:23"/>
    <x v="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d v="2016-06-03T08:47:46"/>
    <d v="2016-07-16T08:47:46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d v="2013-05-21T11:04:18"/>
    <d v="2013-06-20T11:04:18"/>
    <x v="5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d v="2012-12-04T01:31:33"/>
    <d v="2013-01-03T01:31:33"/>
    <x v="1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d v="2012-01-19T00:53:15"/>
    <d v="2012-03-18T23:53:15"/>
    <x v="1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d v="2013-04-09T13:54:44"/>
    <d v="2013-05-24T13:54:44"/>
    <x v="6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d v="2012-05-01T07:00:31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d v="2012-10-12T13:53:48"/>
    <d v="2012-10-28T13:53:48"/>
    <x v="9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d v="2011-07-12T16:01:58"/>
    <d v="2011-08-11T16:01:58"/>
    <x v="3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d v="2015-06-17T23:00:50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d v="2012-02-28T14:45:23"/>
    <d v="2012-03-29T13:45:23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d v="2014-04-16T19:49:50"/>
    <d v="2014-06-05T19:49:50"/>
    <x v="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d v="2014-02-16T16:55:30"/>
    <d v="2014-03-18T15:55:30"/>
    <x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d v="2012-12-14T12:45:40"/>
    <d v="2013-02-01T17:00:00"/>
    <x v="1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d v="2013-09-20T20:51:34"/>
    <d v="2013-10-05T20:51:34"/>
    <x v="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d v="2016-04-14T20:45:21"/>
    <d v="2016-04-24T20:45:21"/>
    <x v="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d v="2013-02-06T03:02:08"/>
    <d v="2013-03-08T03:02:08"/>
    <x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d v="2011-11-16T00:19:14"/>
    <d v="2011-12-16T00:19:14"/>
    <x v="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d v="2015-05-12T07:07:56"/>
    <d v="2015-06-12T07:07:56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d v="2015-06-17T16:03:24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d v="2014-07-26T23:28:26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d v="2015-10-23T14:03:41"/>
    <d v="2015-11-22T15:03:41"/>
    <x v="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d v="2017-02-08T10:44:48"/>
    <d v="2017-03-10T10:44:48"/>
    <x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d v="2015-01-14T22:35:54"/>
    <d v="2015-02-12T07:00:00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d v="2015-01-22T22:11:58"/>
    <d v="2015-02-17T04:59:00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d v="2015-04-09T12:50:46"/>
    <d v="2015-04-23T12:50:46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d v="2014-10-08T18:54:03"/>
    <d v="2014-10-29T18:54:03"/>
    <x v="9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d v="2016-07-07T04:32:47"/>
    <d v="2016-08-05T21:00:00"/>
    <x v="3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d v="2014-06-25T13:39:40"/>
    <d v="2014-07-09T13:39:40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d v="2014-06-18T04:45:52"/>
    <d v="2014-07-18T04:45:52"/>
    <x v="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d v="2016-06-29T16:50:43"/>
    <d v="2016-07-29T16:50:43"/>
    <x v="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d v="2015-02-21T00:18:54"/>
    <d v="2015-03-12T04:00:00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d v="2015-01-12T22:31:43"/>
    <d v="2015-02-11T22:31:43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d v="2016-08-09T21:35:59"/>
    <d v="2016-09-09T04:00:00"/>
    <x v="1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d v="2015-06-28T05:32:39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d v="2015-06-21T10:03:25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d v="2016-02-16T16:35:59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d v="2014-05-21T12:37:21"/>
    <d v="2014-06-06T23:00:00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d v="2014-06-05T12:40:28"/>
    <d v="2014-07-05T12:40:28"/>
    <x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d v="2014-06-08T22:34:00"/>
    <d v="2014-07-08T22:34:00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d v="2015-07-16T16:12:01"/>
    <d v="2015-07-31T16:00:00"/>
    <x v="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d v="2016-05-17T06:21:10"/>
    <d v="2016-06-17T16:00:00"/>
    <x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d v="2014-11-05T13:16:06"/>
    <d v="2015-01-04T13:16:06"/>
    <x v="4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d v="2014-09-18T05:50:09"/>
    <d v="2014-10-10T11:00:00"/>
    <x v="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d v="2015-07-07T15:31:47"/>
    <d v="2015-08-06T15:31:47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d v="2015-06-03T01:34:36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d v="2014-08-30T10:53:10"/>
    <d v="2014-09-29T10:53:10"/>
    <x v="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d v="2015-07-28T12:07:53"/>
    <d v="2015-08-22T12:07:53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d v="2015-06-30T06:24:50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d v="2015-05-30T20:57:18"/>
    <d v="2015-06-29T20:57:18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d v="2015-07-23T20:18:55"/>
    <d v="2015-08-22T20:18:55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d v="2016-03-22T11:55:25"/>
    <d v="2016-03-30T14:39:00"/>
    <x v="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d v="2014-04-30T03:21:04"/>
    <d v="2014-06-01T03:59:00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d v="2015-01-24T11:55:03"/>
    <d v="2015-02-23T11:55:03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d v="2015-02-19T17:51:38"/>
    <d v="2015-04-06T04:00:00"/>
    <x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d v="2016-11-19T17:49:21"/>
    <d v="2016-12-14T17:49:21"/>
    <x v="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d v="2015-04-09T09:35:15"/>
    <d v="2015-05-09T09:35:15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d v="2016-07-08T18:38:29"/>
    <d v="2016-08-07T18:38:29"/>
    <x v="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d v="2015-07-03T11:13:12"/>
    <d v="2015-08-02T16:00:00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d v="2015-01-19T15:14:22"/>
    <d v="2015-02-28T15:14:22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d v="2015-09-03T14:21:26"/>
    <d v="2015-09-23T14:21:26"/>
    <x v="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d v="2015-05-15T12:36:49"/>
    <d v="2015-06-14T12:36:49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d v="2016-02-01T14:39:49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d v="2014-08-24T22:08:55"/>
    <d v="2014-09-23T22:08:55"/>
    <x v="1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d v="2015-02-25T16:24:52"/>
    <d v="2015-03-27T15:24:52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d v="2015-03-04T00:16:46"/>
    <d v="2015-03-31T22:59:00"/>
    <x v="7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d v="2015-05-12T06:29:56"/>
    <d v="2015-06-13T01:43:00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d v="2015-11-04T19:01:26"/>
    <d v="2015-12-04T19:01:26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d v="2015-06-16T00:50:12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d v="2016-05-04T16:24:26"/>
    <d v="2016-06-03T16:30:00"/>
    <x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d v="2015-09-07T06:21:09"/>
    <d v="2015-10-02T23:00:00"/>
    <x v="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d v="2016-05-05T10:25:18"/>
    <d v="2016-06-02T10:25:18"/>
    <x v="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d v="2014-04-29T20:09:08"/>
    <d v="2014-05-12T03:59:00"/>
    <x v="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d v="2015-06-16T19:47:50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d v="2014-10-26T17:01:34"/>
    <d v="2014-11-23T22:00:00"/>
    <x v="9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d v="2015-09-21T03:03:53"/>
    <d v="2015-10-11T02:00:00"/>
    <x v="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d v="2015-01-15T23:02:10"/>
    <d v="2015-01-30T23:02:10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d v="2015-11-05T16:53:37"/>
    <d v="2015-12-05T00:00:00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d v="2017-01-11T06:16:58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d v="2015-10-30T21:48:04"/>
    <d v="2015-12-09T22:48:04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d v="2014-07-22T14:34:56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d v="2014-08-02T05:45:54"/>
    <d v="2014-08-25T04:59:00"/>
    <x v="1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d v="2015-02-25T00:51:19"/>
    <d v="2015-03-18T17:00:00"/>
    <x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d v="2015-10-14T17:44:57"/>
    <d v="2015-12-13T18:44:57"/>
    <x v="9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d v="2014-05-25T22:51:35"/>
    <d v="2014-06-21T11:00:00"/>
    <x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d v="2016-05-02T17:42:30"/>
    <d v="2016-06-13T04:00:00"/>
    <x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d v="2016-12-05T13:06:20"/>
    <d v="2017-01-04T13:06:20"/>
    <x v="1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d v="2015-04-09T00:23:53"/>
    <d v="2015-06-08T00:23:53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d v="2015-04-14T16:36:34"/>
    <d v="2015-05-29T16:36:34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d v="2016-03-24T19:21:05"/>
    <d v="2016-05-23T19:21:05"/>
    <x v="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d v="2015-04-29T15:34:19"/>
    <d v="2015-05-29T15:34:19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d v="2016-03-24T10:16:40"/>
    <d v="2016-04-23T10:16:40"/>
    <x v="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d v="2014-08-07T00:10:11"/>
    <d v="2014-09-06T00:10:11"/>
    <x v="1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d v="2016-01-21T00:03:49"/>
    <d v="2016-01-29T23:17:00"/>
    <x v="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d v="2014-05-22T01:05:03"/>
    <d v="2014-06-21T01:05:03"/>
    <x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d v="2014-07-16T04:34:57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d v="2015-04-17T17:11:59"/>
    <d v="2015-05-07T17:11:59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d v="2016-01-01T00:11:11"/>
    <d v="2016-01-29T23:34:00"/>
    <x v="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d v="2015-06-10T00:54:07"/>
    <d v="2015-08-08T21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d v="2016-12-22T22:04:55"/>
    <d v="2017-02-20T18:00:00"/>
    <x v="11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d v="2014-11-11T13:04:55"/>
    <d v="2014-12-05T11:28:00"/>
    <x v="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d v="2015-08-17T08:41:44"/>
    <d v="2015-10-16T08:41:44"/>
    <x v="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d v="2016-04-20T19:12:56"/>
    <d v="2016-06-19T19:12:56"/>
    <x v="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d v="2015-09-10T14:10:48"/>
    <d v="2015-09-24T14:10:48"/>
    <x v="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d v="2014-05-25T18:57:09"/>
    <d v="2014-06-24T18:57:09"/>
    <x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d v="2014-07-11T16:12:03"/>
    <d v="2014-09-09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d v="2015-06-17T14:43:27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d v="2014-11-07T02:44:19"/>
    <d v="2015-01-06T02:44:19"/>
    <x v="4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d v="2016-09-14T22:55:21"/>
    <d v="2016-10-14T22:00:00"/>
    <x v="8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d v="2016-06-10T04:41:12"/>
    <d v="2016-07-04T04:00:00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d v="2016-09-05T19:50:54"/>
    <d v="2016-10-05T19:50:54"/>
    <x v="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d v="2016-06-19T14:14:41"/>
    <d v="2016-07-19T14:14:41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d v="2014-04-17T04:32:45"/>
    <d v="2014-05-17T04:32:45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d v="2014-12-01T17:43:33"/>
    <d v="2014-12-21T17:43:33"/>
    <x v="1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d v="2015-04-21T02:47:18"/>
    <d v="2015-06-20T02:47:18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d v="2014-12-29T19:37:11"/>
    <d v="2015-01-28T19:37:11"/>
    <x v="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d v="2016-12-18T20:16:26"/>
    <d v="2017-01-17T20:16:26"/>
    <x v="11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d v="2016-04-05T03:04:53"/>
    <d v="2016-05-05T03:04:53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d v="2015-06-16T17:51:19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d v="2016-10-29T22:55:24"/>
    <d v="2016-11-30T17:00:00"/>
    <x v="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d v="2015-05-04T14:46:35"/>
    <d v="2015-07-03T14:46:35"/>
    <x v="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d v="2015-12-21T17:24:21"/>
    <d v="2016-01-20T17:24:21"/>
    <x v="1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d v="2015-07-07T21:44:12"/>
    <d v="2015-08-20T17:05:00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d v="2014-10-04T14:20:36"/>
    <d v="2014-12-03T15:20:36"/>
    <x v="9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d v="2016-04-01T14:18:38"/>
    <d v="2016-05-01T14:18:38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d v="2016-01-01T21:40:37"/>
    <d v="2016-02-06T04:59:00"/>
    <x v="1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d v="2014-11-05T17:27:15"/>
    <d v="2014-12-05T17:27:15"/>
    <x v="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d v="2015-02-12T01:50:01"/>
    <d v="2015-03-14T00:50:01"/>
    <x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d v="2015-09-14T15:11:24"/>
    <d v="2015-09-19T03:59:00"/>
    <x v="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d v="2014-12-12T10:15:24"/>
    <d v="2015-01-11T10:15:24"/>
    <x v="1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d v="2014-10-10T12:50:40"/>
    <d v="2014-10-18T04:59:00"/>
    <x v="9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d v="2014-07-30T20:43:05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d v="2014-07-11T17:49:52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d v="2016-02-15T21:12:08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d v="2014-08-18T17:08:24"/>
    <d v="2014-08-25T21:00:00"/>
    <x v="1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d v="2014-11-10T18:33:15"/>
    <d v="2015-01-09T02:00:00"/>
    <x v="4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d v="2015-02-02T23:40:15"/>
    <d v="2015-04-03T22:40:15"/>
    <x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d v="2014-06-21T13:19:52"/>
    <d v="2014-06-22T21:00:00"/>
    <x v="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d v="2016-11-27T21:48:41"/>
    <d v="2016-12-12T06:00:00"/>
    <x v="4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d v="2015-09-11T15:30:58"/>
    <d v="2015-10-11T15:29:05"/>
    <x v="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d v="2015-10-01T15:57:33"/>
    <d v="2015-10-31T15:57:33"/>
    <x v="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d v="2016-05-25T01:52:38"/>
    <d v="2016-07-24T01:52:38"/>
    <x v="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d v="2014-07-10T05:37:12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d v="2014-12-09T21:42:19"/>
    <d v="2015-02-07T21:42:19"/>
    <x v="1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d v="2015-07-25T10:33:16"/>
    <d v="2015-08-24T10:33:16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d v="2015-07-11T04:00:18"/>
    <d v="2015-09-09T04:00:18"/>
    <x v="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d v="2014-10-28T23:13:51"/>
    <d v="2014-11-09T12:00:00"/>
    <x v="9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d v="2016-08-24T01:21:53"/>
    <d v="2016-09-07T01:21:53"/>
    <x v="1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d v="2015-07-14T15:34:26"/>
    <d v="2015-08-01T01:00:00"/>
    <x v="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d v="2016-03-15T21:03:57"/>
    <d v="2016-05-14T21:03:57"/>
    <x v="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d v="2016-05-09T17:33:39"/>
    <d v="2016-06-08T17:33:39"/>
    <x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d v="2014-10-17T06:23:21"/>
    <d v="2014-11-25T19:46:00"/>
    <x v="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d v="2015-04-13T20:11:27"/>
    <d v="2015-06-12T20:11:27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d v="2015-05-18T18:27:06"/>
    <d v="2015-06-27T18:27:06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d v="2015-12-16T03:09:34"/>
    <d v="2016-01-15T03:09:34"/>
    <x v="11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d v="2014-07-08T22:08:59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d v="2015-01-13T21:46:34"/>
    <d v="2015-03-14T20:46:34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d v="2016-02-15T09:33:10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d v="2014-04-26T11:26:29"/>
    <d v="2014-05-19T11:26:29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d v="2015-08-29T05:37:27"/>
    <d v="2015-09-16T05:37:27"/>
    <x v="1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d v="2015-10-01T15:06:47"/>
    <d v="2015-10-29T15:06:47"/>
    <x v="9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d v="2014-07-06T14:52:0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d v="2015-02-23T19:01:10"/>
    <d v="2015-03-25T18:01:10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d v="2014-08-26T21:16:44"/>
    <d v="2014-09-25T21:16:44"/>
    <x v="1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d v="2015-04-03T20:58:47"/>
    <d v="2015-05-18T20:58:47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d v="2015-01-09T03:39:39"/>
    <d v="2015-01-24T03:00:00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d v="2015-04-09T13:21:50"/>
    <d v="2015-05-09T03:59:00"/>
    <x v="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d v="2014-08-12T14:01:08"/>
    <d v="2014-09-11T14:01:08"/>
    <x v="1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d v="2015-02-09T18:22:59"/>
    <d v="2015-02-23T18:22:59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d v="2014-06-16T16:03:49"/>
    <d v="2014-07-15T05:00:00"/>
    <x v="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d v="2016-02-03T23:57:26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d v="2014-04-25T13:32:38"/>
    <d v="2014-05-25T13:32:38"/>
    <x v="6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d v="2015-04-07T14:01:04"/>
    <d v="2015-05-07T14:01:04"/>
    <x v="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d v="2014-08-21T06:59:23"/>
    <d v="2014-09-15T06:08:00"/>
    <x v="1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d v="2015-01-21T03:57:17"/>
    <d v="2015-02-21T11:00:00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d v="2016-05-05T22:57:33"/>
    <d v="2016-06-04T22:57:33"/>
    <x v="5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d v="2014-05-16T15:16:04"/>
    <d v="2014-06-15T15:16:04"/>
    <x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d v="2016-07-02T14:00:08"/>
    <d v="2016-08-29T17:00:00"/>
    <x v="3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d v="2014-09-30T15:37:03"/>
    <d v="2014-10-13T04:59:00"/>
    <x v="8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d v="2014-06-13T10:58:33"/>
    <d v="2014-07-13T10:58:33"/>
    <x v="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d v="2014-12-31T16:53:34"/>
    <d v="2015-01-30T16:53:34"/>
    <x v="1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d v="2014-07-25T19:25:12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d v="2014-12-09T18:33:38"/>
    <d v="2015-01-18T18:33:38"/>
    <x v="1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d v="2015-01-30T23:02:35"/>
    <d v="2015-03-01T23:02:35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d v="2015-11-26T19:17:39"/>
    <d v="2015-12-16T20:18:00"/>
    <x v="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d v="2015-03-14T03:06:20"/>
    <d v="2015-04-13T03:06:20"/>
    <x v="7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d v="2015-05-08T21:56:38"/>
    <d v="2015-06-07T21:56:38"/>
    <x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d v="2015-04-24T03:21:00"/>
    <d v="2015-05-24T03:21:00"/>
    <x v="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d v="2016-07-16T12:44:52"/>
    <d v="2016-08-15T12:44:52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d v="2016-10-06T13:29:27"/>
    <d v="2016-11-24T17:11:00"/>
    <x v="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d v="2015-04-03T15:34:53"/>
    <d v="2015-06-02T15:34:53"/>
    <x v="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d v="2015-10-20T19:45:17"/>
    <d v="2015-11-19T20:45:17"/>
    <x v="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d v="2015-12-24T08:45:52"/>
    <d v="2016-01-23T08:45:52"/>
    <x v="11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d v="2014-08-21T19:16:13"/>
    <d v="2014-10-05T19:16:13"/>
    <x v="1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d v="2016-09-15T16:33:59"/>
    <d v="2016-10-17T04:00:00"/>
    <x v="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d v="2015-09-08T19:00:21"/>
    <d v="2015-10-08T19:00:21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d v="2017-02-24T14:00:03"/>
    <d v="2017-03-16T13:00:03"/>
    <x v="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d v="2015-05-17T17:47:29"/>
    <d v="2015-06-16T17:47:29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d v="2016-04-04T23:00:50"/>
    <d v="2016-05-04T23:00:50"/>
    <x v="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d v="2015-01-27T00:16:12"/>
    <d v="2015-03-27T23:16:12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d v="2016-03-09T18:41:57"/>
    <d v="2016-05-08T17:41:57"/>
    <x v="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d v="2016-05-08T00:12:05"/>
    <d v="2016-06-07T00:12:05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d v="2014-08-12T18:10:23"/>
    <d v="2014-09-11T18:10:23"/>
    <x v="1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d v="2015-02-26T05:05:59"/>
    <d v="2015-03-26T04:00:00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d v="2015-02-01T05:51:46"/>
    <d v="2015-03-01T06:59:00"/>
    <x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d v="2015-06-02T11:17:04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d v="2014-07-07T21:50:19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d v="2015-06-07T17:30:33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d v="2015-08-17T17:43:32"/>
    <d v="2015-09-16T17:43:32"/>
    <x v="1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d v="2015-02-07T04:44:52"/>
    <d v="2015-03-09T03:44:52"/>
    <x v="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d v="2016-08-03T12:34:20"/>
    <d v="2016-08-17T03:59:00"/>
    <x v="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d v="2015-04-03T18:52:33"/>
    <d v="2015-05-03T22:51:00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d v="2014-06-18T16:04:11"/>
    <d v="2014-07-18T16:04:11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d v="2014-08-01T15:47:58"/>
    <d v="2014-08-31T15:47:58"/>
    <x v="1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d v="2016-11-20T02:38:40"/>
    <d v="2016-12-05T01:00:00"/>
    <x v="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d v="2015-12-03T19:38:28"/>
    <d v="2016-01-01T04:00:00"/>
    <x v="1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d v="2014-08-29T01:27:51"/>
    <d v="2014-09-26T01:35:00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d v="2014-10-29T16:24:46"/>
    <d v="2014-11-27T03:00:00"/>
    <x v="9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d v="2016-02-25T17:32:10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d v="2015-01-22T21:08:54"/>
    <d v="2015-03-23T02:14:00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d v="2014-10-10T15:22:27"/>
    <d v="2014-10-20T05:59:00"/>
    <x v="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d v="2014-12-20T19:47:03"/>
    <d v="2015-01-06T06:00:00"/>
    <x v="11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d v="2015-08-03T21:58:50"/>
    <d v="2015-08-24T02:00:00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d v="2015-08-09T13:25:56"/>
    <d v="2015-09-23T13:25:56"/>
    <x v="1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d v="2016-01-12T16:29:03"/>
    <d v="2016-02-11T16:29:03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d v="2014-09-12T15:10:36"/>
    <d v="2014-11-11T16:10:36"/>
    <x v="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d v="2016-07-25T06:41:21"/>
    <d v="2016-08-24T06:41:21"/>
    <x v="3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d v="2016-10-11T23:22:08"/>
    <d v="2016-10-31T04:00:00"/>
    <x v="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d v="2016-03-02T12:00:06"/>
    <d v="2016-05-01T11:00:06"/>
    <x v="7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d v="2016-09-14T07:22:31"/>
    <d v="2016-10-13T00:00:00"/>
    <x v="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d v="2016-05-21T08:41:21"/>
    <d v="2016-06-20T08:41:21"/>
    <x v="5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d v="2015-11-29T00:29:22"/>
    <d v="2015-12-21T04:59:00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d v="2015-12-03T13:47:00"/>
    <d v="2016-01-07T13:47:00"/>
    <x v="1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d v="2017-01-05T20:05:30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d v="2016-09-09T18:25:10"/>
    <d v="2016-10-09T18:25:10"/>
    <x v="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d v="2016-01-21T20:07:47"/>
    <d v="2016-02-20T20:07:47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d v="2014-09-03T11:29:32"/>
    <d v="2014-10-03T11:29:32"/>
    <x v="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d v="2016-12-20T15:57:51"/>
    <d v="2017-01-19T15:57:51"/>
    <x v="1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d v="2015-03-27T21:54:00"/>
    <d v="2015-05-26T21:54:00"/>
    <x v="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d v="2017-02-09T17:36:33"/>
    <d v="2017-02-27T04:59:00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d v="2014-05-19T04:38:49"/>
    <d v="2014-06-16T04:25:00"/>
    <x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d v="2017-02-14T17:46:00"/>
    <d v="2017-03-01T02:00:00"/>
    <x v="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d v="2017-01-17T19:51:1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d v="2016-06-13T21:29:42"/>
    <d v="2016-07-13T21:29:42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d v="2012-11-26T20:04:12"/>
    <d v="2012-12-26T20:04:12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d v="2016-01-29T20:22:56"/>
    <d v="2016-03-01T05:59:00"/>
    <x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d v="2014-10-16T21:08:44"/>
    <d v="2014-11-15T22:08:44"/>
    <x v="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d v="2014-09-06T16:11:45"/>
    <d v="2014-10-06T16:11:45"/>
    <x v="8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d v="2014-11-14T18:09:51"/>
    <d v="2014-12-14T18:09:51"/>
    <x v="4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d v="2015-04-04T05:11:23"/>
    <d v="2015-04-25T05:11:23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d v="2015-12-22T05:05:19"/>
    <d v="2016-01-21T05:05:19"/>
    <x v="1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d v="2014-10-27T13:40:40"/>
    <d v="2014-11-26T14:40:40"/>
    <x v="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d v="2014-12-23T19:58:39"/>
    <d v="2015-02-21T19:58:39"/>
    <x v="1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d v="2015-11-26T11:15:16"/>
    <d v="2015-12-23T22:59:00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d v="2015-01-20T16:52:10"/>
    <d v="2015-02-10T16:52:10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d v="2015-05-22T20:04:09"/>
    <d v="2015-06-21T20:04:09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d v="2014-10-08T02:58:00"/>
    <d v="2014-11-05T05:00:00"/>
    <x v="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d v="2014-05-26T17:27:18"/>
    <d v="2014-06-11T04:00:00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d v="2014-05-19T13:09:12"/>
    <d v="2014-07-18T13:09:12"/>
    <x v="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d v="2014-07-21T20:24:03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d v="2015-06-08T07:09:36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d v="2014-04-29T20:00:20"/>
    <d v="2014-05-27T03:00:00"/>
    <x v="6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d v="2015-06-15T20:18:53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d v="2016-10-17T14:51:09"/>
    <d v="2016-11-22T05:59:00"/>
    <x v="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d v="2016-07-13T22:53:29"/>
    <d v="2016-08-27T22:53:29"/>
    <x v="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d v="2015-04-27T16:13:06"/>
    <d v="2015-06-11T16:13:06"/>
    <x v="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d v="2012-09-06T23:51:15"/>
    <d v="2012-10-06T23:51:15"/>
    <x v="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d v="2014-05-02T12:13:33"/>
    <d v="2014-05-30T16:00:00"/>
    <x v="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d v="2017-02-17T11:01:32"/>
    <d v="2017-03-03T11:01:32"/>
    <x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d v="2015-02-18T16:54:11"/>
    <d v="2015-03-20T15:54:11"/>
    <x v="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d v="2016-07-16T06:20:25"/>
    <d v="2016-08-15T06:20:25"/>
    <x v="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d v="2014-10-20T17:00:47"/>
    <d v="2014-11-18T04:35:00"/>
    <x v="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d v="2015-08-17T17:56:11"/>
    <d v="2015-09-16T17:56:11"/>
    <x v="1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d v="2016-08-15T21:10:47"/>
    <d v="2016-10-14T21:10:47"/>
    <x v="1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d v="2015-08-12T01:04:19"/>
    <d v="2015-09-11T01:04:19"/>
    <x v="1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d v="2016-07-19T02:38:45"/>
    <d v="2016-08-18T02:38:45"/>
    <x v="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d v="2016-10-01T12:50:55"/>
    <d v="2016-11-01T03:59:00"/>
    <x v="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d v="2013-04-04T13:26:49"/>
    <d v="2013-05-04T13:26:49"/>
    <x v="6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d v="2013-07-11T18:50:44"/>
    <d v="2013-08-16T11:59:00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d v="2010-07-19T21:26:13"/>
    <d v="2010-10-02T04:59:00"/>
    <x v="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d v="2016-01-04T06:03:17"/>
    <d v="2016-03-04T06:03:17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d v="2013-12-02T19:03:58"/>
    <d v="2013-12-29T07:59:00"/>
    <x v="11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d v="2015-06-22T19:00:21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d v="2015-12-21T20:50:48"/>
    <d v="2016-01-20T20:50:48"/>
    <x v="1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d v="2015-09-06T16:30:47"/>
    <d v="2015-10-06T16:30:47"/>
    <x v="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d v="2015-03-20T01:41:39"/>
    <d v="2015-04-16T02:50:00"/>
    <x v="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d v="2016-01-18T17:26:38"/>
    <d v="2016-02-02T17:26:38"/>
    <x v="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d v="2014-07-23T03:44:1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d v="2014-08-11T19:16:26"/>
    <d v="2014-09-10T04:52:00"/>
    <x v="1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d v="2016-03-14T23:44:14"/>
    <d v="2016-04-27T13:16:00"/>
    <x v="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d v="2014-12-02T21:37:42"/>
    <d v="2014-12-31T21:22:00"/>
    <x v="1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d v="2015-05-15T00:20:55"/>
    <d v="2015-06-14T00:20:55"/>
    <x v="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d v="2016-04-05T04:02:40"/>
    <d v="2016-05-05T04:02:40"/>
    <x v="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d v="2017-01-09T09:59:05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d v="2015-04-28T16:04:54"/>
    <d v="2015-05-28T15:59:00"/>
    <x v="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d v="2014-08-11T18:16:53"/>
    <d v="2014-10-02T03:59:00"/>
    <x v="1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d v="2015-01-23T19:59:14"/>
    <d v="2015-03-02T01:04:00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d v="2014-11-10T22:59:50"/>
    <d v="2015-01-09T22:59:50"/>
    <x v="4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d v="2014-07-31T15:16:24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d v="2016-03-04T15:36:51"/>
    <d v="2016-04-03T14:36:51"/>
    <x v="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d v="2016-03-31T08:59:00"/>
    <d v="2016-05-20T08:59:00"/>
    <x v="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d v="2014-07-09T22:27:26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d v="2015-08-29T06:35:34"/>
    <d v="2015-09-28T06:35:34"/>
    <x v="1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d v="2014-07-14T18:49:08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d v="2015-09-01T12:51:32"/>
    <d v="2015-09-30T18:00:00"/>
    <x v="8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d v="2016-09-17T22:08:58"/>
    <d v="2016-10-22T22:08:58"/>
    <x v="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d v="2015-10-22T03:07:26"/>
    <d v="2015-11-22T06:59:00"/>
    <x v="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d v="2014-07-05T01:19:32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d v="2016-06-10T05:28:57"/>
    <d v="2016-07-10T05:28:57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d v="2015-08-10T22:31:19"/>
    <d v="2015-09-09T22:31:19"/>
    <x v="1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d v="2015-09-16T16:35:52"/>
    <d v="2015-10-16T16:35:52"/>
    <x v="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d v="2014-11-14T20:00:34"/>
    <d v="2014-12-14T20:00:34"/>
    <x v="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d v="2016-11-16T17:36:09"/>
    <d v="2016-12-07T17:36:09"/>
    <x v="4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d v="2015-04-03T17:34:41"/>
    <d v="2015-04-21T05:59:00"/>
    <x v="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d v="2016-10-15T16:34:22"/>
    <d v="2016-10-30T01:46:00"/>
    <x v="9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d v="2015-04-17T16:25:00"/>
    <d v="2015-06-14T19:19:00"/>
    <x v="6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d v="2016-02-09T13:42:39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d v="2016-06-30T02:27:20"/>
    <d v="2016-08-19T02:27:20"/>
    <x v="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d v="2015-08-10T15:38:43"/>
    <d v="2015-10-09T15:38:43"/>
    <x v="1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d v="2017-01-31T22:57:58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d v="2015-01-27T03:19:55"/>
    <d v="2015-02-26T03:19:55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d v="2015-02-20T17:07:15"/>
    <d v="2015-03-22T16:07:15"/>
    <x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d v="2014-10-28T00:40:44"/>
    <d v="2014-12-27T01:40:44"/>
    <x v="9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d v="2015-08-21T04:21:31"/>
    <d v="2015-09-20T04:21:31"/>
    <x v="1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d v="2015-10-16T22:09:06"/>
    <d v="2015-11-15T23:09:06"/>
    <x v="9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d v="2014-08-02T13:31:18"/>
    <d v="2014-09-01T05:00:00"/>
    <x v="1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d v="2015-04-06T17:22:11"/>
    <d v="2015-05-05T18:48:00"/>
    <x v="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d v="2015-08-30T21:12:39"/>
    <d v="2015-09-29T21:12:39"/>
    <x v="1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d v="2015-06-18T16:05:59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d v="2016-10-22T03:36:30"/>
    <d v="2016-12-21T04:36:30"/>
    <x v="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d v="2014-12-08T13:44:07"/>
    <d v="2015-01-08T13:41:00"/>
    <x v="1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d v="2016-06-07T13:01:23"/>
    <d v="2016-07-09T01:59:00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d v="2015-03-02T19:39:05"/>
    <d v="2015-05-01T18:39:05"/>
    <x v="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d v="2016-07-15T22:45:43"/>
    <d v="2016-08-14T22:45:43"/>
    <x v="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d v="2015-09-08T14:51:52"/>
    <d v="2015-10-15T22:00:00"/>
    <x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d v="2014-05-01T21:49:01"/>
    <d v="2014-06-01T03:59:00"/>
    <x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d v="2015-07-22T19:05:56"/>
    <d v="2015-09-20T19:05:56"/>
    <x v="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d v="2016-06-02T00:36:20"/>
    <d v="2016-08-01T00:36:20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d v="2015-04-20T19:48:46"/>
    <d v="2015-05-20T19:48:46"/>
    <x v="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d v="2016-09-16T12:05:01"/>
    <d v="2016-10-07T14:00:00"/>
    <x v="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d v="2015-12-21T19:00:49"/>
    <d v="2016-02-08T00:17:00"/>
    <x v="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d v="2016-01-13T04:33:11"/>
    <d v="2016-02-12T04:33:11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d v="2014-09-20T14:56:15"/>
    <d v="2014-10-20T14:56:15"/>
    <x v="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d v="2015-06-16T09:12:17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d v="2016-07-04T08:10:18"/>
    <d v="2016-08-23T08:10:18"/>
    <x v="3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d v="2015-04-13T03:45:06"/>
    <d v="2015-06-12T03:45:06"/>
    <x v="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d v="2015-01-02T21:48:31"/>
    <d v="2015-02-03T02:00:00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d v="2014-08-25T17:15:16"/>
    <d v="2014-10-19T05:00:00"/>
    <x v="1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d v="2015-08-25T10:17:56"/>
    <d v="2015-09-16T22:00:00"/>
    <x v="1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d v="2015-05-04T19:32:31"/>
    <d v="2015-05-11T19:32:31"/>
    <x v="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d v="2015-02-27T16:19:54"/>
    <d v="2015-04-28T15:19:54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d v="2014-07-24T03:00:10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d v="2017-01-10T00:45:19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d v="2014-09-03T14:17:00"/>
    <d v="2014-10-04T14:17:00"/>
    <x v="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d v="2016-09-02T02:55:34"/>
    <d v="2016-11-01T02:55:34"/>
    <x v="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d v="2015-03-18T17:33:02"/>
    <d v="2015-04-17T17:33:02"/>
    <x v="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d v="2014-07-23T15:10:50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d v="2016-05-06T10:43:47"/>
    <d v="2016-06-05T10:43:47"/>
    <x v="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d v="2015-03-18T12:22:05"/>
    <d v="2015-04-01T12:22:05"/>
    <x v="7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d v="2016-05-19T08:59:20"/>
    <d v="2016-05-27T13:12:00"/>
    <x v="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d v="2016-06-13T15:35:23"/>
    <d v="2016-07-02T15:35:23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d v="2015-02-25T01:05:32"/>
    <d v="2015-03-27T00:05:32"/>
    <x v="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d v="2016-03-06T22:36:36"/>
    <d v="2016-05-05T21:36:36"/>
    <x v="7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d v="2014-07-28T16:18:55"/>
    <d v="2014-09-26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d v="2016-11-04T22:22:12"/>
    <d v="2016-11-09T23:22:12"/>
    <x v="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d v="2016-06-09T23:49:58"/>
    <d v="2016-07-09T23:49:58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d v="2014-12-04T18:43:21"/>
    <d v="2015-02-02T18:43:21"/>
    <x v="1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d v="2015-12-08T04:57:52"/>
    <d v="2016-01-07T04:57:52"/>
    <x v="11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d v="2016-02-27T00:26:02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d v="2015-01-30T20:33:49"/>
    <d v="2015-03-01T20:33:49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d v="2017-02-14T19:49:01"/>
    <d v="2017-03-16T18:49:01"/>
    <x v="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d v="2017-03-09T20:13:39"/>
    <d v="2017-04-18T19:13:39"/>
    <x v="7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d v="2017-03-14T15:21:56"/>
    <d v="2017-04-14T04:59:00"/>
    <x v="7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d v="2017-03-09T13:54:05"/>
    <d v="2017-04-08T12:54:05"/>
    <x v="7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d v="2017-02-20T08:24:20"/>
    <d v="2017-04-21T07:24:20"/>
    <x v="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d v="2017-02-22T13:33:54"/>
    <d v="2017-03-24T12:33:54"/>
    <x v="2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d v="2017-03-06T17:16:59"/>
    <d v="2017-03-27T16:16:59"/>
    <x v="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d v="2017-03-13T03:38:41"/>
    <d v="2017-04-04T03:38:41"/>
    <x v="7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d v="2017-02-23T11:05:54"/>
    <d v="2017-03-31T22:59:00"/>
    <x v="2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d v="2017-03-13T21:14:29"/>
    <d v="2017-05-03T19:12:00"/>
    <x v="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d v="2017-03-15T15:30:07"/>
    <d v="2017-04-03T15:30:07"/>
    <x v="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d v="2017-02-19T06:29:20"/>
    <d v="2017-03-25T04:33:00"/>
    <x v="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d v="2017-03-08T17:15:03"/>
    <d v="2017-04-07T16:15:03"/>
    <x v="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d v="2017-03-06T18:04:48"/>
    <d v="2017-04-16T20:00:00"/>
    <x v="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d v="2017-02-17T12:18:59"/>
    <d v="2017-03-19T11:18:59"/>
    <x v="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d v="2017-03-14T08:35:56"/>
    <d v="2017-04-09T08:35:56"/>
    <x v="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d v="2017-03-02T12:55:07"/>
    <d v="2017-03-19T06:00:00"/>
    <x v="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d v="2017-01-27T00:58:54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d v="2017-03-02T16:22:46"/>
    <d v="2017-04-16T15:22:46"/>
    <x v="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d v="2014-09-27T23:15:55"/>
    <d v="2014-11-07T00:15:55"/>
    <x v="8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d v="2014-09-09T15:58:04"/>
    <d v="2014-10-01T04:00:00"/>
    <x v="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d v="2012-11-13T00:25:00"/>
    <d v="2012-12-07T02:00:00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d v="2010-10-27T06:20:03"/>
    <d v="2011-01-25T04:00:00"/>
    <x v="9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d v="2014-08-11T20:09:34"/>
    <d v="2014-09-10T20:09:34"/>
    <x v="1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d v="2013-10-03T20:49:27"/>
    <d v="2013-11-02T20:49:27"/>
    <x v="9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d v="2011-03-31T03:42:17"/>
    <d v="2011-05-01T04:59:00"/>
    <x v="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d v="2012-03-02T21:00:58"/>
    <d v="2012-04-01T20:00:58"/>
    <x v="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d v="2012-11-20T11:58:45"/>
    <d v="2012-12-20T11:58:45"/>
    <x v="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d v="2012-04-27T22:52:24"/>
    <d v="2012-06-01T22:52:24"/>
    <x v="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d v="2014-07-09T18:55:05"/>
    <d v="2014-07-19T05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d v="2013-06-22T20:09:12"/>
    <d v="2013-07-22T20:09:12"/>
    <x v="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d v="2011-12-07T01:36:01"/>
    <d v="2012-01-18T23:00:00"/>
    <x v="1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d v="2014-07-21T06:21:27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d v="2014-09-15T12:52:02"/>
    <d v="2014-10-15T12:52:02"/>
    <x v="8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d v="2014-06-09T16:27:42"/>
    <d v="2014-07-07T02:00:00"/>
    <x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d v="2014-05-16T18:05:25"/>
    <d v="2014-06-15T18:05:25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d v="2014-05-07T19:20:15"/>
    <d v="2014-06-09T19:20:15"/>
    <x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d v="2011-04-11T03:49:20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d v="2014-10-28T16:35:53"/>
    <d v="2014-11-26T07:59:00"/>
    <x v="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d v="2014-07-19T04:13:01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d v="2014-05-13T02:32:33"/>
    <d v="2014-06-13T22:00:00"/>
    <x v="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d v="2013-11-13T17:42:41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d v="2014-05-30T01:55:44"/>
    <d v="2014-07-02T04:00:00"/>
    <x v="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d v="2016-04-06T14:35:58"/>
    <d v="2016-05-06T14:35:58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d v="2012-01-15T17:31:08"/>
    <d v="2012-02-14T17:31:08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d v="2014-08-27T21:04:52"/>
    <d v="2014-09-26T21:04:52"/>
    <x v="1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d v="2014-08-11T20:45:08"/>
    <d v="2014-08-25T20:45:08"/>
    <x v="1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d v="2010-12-19T21:17:07"/>
    <d v="2011-02-17T21:17:07"/>
    <x v="1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d v="2013-07-22T22:20:31"/>
    <d v="2013-08-18T15:00:00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d v="2014-05-22T16:00:09"/>
    <d v="2014-06-21T16:00:09"/>
    <x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d v="2014-06-16T14:31:15"/>
    <d v="2014-07-16T14:31:15"/>
    <x v="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d v="2013-04-11T16:51:11"/>
    <d v="2013-05-06T16:51:11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d v="2014-05-21T09:54:09"/>
    <d v="2014-06-20T09:54:09"/>
    <x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d v="2014-05-20T07:26:27"/>
    <d v="2014-06-15T16:00:00"/>
    <x v="5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d v="2011-12-06T22:47:01"/>
    <d v="2012-01-31T17:00:00"/>
    <x v="1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d v="2013-08-05T19:04:29"/>
    <d v="2013-08-23T19:04:29"/>
    <x v="10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d v="2014-06-01T23:50:31"/>
    <d v="2014-07-01T23:50:31"/>
    <x v="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d v="2014-07-09T23:27:21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d v="2014-08-17T22:10:38"/>
    <d v="2014-09-16T21:00:00"/>
    <x v="1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d v="2014-07-15T15:59:33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d v="2015-05-20T09:58:22"/>
    <d v="2015-06-10T09:58:22"/>
    <x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d v="2015-04-24T08:18:52"/>
    <d v="2015-05-24T08:18:52"/>
    <x v="6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d v="2016-11-09T03:37:55"/>
    <d v="2016-12-09T04:37:55"/>
    <x v="4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d v="2016-06-17T18:07:49"/>
    <d v="2016-08-16T18:07:49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d v="2015-01-14T22:34:19"/>
    <d v="2015-02-28T22:00:00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d v="2015-01-06T23:14:16"/>
    <d v="2015-02-20T23:14:16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d v="2015-06-27T01:29:58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d v="2015-01-13T14:15:42"/>
    <d v="2015-02-12T14:15:42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d v="2015-06-02T14:21:15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d v="2015-01-05T11:50:18"/>
    <d v="2015-02-04T11:50:18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d v="2015-01-09T10:11:17"/>
    <d v="2015-02-16T10:11:17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d v="2014-08-07T18:16:58"/>
    <d v="2014-09-06T21:00:00"/>
    <x v="1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d v="2016-03-31T07:41:41"/>
    <d v="2016-04-30T05:34:00"/>
    <x v="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d v="2014-08-10T18:24:37"/>
    <d v="2014-08-31T18:24:37"/>
    <x v="1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d v="2015-10-16T20:29:06"/>
    <d v="2015-12-14T05:59:00"/>
    <x v="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d v="2015-08-26T23:43:42"/>
    <d v="2015-09-25T23:43:42"/>
    <x v="1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d v="2015-06-17T16:27:59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d v="2015-04-01T08:59:32"/>
    <d v="2015-05-01T08:59:32"/>
    <x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d v="2015-08-20T06:37:31"/>
    <d v="2015-09-19T06:37:31"/>
    <x v="1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d v="2015-02-22T06:40:07"/>
    <d v="2015-04-23T05:40:07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d v="2014-07-07T14:31:17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d v="2014-05-19T15:17:38"/>
    <d v="2014-06-20T23:00:00"/>
    <x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d v="2012-04-14T22:28:39"/>
    <d v="2012-06-01T03:59:00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d v="2014-07-14T14:04:40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d v="2014-07-09T19:05:51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d v="2015-06-16T18:19:19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d v="2015-11-29T19:01:13"/>
    <d v="2016-01-05T23:55:00"/>
    <x v="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d v="2015-08-03T15:57:51"/>
    <d v="2015-09-10T03:59:00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d v="2015-06-10T11:06:11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d v="2016-10-05T13:06:24"/>
    <d v="2016-11-04T13:06:24"/>
    <x v="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d v="2014-11-28T00:03:06"/>
    <d v="2014-12-31T00:00:00"/>
    <x v="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d v="2015-02-15T23:35:47"/>
    <d v="2015-03-22T22:35:47"/>
    <x v="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d v="2017-02-06T20:00:04"/>
    <d v="2017-03-12T21:00:00"/>
    <x v="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d v="2015-05-31T16:43:23"/>
    <d v="2015-07-05T16:43:23"/>
    <x v="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d v="2015-09-23T13:58:17"/>
    <d v="2015-10-24T21:29:00"/>
    <x v="8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d v="2015-07-21T20:02:56"/>
    <d v="2015-08-20T20:02:56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d v="2016-11-23T20:25:13"/>
    <d v="2017-01-10T05:00:00"/>
    <x v="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d v="2016-05-13T13:25:38"/>
    <d v="2016-06-03T21:00:00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d v="2015-09-30T14:00:12"/>
    <d v="2015-10-30T14:00:12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d v="2016-12-18T21:10:36"/>
    <d v="2017-01-17T21:10:36"/>
    <x v="11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d v="2015-11-15T17:01:24"/>
    <d v="2015-12-17T04:59:00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d v="2014-10-21T06:59:58"/>
    <d v="2014-11-20T07:59:58"/>
    <x v="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d v="2014-09-16T04:02:06"/>
    <d v="2014-10-01T03:59:00"/>
    <x v="8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d v="2016-03-17T22:39:07"/>
    <d v="2016-04-16T22:39:07"/>
    <x v="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d v="2016-04-03T19:31:57"/>
    <d v="2016-05-04T03:59:00"/>
    <x v="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d v="2017-01-31T19:19:15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d v="2016-12-30T18:56:48"/>
    <d v="2017-02-01T23:31:00"/>
    <x v="1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d v="2016-06-01T08:20:51"/>
    <d v="2016-07-01T08:20:51"/>
    <x v="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d v="2016-11-28T22:00:33"/>
    <d v="2016-12-28T22:00:33"/>
    <x v="4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d v="2015-09-05T11:23:04"/>
    <d v="2015-09-29T03:59:00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d v="2015-06-01T12:14:5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d v="2015-10-01T02:08:13"/>
    <d v="2015-10-25T23:59:00"/>
    <x v="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d v="2017-01-19T16:39:08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d v="2014-09-11T07:47:50"/>
    <d v="2014-10-14T06:59:00"/>
    <x v="8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d v="2014-08-20T18:08:12"/>
    <d v="2014-09-19T18:08:12"/>
    <x v="1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d v="2015-09-15T02:19:22"/>
    <d v="2015-10-09T00:00:00"/>
    <x v="8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d v="2016-11-01T16:39:42"/>
    <d v="2016-12-01T17:39:42"/>
    <x v="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d v="2015-05-11T14:24:18"/>
    <d v="2015-06-12T02:00:00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d v="2015-08-14T11:20:00"/>
    <d v="2015-09-12T03:59:00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d v="2015-06-12T10:25:12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d v="2015-03-05T21:19:17"/>
    <d v="2015-04-04T20:19:17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d v="2015-05-21T17:55:14"/>
    <d v="2015-06-20T17:55:14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d v="2014-10-06T17:48:44"/>
    <d v="2014-11-05T18:48:44"/>
    <x v="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d v="2015-05-22T17:32:46"/>
    <d v="2015-06-21T17:32:46"/>
    <x v="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d v="2016-08-08T11:20:40"/>
    <d v="2016-09-07T11:20:40"/>
    <x v="1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d v="2016-08-20T13:50:28"/>
    <d v="2016-09-08T03:45:00"/>
    <x v="1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d v="2015-02-24T02:03:29"/>
    <d v="2015-03-26T01:03:29"/>
    <x v="2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d v="2014-09-07T18:26:15"/>
    <d v="2014-10-07T18:26:15"/>
    <x v="8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d v="2015-05-20T13:46:17"/>
    <d v="2015-06-11T03:59:00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d v="2017-01-23T13:25:52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d v="2014-12-09T21:17:41"/>
    <d v="2015-01-08T21:17:41"/>
    <x v="1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d v="2016-09-01T18:15:45"/>
    <d v="2016-10-01T03:59:00"/>
    <x v="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d v="2015-10-26T16:08:38"/>
    <d v="2015-11-30T17:08:38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d v="2015-06-16T17:24:36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d v="2014-11-21T07:34:22"/>
    <d v="2014-12-22T04:00:00"/>
    <x v="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d v="2015-10-07T12:23:08"/>
    <d v="2015-10-30T21:00:00"/>
    <x v="9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d v="2015-01-12T19:12:18"/>
    <d v="2015-01-28T22:00:00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d v="2015-11-03T17:05:15"/>
    <d v="2015-12-03T17:00:00"/>
    <x v="4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d v="2015-05-12T12:52:02"/>
    <d v="2015-06-12T21:00:00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d v="2015-06-17T18:11:00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d v="2016-08-08T21:42:08"/>
    <d v="2016-08-24T21:42:08"/>
    <x v="1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d v="2015-05-13T09:29:57"/>
    <d v="2015-06-16T11:00:00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d v="2015-06-12T12:47:45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d v="2014-10-03T10:29:35"/>
    <d v="2014-11-02T11:29:35"/>
    <x v="9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d v="2015-10-07T12:00:09"/>
    <d v="2015-11-06T13:00:09"/>
    <x v="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d v="2016-08-29T19:14:02"/>
    <d v="2016-09-14T19:00:00"/>
    <x v="1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d v="2016-01-31T16:54:32"/>
    <d v="2016-03-15T21:00:00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d v="2015-01-13T21:07:51"/>
    <d v="2015-02-09T04:30:00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d v="2016-02-26T22:47:59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d v="2014-10-19T16:23:26"/>
    <d v="2014-11-18T17:23:26"/>
    <x v="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d v="2015-04-30T20:21:43"/>
    <d v="2015-05-30T20:21:43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d v="2016-03-02T02:27:39"/>
    <d v="2016-04-01T01:27:39"/>
    <x v="7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d v="2015-04-27T18:09:58"/>
    <d v="2015-06-01T05:00:00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d v="2015-08-03T00:28:25"/>
    <d v="2015-09-02T00:28:25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d v="2016-03-16T04:39:48"/>
    <d v="2016-04-29T04:39:48"/>
    <x v="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d v="2016-01-10T17:51:38"/>
    <d v="2016-02-10T21:00:00"/>
    <x v="1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d v="2016-01-11T21:14:13"/>
    <d v="2016-01-29T05:59:00"/>
    <x v="1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d v="2017-01-27T22:37:06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d v="2016-07-16T20:09:42"/>
    <d v="2016-08-15T20:09:42"/>
    <x v="3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d v="2015-11-03T18:00:28"/>
    <d v="2015-11-28T18:00:28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d v="2016-05-15T18:35:15"/>
    <d v="2016-06-20T23:00:00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d v="2017-01-23T08:50:02"/>
    <d v="2017-02-20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d v="2017-02-09T12:21:31"/>
    <d v="2017-03-11T12:21:31"/>
    <x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d v="2015-08-16T16:51:40"/>
    <d v="2015-09-17T03:59:00"/>
    <x v="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d v="2015-10-05T18:29:08"/>
    <d v="2015-12-04T19:29:08"/>
    <x v="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d v="2017-02-02T10:12:32"/>
    <d v="2017-03-04T10:12:32"/>
    <x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d v="2015-05-17T12:59:14"/>
    <d v="2015-06-16T12:59:14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d v="2016-08-27T10:37:09"/>
    <d v="2016-09-26T10:37:09"/>
    <x v="1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d v="2015-11-01T18:09:32"/>
    <d v="2015-11-22T22:00:00"/>
    <x v="4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d v="2015-07-08T18:30:56"/>
    <d v="2015-07-27T22:59:00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d v="2015-08-23T22:59:28"/>
    <d v="2015-09-13T00:00:00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d v="2015-09-14T22:01:03"/>
    <d v="2015-10-14T22:01:03"/>
    <x v="8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d v="2015-04-08T17:51:02"/>
    <d v="2015-04-29T17:51:02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d v="2016-06-17T17:39:36"/>
    <d v="2016-08-01T06:59:00"/>
    <x v="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d v="2016-11-07T08:26:16"/>
    <d v="2016-12-07T08:26:16"/>
    <x v="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d v="2015-02-21T15:38:04"/>
    <d v="2015-03-28T14:38:04"/>
    <x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d v="2016-11-22T14:59:12"/>
    <d v="2016-12-22T14:59:12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d v="2015-07-01T20:32:28"/>
    <d v="2015-07-31T20:32:28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d v="2016-05-03T05:15:42"/>
    <d v="2016-06-10T03:00:00"/>
    <x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d v="2016-04-15T01:22:19"/>
    <d v="2016-05-15T01:22:19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d v="2016-03-23T21:02:45"/>
    <d v="2016-04-13T21:02:45"/>
    <x v="7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d v="2016-09-15T15:36:18"/>
    <d v="2016-10-16T15:36:18"/>
    <x v="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d v="2015-09-06T22:17:05"/>
    <d v="2015-10-06T22:17:05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d v="2015-09-17T07:00:10"/>
    <d v="2015-10-17T07:00:10"/>
    <x v="8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d v="2016-10-21T19:25:46"/>
    <d v="2016-11-11T22:00:00"/>
    <x v="9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d v="2016-01-13T05:51:57"/>
    <d v="2016-01-27T01:00:00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d v="2015-04-11T06:25:11"/>
    <d v="2015-05-08T20:05:00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d v="2016-04-06T07:17:21"/>
    <d v="2016-05-06T07:17:21"/>
    <x v="6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d v="2014-07-06T20:54:35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d v="2016-05-09T00:57:04"/>
    <d v="2016-06-08T00:57:04"/>
    <x v="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d v="2016-03-02T07:14:53"/>
    <d v="2016-04-11T02:30:00"/>
    <x v="7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d v="2014-12-17T14:03:06"/>
    <d v="2015-01-31T14:03:06"/>
    <x v="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d v="2016-05-23T01:05:57"/>
    <d v="2016-06-22T01:05:57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d v="2014-10-02T02:24:25"/>
    <d v="2014-10-16T03:59:00"/>
    <x v="9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d v="2016-05-31T00:14:56"/>
    <d v="2016-06-22T03:55:00"/>
    <x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d v="2016-08-26T08:46:48"/>
    <d v="2016-09-25T08:46:48"/>
    <x v="1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d v="2016-05-22T13:59:50"/>
    <d v="2016-06-05T13:59:50"/>
    <x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d v="2015-03-01T18:51:17"/>
    <d v="2015-04-05T17:51:17"/>
    <x v="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d v="2015-02-06T17:08:25"/>
    <d v="2015-03-08T16:08:25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d v="2016-04-08T08:59:26"/>
    <d v="2016-05-08T08:59:26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d v="2014-07-02T13:48:03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d v="2014-07-17T07:45:08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d v="2015-03-02T21:17:48"/>
    <d v="2015-04-01T20:17:48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d v="2015-09-01T16:44:46"/>
    <d v="2015-10-06T16:44:46"/>
    <x v="8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d v="2014-06-19T20:38:50"/>
    <d v="2014-07-19T20:38:50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d v="2015-05-24T16:14:40"/>
    <d v="2015-06-15T16:14:40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d v="2015-06-30T12:30:22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d v="2014-07-07T16:10:46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d v="2016-03-08T09:34:06"/>
    <d v="2016-04-05T08:34:06"/>
    <x v="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d v="2014-09-19T06:46:07"/>
    <d v="2014-10-10T21:00:00"/>
    <x v="8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d v="2017-02-03T13:48:00"/>
    <d v="2017-02-24T13:48:00"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d v="2016-06-28T15:58:38"/>
    <d v="2016-07-28T15:58:38"/>
    <x v="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d v="2016-11-11T23:22:34"/>
    <d v="2016-12-06T23:22:34"/>
    <x v="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d v="2016-05-20T19:10:21"/>
    <d v="2016-06-12T17:00:00"/>
    <x v="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d v="2015-02-27T07:06:50"/>
    <d v="2015-04-01T04:59:00"/>
    <x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d v="2016-03-23T21:59:44"/>
    <d v="2016-04-13T13:18:00"/>
    <x v="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d v="2014-07-31T04:48:13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d v="2015-02-18T02:32:48"/>
    <d v="2015-04-18T00:37:00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d v="2015-02-19T00:35:10"/>
    <d v="2015-02-26T00:35:10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d v="2016-04-24T13:14:14"/>
    <d v="2016-05-08T21:00:00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d v="2016-04-06T13:24:40"/>
    <d v="2016-04-30T03:59:00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d v="2016-05-23T02:39:32"/>
    <d v="2016-06-13T17:00:00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d v="2015-10-25T16:50:11"/>
    <d v="2015-11-29T23:00:00"/>
    <x v="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d v="2014-06-16T09:29:25"/>
    <d v="2014-07-23T11:00:00"/>
    <x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d v="2016-05-05T23:49:38"/>
    <d v="2016-07-01T23:00:00"/>
    <x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d v="2016-04-19T10:22:30"/>
    <d v="2016-05-02T23:00:00"/>
    <x v="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d v="2015-09-23T17:26:46"/>
    <d v="2015-10-29T04:01:00"/>
    <x v="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d v="2016-04-29T14:52:07"/>
    <d v="2016-05-10T11:17:00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d v="2016-06-15T19:34:32"/>
    <d v="2016-07-15T19:34:32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d v="2014-07-02T10:01:50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d v="2014-10-20T07:27:59"/>
    <d v="2014-11-19T08:27:59"/>
    <x v="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d v="2017-01-11T01:22:14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d v="2016-11-23T01:59:03"/>
    <d v="2016-12-14T15:59:00"/>
    <x v="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d v="2014-08-15T00:36:30"/>
    <d v="2014-09-01T15:59:00"/>
    <x v="1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d v="2015-02-21T02:11:57"/>
    <d v="2015-03-07T04:55:00"/>
    <x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d v="2014-07-31T18:30:45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d v="2016-02-22T23:27:29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d v="2015-11-13T02:26:32"/>
    <d v="2015-12-13T02:26:32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d v="2015-04-13T01:37:17"/>
    <d v="2015-05-13T01:37:17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d v="2015-07-07T22:24:54"/>
    <d v="2015-08-01T22:24:54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d v="2014-11-26T04:47:39"/>
    <d v="2015-01-01T05:00:00"/>
    <x v="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d v="2016-11-16T00:59:40"/>
    <d v="2017-01-15T00:59:40"/>
    <x v="4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d v="2016-11-16T08:01:25"/>
    <d v="2016-12-17T08:00:00"/>
    <x v="4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d v="2015-11-04T20:59:25"/>
    <d v="2015-12-02T20:59:25"/>
    <x v="4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d v="2014-08-04T13:09:16"/>
    <d v="2014-08-25T04:59:00"/>
    <x v="1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d v="2015-06-24T20:30:40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d v="2015-09-28T17:33:36"/>
    <d v="2015-10-28T17:33:36"/>
    <x v="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d v="2014-05-06T14:39:33"/>
    <d v="2014-05-18T14:39:33"/>
    <x v="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d v="2015-02-24T16:49:54"/>
    <d v="2015-04-25T15:49:54"/>
    <x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d v="2015-02-18T17:34:59"/>
    <d v="2015-03-20T16:56:00"/>
    <x v="2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d v="2014-08-07T08:31:46"/>
    <d v="2014-08-31T13:08:00"/>
    <x v="1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d v="2015-08-09T12:20:00"/>
    <d v="2015-08-26T23:00:00"/>
    <x v="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d v="2014-10-25T22:52:58"/>
    <d v="2014-11-29T23:52:58"/>
    <x v="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d v="2015-02-09T04:26:23"/>
    <d v="2015-03-11T03:26:23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d v="2016-07-08T10:20:56"/>
    <d v="2016-08-01T22:59:00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d v="2016-06-03T18:47:00"/>
    <d v="2016-06-23T18:47:00"/>
    <x v="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d v="2015-10-15T02:06:08"/>
    <d v="2015-11-21T03:00:00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d v="2014-11-10T20:49:12"/>
    <d v="2014-12-10T20:49:12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d v="2014-11-03T15:28:26"/>
    <d v="2014-12-03T15:28:26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d v="2014-11-04T18:18:08"/>
    <d v="2014-12-14T18:18:08"/>
    <x v="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d v="2015-05-19T11:04:01"/>
    <d v="2015-06-18T11:04:01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d v="2016-05-04T13:31:22"/>
    <d v="2016-06-03T13:31:22"/>
    <x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d v="2014-06-25T18:35:45"/>
    <d v="2014-07-10T18:35:45"/>
    <x v="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d v="2014-07-10T13:05:48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d v="2016-03-17T20:17:35"/>
    <d v="2016-05-06T20:17:35"/>
    <x v="7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d v="2014-10-11T22:07:10"/>
    <d v="2014-11-06T00:46:00"/>
    <x v="9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d v="2014-06-27T14:17:25"/>
    <d v="2014-07-27T14:17:25"/>
    <x v="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d v="2015-05-16T17:05:44"/>
    <d v="2015-05-30T18:10:00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d v="2014-05-05T10:43:09"/>
    <d v="2014-06-01T03:59:00"/>
    <x v="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d v="2016-01-09T11:28:49"/>
    <d v="2016-02-18T22:00:00"/>
    <x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d v="2014-10-29T18:02:56"/>
    <d v="2014-11-21T17:00:00"/>
    <x v="9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d v="2015-01-22T22:05:25"/>
    <d v="2015-02-21T22:05:25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d v="2014-07-14T22:53:34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d v="2015-07-08T17:22:26"/>
    <d v="2015-08-07T17:22:26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d v="2015-10-13T14:50:43"/>
    <d v="2015-11-12T02:31:00"/>
    <x v="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d v="2015-05-26T11:05:24"/>
    <d v="2015-06-25T11:05:24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d v="2015-05-28T12:05:02"/>
    <d v="2015-06-17T12:05:02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d v="2016-02-10T00:24:46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d v="2014-06-01T11:49:36"/>
    <d v="2014-07-16T11:49:36"/>
    <x v="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d v="2014-06-06T10:08:09"/>
    <d v="2014-07-06T10:08:09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d v="2014-06-18T23:48:24"/>
    <d v="2014-07-18T23:48:24"/>
    <x v="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d v="2016-06-23T19:32:38"/>
    <d v="2016-07-31T20:58:00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d v="2016-05-10T00:59:50"/>
    <d v="2016-06-06T07:00:00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d v="2015-09-18T00:32:52"/>
    <d v="2015-10-08T00:32:52"/>
    <x v="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d v="2014-08-28T23:01:02"/>
    <d v="2014-09-27T23:01:02"/>
    <x v="1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d v="2015-02-18T17:35:38"/>
    <d v="2015-02-28T04:59:00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d v="2016-11-01T19:58:45"/>
    <d v="2016-12-01T07:59:00"/>
    <x v="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d v="2016-04-07T03:27:36"/>
    <d v="2016-04-17T23:30:00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d v="2015-03-26T09:54:05"/>
    <d v="2015-04-23T18:30:00"/>
    <x v="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d v="2014-09-12T21:55:48"/>
    <d v="2014-10-26T00:43:00"/>
    <x v="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d v="2014-04-23T20:01:47"/>
    <d v="2014-05-23T20:01:47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d v="2016-03-19T19:43:05"/>
    <d v="2016-04-06T21:30:00"/>
    <x v="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d v="2016-02-05T02:10:02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d v="2015-02-02T18:59:23"/>
    <d v="2015-03-04T18:59:23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d v="2015-11-15T13:29:36"/>
    <d v="2015-12-14T00:00:00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d v="2015-03-25T21:52:21"/>
    <d v="2015-04-24T21:52:21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d v="2015-01-14T16:14:44"/>
    <d v="2015-02-05T06:59:00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d v="2014-09-02T14:48:56"/>
    <d v="2014-10-04T14:48:56"/>
    <x v="8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d v="2014-09-02T01:21:43"/>
    <d v="2014-09-21T02:00:00"/>
    <x v="8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d v="2014-06-02T15:29:12"/>
    <d v="2014-07-02T15:29:12"/>
    <x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d v="2015-02-03T17:17:27"/>
    <d v="2015-02-28T17:00:00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d v="2016-10-19T00:31:01"/>
    <d v="2016-11-02T00:31:01"/>
    <x v="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d v="2014-06-30T22:41:41"/>
    <d v="2014-07-30T22:41:41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d v="2014-07-19T17:32:33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d v="2016-01-11T13:56:54"/>
    <d v="2016-02-05T22:00:00"/>
    <x v="1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d v="2014-05-17T01:30:55"/>
    <d v="2014-06-17T03:00:00"/>
    <x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d v="2014-06-10T09:07:49"/>
    <d v="2014-07-10T09:07:49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d v="2016-07-21T14:48:13"/>
    <d v="2016-08-07T03:00:00"/>
    <x v="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d v="2014-07-31T12:59:53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d v="2015-07-20T17:03:40"/>
    <d v="2015-08-19T17:03:40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d v="2015-04-06T22:16:07"/>
    <d v="2015-05-02T21:00:00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d v="2016-01-05T21:52:10"/>
    <d v="2016-01-19T04:59:00"/>
    <x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d v="2014-06-19T02:57:08"/>
    <d v="2014-07-11T16:15:00"/>
    <x v="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d v="2015-10-17T10:18:41"/>
    <d v="2015-11-13T20:17:00"/>
    <x v="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d v="2015-04-30T20:11:12"/>
    <d v="2015-05-30T20:11:12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d v="2014-08-10T12:35:46"/>
    <d v="2014-09-09T12:35:46"/>
    <x v="1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d v="2016-05-31T06:59:46"/>
    <d v="2016-06-08T13:59:00"/>
    <x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d v="2015-09-25T12:43:56"/>
    <d v="2015-10-23T12:43:56"/>
    <x v="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d v="2015-01-12T19:58:45"/>
    <d v="2015-02-05T12:20:00"/>
    <x v="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d v="2016-02-02T21:20:12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d v="2014-11-17T02:51:29"/>
    <d v="2014-12-17T02:51:29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d v="2016-06-11T01:15:38"/>
    <d v="2016-07-09T04:00:00"/>
    <x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d v="2015-02-01T16:54:31"/>
    <d v="2015-04-02T15:54:31"/>
    <x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d v="2015-03-25T17:22:07"/>
    <d v="2015-04-21T17:22:07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d v="2014-06-30T15:20:26"/>
    <d v="2014-07-23T03:59:00"/>
    <x v="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d v="2016-06-14T23:29:16"/>
    <d v="2016-08-13T23:29:16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d v="2014-07-01T16:45:59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d v="2016-09-13T18:00:27"/>
    <d v="2016-10-13T18:00:27"/>
    <x v="8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d v="2014-07-01T04:56:07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d v="2015-01-12T16:57:37"/>
    <d v="2015-02-12T05:59:00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d v="2015-01-07T04:51:43"/>
    <d v="2015-02-03T04:27:00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d v="2016-04-20T11:31:00"/>
    <d v="2016-05-20T11:31:00"/>
    <x v="6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d v="2014-08-01T12:39:12"/>
    <d v="2014-08-15T12:39:12"/>
    <x v="1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d v="2016-09-30T15:11:19"/>
    <d v="2016-10-29T03:00:00"/>
    <x v="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d v="2015-06-24T21:33:48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d v="2016-08-30T22:03:05"/>
    <d v="2016-10-11T03:59:00"/>
    <x v="1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d v="2016-07-24T03:07:17"/>
    <d v="2016-08-23T03:07:17"/>
    <x v="3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d v="2015-07-15T15:01:12"/>
    <d v="2015-08-09T16:00:00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d v="2016-02-20T00:27:30"/>
    <d v="2016-04-19T23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d v="2015-02-18T16:07:12"/>
    <d v="2015-03-20T15:07:12"/>
    <x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d v="2016-08-23T18:22:09"/>
    <d v="2016-09-21T03:00:00"/>
    <x v="1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d v="2016-03-29T15:24:05"/>
    <d v="2016-04-28T15:24:05"/>
    <x v="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d v="2016-06-08T00:31:42"/>
    <d v="2016-07-15T21:38:00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d v="2014-07-21T19:41:30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d v="2014-10-16T04:05:31"/>
    <d v="2014-11-06T05:59:00"/>
    <x v="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d v="2015-02-27T20:01:36"/>
    <d v="2015-03-20T20:27:00"/>
    <x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d v="2016-06-20T12:02:11"/>
    <d v="2016-07-20T12:02:11"/>
    <x v="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d v="2014-10-06T21:08:24"/>
    <d v="2014-11-03T00:00:00"/>
    <x v="9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d v="2014-10-09T06:43:10"/>
    <d v="2014-10-27T03:00:00"/>
    <x v="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d v="2015-05-04T17:40:43"/>
    <d v="2015-05-17T03:00:00"/>
    <x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d v="2015-02-18T22:00:22"/>
    <d v="2015-03-16T21:00:00"/>
    <x v="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d v="2014-05-22T20:31:20"/>
    <d v="2014-06-21T20:31:20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d v="2015-06-16T07:37:07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d v="2014-12-16T05:56:28"/>
    <d v="2015-01-02T05:56:28"/>
    <x v="1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d v="2014-06-06T18:31:06"/>
    <d v="2014-07-06T18:31:06"/>
    <x v="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d v="2014-06-03T16:03:01"/>
    <d v="2014-07-03T16:03:01"/>
    <x v="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d v="2016-05-16T18:14:59"/>
    <d v="2016-06-15T18:14:59"/>
    <x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d v="2016-01-03T16:38:00"/>
    <d v="2016-02-02T16:38:00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d v="2015-05-02T21:00:01"/>
    <d v="2015-06-03T06:59:00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d v="2015-05-25T22:34:12"/>
    <d v="2015-06-24T22:34:12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d v="2015-03-24T18:26:00"/>
    <d v="2015-04-17T16:00:00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d v="2014-04-24T15:15:31"/>
    <d v="2014-05-24T21:00:00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d v="2016-03-14T19:15:24"/>
    <d v="2016-04-13T19:15:24"/>
    <x v="7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d v="2015-04-27T05:59:44"/>
    <d v="2015-05-18T05:59:44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d v="2015-09-21T00:13:17"/>
    <d v="2015-10-26T00:13:17"/>
    <x v="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d v="2014-07-28T20:47:16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d v="2016-11-15T05:09:35"/>
    <d v="2016-11-26T06:00:00"/>
    <x v="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d v="2014-10-03T18:18:29"/>
    <d v="2014-11-01T17:18:00"/>
    <x v="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d v="2016-08-02T20:19:26"/>
    <d v="2016-09-11T20:19:26"/>
    <x v="1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d v="2016-05-21T17:48:24"/>
    <d v="2016-06-02T22:00:00"/>
    <x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d v="2016-03-30T03:48:24"/>
    <d v="2016-05-28T21:44:00"/>
    <x v="7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d v="2015-05-08T00:52:05"/>
    <d v="2015-07-01T06:59:00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d v="2016-02-19T22:03:58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d v="2015-08-17T18:19:55"/>
    <d v="2015-09-11T18:19:55"/>
    <x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d v="2016-03-01T20:08:44"/>
    <d v="2016-03-16T03:59:00"/>
    <x v="7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d v="2016-06-24T11:28:48"/>
    <d v="2016-07-24T11:28:48"/>
    <x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d v="2015-10-20T17:58:11"/>
    <d v="2015-11-19T18:58:11"/>
    <x v="9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d v="2014-05-01T22:27:25"/>
    <d v="2014-05-13T04:00:00"/>
    <x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d v="2014-07-09T17:37:20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d v="2016-05-01T22:08:57"/>
    <d v="2016-05-31T22:08:57"/>
    <x v="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d v="2016-04-17T17:30:53"/>
    <d v="2016-05-10T21:00:00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d v="2014-11-07T20:37:46"/>
    <d v="2014-11-21T04:55:00"/>
    <x v="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d v="2014-06-12T14:54:06"/>
    <d v="2014-07-02T14:54:06"/>
    <x v="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d v="2014-10-15T20:58:15"/>
    <d v="2014-11-07T18:30:00"/>
    <x v="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d v="2015-02-22T12:53:12"/>
    <d v="2015-04-23T11:53:12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d v="2014-05-22T02:18:32"/>
    <d v="2014-06-04T04:59:00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d v="2015-01-16T20:19:12"/>
    <d v="2015-02-02T04:59:00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d v="2015-05-01T18:32:51"/>
    <d v="2015-05-31T18:32:51"/>
    <x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d v="2014-08-05T00:14:30"/>
    <d v="2014-09-08T03:00:00"/>
    <x v="1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d v="2014-06-04T19:37:14"/>
    <d v="2014-07-04T11:00:00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d v="2014-09-11T18:48:19"/>
    <d v="2014-10-02T14:21:00"/>
    <x v="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d v="2015-02-02T14:22:30"/>
    <d v="2015-03-04T14:22:30"/>
    <x v="2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d v="2015-08-11T19:46:52"/>
    <d v="2015-09-06T13:47:00"/>
    <x v="1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d v="2014-08-30T08:40:20"/>
    <d v="2014-09-29T08:40:20"/>
    <x v="1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d v="2015-08-18T18:57:26"/>
    <d v="2015-09-15T10:06:00"/>
    <x v="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d v="2016-07-30T09:32:28"/>
    <d v="2016-09-25T23:00:00"/>
    <x v="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d v="2014-08-29T18:19:33"/>
    <d v="2014-09-13T04:00:00"/>
    <x v="1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d v="2015-07-29T16:41:46"/>
    <d v="2015-08-09T16:00:00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d v="2016-03-31T08:02:51"/>
    <d v="2016-04-28T05:59:00"/>
    <x v="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d v="2015-06-12T00:33:25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d v="2016-12-29T12:01:58"/>
    <d v="2017-01-18T12:01:58"/>
    <x v="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d v="2015-06-22T18:16:58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d v="2016-03-13T14:57:37"/>
    <d v="2016-04-10T20:00:00"/>
    <x v="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d v="2016-05-31T15:42:14"/>
    <d v="2016-06-30T15:42:14"/>
    <x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d v="2014-09-02T14:23:47"/>
    <d v="2014-09-18T03:59:00"/>
    <x v="8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d v="2015-10-12T18:16:07"/>
    <d v="2015-11-11T19:16:07"/>
    <x v="9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d v="2015-08-27T15:00:23"/>
    <d v="2015-10-01T15:00:23"/>
    <x v="1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d v="2015-09-01T15:21:50"/>
    <d v="2015-10-02T18:00:00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d v="2015-11-20T17:27:05"/>
    <d v="2015-12-20T11:59:00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d v="2014-10-11T08:30:16"/>
    <d v="2014-11-17T07:59:00"/>
    <x v="9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d v="2016-07-20T10:05:40"/>
    <d v="2016-08-17T10:05:40"/>
    <x v="3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d v="2016-08-18T18:08:42"/>
    <d v="2016-09-08T18:08:42"/>
    <x v="1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d v="2016-05-27T00:04:51"/>
    <d v="2016-06-26T00:04:51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d v="2015-08-06T17:31:15"/>
    <d v="2015-08-31T17:31:15"/>
    <x v="1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d v="2014-07-09T14:23: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d v="2015-05-26T18:07:39"/>
    <d v="2015-06-25T18:07:39"/>
    <x v="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d v="2015-02-05T19:57:37"/>
    <d v="2015-03-07T19:57:37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d v="2015-03-12T19:22:39"/>
    <d v="2015-04-11T19:22:39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d v="2015-03-10T15:51:24"/>
    <d v="2015-04-01T03:59:00"/>
    <x v="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d v="2016-04-20T01:53:21"/>
    <d v="2016-05-14T03:59:00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d v="2016-02-11T22:36:54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d v="2015-08-07T09:27:53"/>
    <d v="2015-09-04T09:27:53"/>
    <x v="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d v="2016-04-02T21:26:38"/>
    <d v="2016-05-02T21:26:38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d v="2014-04-24T12:22:50"/>
    <d v="2014-05-22T22:07:00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d v="2014-05-29T14:05:24"/>
    <d v="2014-06-28T14:05:24"/>
    <x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d v="2015-07-11T00:41:20"/>
    <d v="2015-08-12T00:00:00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d v="2015-01-12T01:12:39"/>
    <d v="2015-02-11T17:00:00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d v="2016-10-18T10:36:34"/>
    <d v="2016-11-17T11:36:34"/>
    <x v="9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d v="2014-06-18T15:35:24"/>
    <d v="2014-08-17T15:35:24"/>
    <x v="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d v="2014-04-01T06:38:31"/>
    <d v="2014-05-05T06:38:31"/>
    <x v="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d v="2015-05-15T19:36:15"/>
    <d v="2015-06-26T21:00:00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d v="2015-07-09T02:18:28"/>
    <d v="2015-07-31T08:58:00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d v="2015-04-21T21:21:06"/>
    <d v="2015-05-27T02:45:00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d v="2015-07-18T16:19:38"/>
    <d v="2015-08-05T18:36:00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d v="2016-03-04T18:17:07"/>
    <d v="2016-03-13T22:00:00"/>
    <x v="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d v="2016-07-04T16:07:36"/>
    <d v="2016-08-01T19:00:00"/>
    <x v="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d v="2015-08-20T14:57:29"/>
    <d v="2015-10-05T16:00:00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d v="2014-12-01T17:50:08"/>
    <d v="2014-12-31T17:50:08"/>
    <x v="1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d v="2014-12-24T12:11:23"/>
    <d v="2015-01-23T12:11:23"/>
    <x v="1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d v="2015-05-11T19:27:24"/>
    <d v="2015-06-10T19:27:24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d v="2014-08-18T17:46:34"/>
    <d v="2014-09-17T17:46:34"/>
    <x v="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d v="2014-12-09T16:31:36"/>
    <d v="2015-01-08T16:31:36"/>
    <x v="11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d v="2014-12-03T07:58:03"/>
    <d v="2014-12-31T07:00:00"/>
    <x v="1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d v="2014-09-30T20:36:53"/>
    <d v="2014-10-30T20:36:53"/>
    <x v="8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d v="2015-05-22T13:41:22"/>
    <d v="2015-06-21T13:41:22"/>
    <x v="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d v="2014-10-09T09:00:46"/>
    <d v="2014-11-08T10:00:46"/>
    <x v="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d v="2014-10-14T22:37:28"/>
    <d v="2014-11-13T23:37:28"/>
    <x v="9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d v="2016-07-10T18:48:47"/>
    <d v="2016-08-11T03:59:00"/>
    <x v="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d v="2016-10-06T13:10:54"/>
    <d v="2016-12-05T14:10:54"/>
    <x v="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d v="2015-03-30T18:53:03"/>
    <d v="2015-04-26T06:28:00"/>
    <x v="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d v="2016-03-31T17:36:17"/>
    <d v="2016-04-30T17:36:17"/>
    <x v="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d v="2016-03-01T18:17:36"/>
    <d v="2016-03-31T17:17:36"/>
    <x v="7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d v="2015-01-22T04:13:42"/>
    <d v="2015-03-01T04:59:00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d v="2014-07-16T11:18:30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d v="2016-03-22T02:18:02"/>
    <d v="2016-04-05T02:18:02"/>
    <x v="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d v="2016-02-18T10:13:25"/>
    <d v="2016-04-18T09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d v="2015-06-13T07:35:4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d v="2014-11-21T17:11:30"/>
    <d v="2014-12-21T17:11:30"/>
    <x v="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d v="2016-07-25T16:44:30"/>
    <d v="2016-09-23T16:44:30"/>
    <x v="3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d v="2016-05-13T12:57:34"/>
    <d v="2016-06-27T19:00:00"/>
    <x v="5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d v="2015-04-07T19:53:30"/>
    <d v="2015-04-29T23:00:00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d v="2015-05-01T15:32:27"/>
    <d v="2015-05-26T15:32:27"/>
    <x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d v="2014-09-20T08:00:34"/>
    <d v="2014-10-20T08:00:34"/>
    <x v="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d v="2014-12-30T22:45:44"/>
    <d v="2015-01-24T04:59:00"/>
    <x v="1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d v="2014-12-15T19:55:07"/>
    <d v="2015-02-11T04:59:00"/>
    <x v="1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d v="2014-12-01T21:33:59"/>
    <d v="2015-01-05T20:26:00"/>
    <x v="1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d v="2016-08-10T01:36:22"/>
    <d v="2016-09-04T01:36:22"/>
    <x v="1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d v="2015-02-15T00:12:03"/>
    <d v="2015-03-13T06:59:00"/>
    <x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d v="2014-08-05T17:09:42"/>
    <d v="2014-08-26T17:09:42"/>
    <x v="1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d v="2016-02-17T14:03:10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d v="2014-08-15T19:10:22"/>
    <d v="2014-09-03T04:59:00"/>
    <x v="1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d v="2015-08-04T19:04:37"/>
    <d v="2015-08-30T00:00:00"/>
    <x v="1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d v="2016-09-15T20:22:44"/>
    <d v="2016-10-13T20:22:44"/>
    <x v="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d v="2014-12-17T23:58:02"/>
    <d v="2015-01-16T23:58:02"/>
    <x v="1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d v="2016-03-18T21:27:59"/>
    <d v="2016-05-17T21:27:59"/>
    <x v="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d v="2015-10-06T20:44:40"/>
    <d v="2015-11-05T21:44:40"/>
    <x v="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d v="2016-04-23T00:22:36"/>
    <d v="2016-04-29T06:59:00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d v="2016-01-14T19:02:06"/>
    <d v="2016-02-13T19:02:06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d v="2016-07-15T14:30:57"/>
    <d v="2016-08-14T14:30:57"/>
    <x v="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d v="2015-11-30T23:08:02"/>
    <d v="2015-12-15T00:00:00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d v="2016-05-16T17:01:30"/>
    <d v="2016-06-17T14:00:00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d v="2016-02-29T23:48:05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d v="2015-07-18T10:22:16"/>
    <d v="2015-08-17T10:22:16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d v="2015-03-09T08:53:21"/>
    <d v="2015-04-08T08:53:21"/>
    <x v="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d v="2014-05-30T17:26:51"/>
    <d v="2014-06-09T17:26:51"/>
    <x v="5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d v="2014-05-29T14:09:34"/>
    <d v="2014-06-28T14:09:34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d v="2015-05-20T01:00:16"/>
    <d v="2015-06-19T01:00:16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d v="2015-11-10T14:14:56"/>
    <d v="2015-12-10T14:14:56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d v="2015-02-17T22:47:44"/>
    <d v="2015-03-19T21:47:44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d v="2017-02-13T14:38:49"/>
    <d v="2017-02-28T00:00:00"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d v="2015-05-04T15:04:10"/>
    <d v="2015-06-03T15:04:10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d v="2016-10-18T03:10:26"/>
    <d v="2016-11-19T22:00:00"/>
    <x v="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d v="2015-02-02T22:31:01"/>
    <d v="2015-03-05T04:00:00"/>
    <x v="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d v="2016-09-06T22:27:24"/>
    <d v="2016-09-30T21:00:00"/>
    <x v="8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d v="2014-08-26T05:19:31"/>
    <d v="2014-09-28T03:23:00"/>
    <x v="1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d v="2014-07-08T17:41:10"/>
    <d v="2014-07-26T07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d v="2016-06-24T18:34:50"/>
    <d v="2016-08-23T18:34:50"/>
    <x v="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d v="2015-06-02T15:39:37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d v="2014-07-26T16:00:57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d v="2016-03-31T17:48:07"/>
    <d v="2016-05-21T03:59:00"/>
    <x v="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d v="2015-10-14T19:59:56"/>
    <d v="2015-12-13T20:59:56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d v="2016-03-08T02:16:04"/>
    <d v="2016-05-05T17:00:00"/>
    <x v="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d v="2014-10-30T20:19:50"/>
    <d v="2014-11-29T21:19:50"/>
    <x v="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d v="2014-08-29T18:04:57"/>
    <d v="2014-09-23T03:59:00"/>
    <x v="1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d v="2014-11-03T22:29:09"/>
    <d v="2014-11-23T22:29:09"/>
    <x v="4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d v="2016-10-06T14:57:47"/>
    <d v="2016-11-19T01:00:00"/>
    <x v="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d v="2016-11-27T03:59:34"/>
    <d v="2017-01-14T03:59:00"/>
    <x v="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d v="2016-03-21T21:11:16"/>
    <d v="2016-04-20T21:11:16"/>
    <x v="7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d v="2015-08-10T16:40:29"/>
    <d v="2015-09-14T16:40:29"/>
    <x v="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d v="2014-12-02T16:48:55"/>
    <d v="2015-01-01T16:48:55"/>
    <x v="11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d v="2015-02-18T16:08:52"/>
    <d v="2015-04-19T15:08:52"/>
    <x v="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d v="2016-08-08T16:15:06"/>
    <d v="2016-10-07T15:11:00"/>
    <x v="1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d v="2015-04-10T18:45:30"/>
    <d v="2015-05-10T18:45:30"/>
    <x v="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d v="2014-09-17T15:02:59"/>
    <d v="2014-10-05T05:00:00"/>
    <x v="8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d v="2015-10-20T19:35:27"/>
    <d v="2015-11-30T17:00:00"/>
    <x v="9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d v="2015-10-08T03:27:19"/>
    <d v="2015-11-17T04:27:19"/>
    <x v="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d v="2016-02-09T05:48:07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d v="2016-10-22T23:17:18"/>
    <d v="2016-11-22T00:17:18"/>
    <x v="9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d v="2015-05-16T10:06:42"/>
    <d v="2015-06-16T23:30:00"/>
    <x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d v="2016-08-16T17:58:47"/>
    <d v="2016-09-30T17:58:47"/>
    <x v="1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d v="2014-09-05T07:00:45"/>
    <d v="2014-10-05T07:00:45"/>
    <x v="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d v="2014-05-21T17:06:34"/>
    <d v="2014-06-16T17:06:34"/>
    <x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d v="2016-01-12T11:29:44"/>
    <d v="2016-02-02T11:29:44"/>
    <x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d v="2014-07-08T15:30:42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d v="2016-08-14T15:28:22"/>
    <d v="2016-08-25T03:59:00"/>
    <x v="1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d v="2015-07-06T08:43:27"/>
    <d v="2015-08-05T08:43:27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d v="2016-03-11T09:59:46"/>
    <d v="2016-04-03T17:00:00"/>
    <x v="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d v="2015-06-18T19:16:38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d v="2017-01-02T21:50:3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d v="2016-05-09T15:06:59"/>
    <d v="2016-06-01T21:42:00"/>
    <x v="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d v="2014-05-16T20:36:20"/>
    <d v="2014-07-02T03:59:00"/>
    <x v="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d v="2015-02-20T06:39:10"/>
    <d v="2015-03-19T14:39:00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d v="2014-11-28T21:08:45"/>
    <d v="2014-12-23T21:08:45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d v="2016-03-18T21:31:12"/>
    <d v="2016-04-10T04:00:00"/>
    <x v="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d v="2015-03-01T05:16:54"/>
    <d v="2015-03-31T04:16:54"/>
    <x v="7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d v="2016-10-22T10:50:30"/>
    <d v="2016-12-21T11:50:30"/>
    <x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d v="2016-06-02T05:58:09"/>
    <d v="2016-06-16T05:58:09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d v="2015-10-17T19:23:42"/>
    <d v="2015-10-28T19:54:00"/>
    <x v="9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d v="2014-07-02T21:43:02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d v="2015-06-18T23:16:59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d v="2015-06-30T13:20:52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d v="2015-05-12T16:12:17"/>
    <d v="2015-06-11T16:12:17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d v="2015-05-18T12:20:11"/>
    <d v="2015-05-31T23:00:00"/>
    <x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d v="2014-06-30T15:04:27"/>
    <d v="2014-07-21T03:59:00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d v="2014-08-27T22:43:04"/>
    <d v="2014-09-26T22:43:04"/>
    <x v="1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d v="2014-10-02T07:04:57"/>
    <d v="2014-11-05T12:52:00"/>
    <x v="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d v="2016-07-05T20:57:09"/>
    <d v="2016-09-03T20:57:09"/>
    <x v="3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d v="2016-05-03T14:19:42"/>
    <d v="2016-05-15T23:00:00"/>
    <x v="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d v="2014-08-25T19:34:44"/>
    <d v="2014-09-12T19:34:44"/>
    <x v="1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d v="2014-06-12T13:46:58"/>
    <d v="2014-07-03T03:59:00"/>
    <x v="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d v="2015-04-26T12:44:58"/>
    <d v="2015-05-31T12:44:58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d v="2014-05-27T18:16:21"/>
    <d v="2014-07-01T04:59:00"/>
    <x v="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d v="2016-09-14T10:53:54"/>
    <d v="2016-10-05T10:53:54"/>
    <x v="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d v="2016-01-05T15:38:10"/>
    <d v="2016-01-15T15:38:10"/>
    <x v="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d v="2014-05-13T16:26:58"/>
    <d v="2014-06-16T06:59:00"/>
    <x v="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d v="2016-09-20T02:48:16"/>
    <d v="2016-10-20T02:48:16"/>
    <x v="8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d v="2015-08-03T04:19:46"/>
    <d v="2015-09-02T04:19:46"/>
    <x v="1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d v="2014-04-24T14:14:19"/>
    <d v="2014-05-19T21:00:00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d v="2015-08-14T15:54:20"/>
    <d v="2015-08-29T03:59:00"/>
    <x v="1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d v="2014-05-28T05:14:15"/>
    <d v="2014-06-27T05:14:15"/>
    <x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d v="2014-07-09T18:53:24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d v="2015-05-23T19:50:39"/>
    <d v="2015-06-21T22:25:00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d v="2014-10-28T14:21:23"/>
    <d v="2014-11-27T15:21:23"/>
    <x v="9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d v="2015-01-16T16:48:49"/>
    <d v="2015-03-02T04:59:00"/>
    <x v="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d v="2014-09-09T23:09:39"/>
    <d v="2014-09-19T00:00:00"/>
    <x v="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d v="2015-11-01T04:35:29"/>
    <d v="2015-11-30T22:30:00"/>
    <x v="4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d v="2016-04-30T03:12:47"/>
    <d v="2016-06-06T02:00:00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d v="2014-12-22T20:53:30"/>
    <d v="2015-01-11T20:53:30"/>
    <x v="1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d v="2014-12-15T14:48:36"/>
    <d v="2015-02-13T14:48:36"/>
    <x v="1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d v="2016-04-19T11:10:48"/>
    <d v="2016-05-10T11:10:48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d v="2016-02-01T19:21:27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d v="2014-09-15T14:26:56"/>
    <d v="2014-10-15T14:26:56"/>
    <x v="8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d v="2014-08-31T14:03:20"/>
    <d v="2014-09-30T16:00:00"/>
    <x v="1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d v="2015-05-05T12:59:53"/>
    <d v="2015-06-04T12:59:53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d v="2016-06-03T12:54:44"/>
    <d v="2016-07-10T22:59:00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d v="2016-07-05T12:06:28"/>
    <d v="2016-08-13T06:59:00"/>
    <x v="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d v="2016-04-01T16:33:14"/>
    <d v="2016-05-31T16:33:14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d v="2014-06-02T13:01:54"/>
    <d v="2014-06-23T18:00:00"/>
    <x v="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d v="2014-08-28T21:55:49"/>
    <d v="2014-09-12T21:55:49"/>
    <x v="1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d v="2016-07-01T01:09:38"/>
    <d v="2016-07-22T05:26:00"/>
    <x v="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d v="2014-06-20T03:24:46"/>
    <d v="2014-07-04T03:24:46"/>
    <x v="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d v="2014-05-26T16:59:06"/>
    <d v="2014-06-25T16:59:06"/>
    <x v="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d v="2015-03-09T13:49:48"/>
    <d v="2015-04-03T13:49:48"/>
    <x v="7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d v="2014-05-20T17:22:53"/>
    <d v="2014-06-15T16:00:00"/>
    <x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d v="2015-05-10T04:07:47"/>
    <d v="2015-05-31T06:59:00"/>
    <x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d v="2016-05-15T17:42:46"/>
    <d v="2016-06-04T17:42:46"/>
    <x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d v="2015-04-24T13:21:07"/>
    <d v="2015-05-26T03:59:00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d v="2015-02-01T23:53:39"/>
    <d v="2015-03-31T12:52:00"/>
    <x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d v="2015-12-22T21:18:29"/>
    <d v="2016-01-21T21:18:29"/>
    <x v="1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d v="2015-04-08T20:47:29"/>
    <d v="2015-05-09T20:47:29"/>
    <x v="6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d v="2015-01-28T17:11:15"/>
    <d v="2015-02-27T17:11:15"/>
    <x v="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d v="2015-05-23T17:31:06"/>
    <d v="2015-06-22T17:31:06"/>
    <x v="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d v="2015-06-10T23:50:06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d v="2014-10-15T22:28:04"/>
    <d v="2014-11-05T23:28:04"/>
    <x v="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d v="2016-01-12T16:07:27"/>
    <d v="2016-02-11T22:59:00"/>
    <x v="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d v="2014-10-31T18:04:22"/>
    <d v="2014-11-30T19:04:22"/>
    <x v="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d v="2016-04-05T11:47:40"/>
    <d v="2016-05-04T23:00:00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d v="2016-02-01T22:41:07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d v="2016-04-02T03:22:51"/>
    <d v="2016-04-29T21:00:00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d v="2016-09-19T08:21:34"/>
    <d v="2016-10-20T04:55:00"/>
    <x v="8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d v="2015-07-20T04:06:16"/>
    <d v="2015-08-19T04:06:16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d v="2015-02-06T04:55:12"/>
    <d v="2015-03-23T03:55:12"/>
    <x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d v="2015-07-18T16:15:59"/>
    <d v="2015-08-17T16:15:59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d v="2014-12-10T18:04:06"/>
    <d v="2015-01-10T03:23:00"/>
    <x v="1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d v="2014-11-25T16:15:33"/>
    <d v="2015-01-24T12:00:00"/>
    <x v="4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d v="2015-04-09T00:35:08"/>
    <d v="2015-04-18T22:30:00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d v="2015-03-26T21:38:16"/>
    <d v="2015-05-25T21:38:16"/>
    <x v="7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d v="2015-04-28T16:38:09"/>
    <d v="2015-05-28T16:38:09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d v="2015-02-13T17:04:53"/>
    <d v="2015-03-23T18:00:00"/>
    <x v="2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d v="2015-10-20T16:35:03"/>
    <d v="2015-11-12T06:59:00"/>
    <x v="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d v="2014-06-23T22:31:45"/>
    <d v="2014-07-15T22:00:00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d v="2016-06-27T10:47:48"/>
    <d v="2016-07-17T10:47:48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d v="2014-07-13T02:09:15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d v="2015-11-17T22:05:50"/>
    <d v="2015-12-17T22:05:50"/>
    <x v="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d v="2014-08-07T05:09:04"/>
    <d v="2014-09-06T05:09:04"/>
    <x v="1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d v="2014-06-03T17:02:44"/>
    <d v="2014-07-03T17:02:44"/>
    <x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d v="2014-06-03T19:32:32"/>
    <d v="2014-07-05T03:59:00"/>
    <x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d v="2014-07-11T16:45:02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d v="2016-09-08T09:20:39"/>
    <d v="2016-10-08T09:20:39"/>
    <x v="8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d v="2015-06-09T07:11:36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d v="2016-01-26T16:57:16"/>
    <d v="2016-02-16T05:59:00"/>
    <x v="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d v="2016-03-29T03:03:08"/>
    <d v="2016-04-29T03:59:00"/>
    <x v="7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d v="2015-01-12T23:33:28"/>
    <d v="2015-02-10T07:59:00"/>
    <x v="1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d v="2016-02-03T00:51:13"/>
    <d v="2016-04-02T23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d v="2016-09-06T19:15:35"/>
    <d v="2016-10-16T21:00:00"/>
    <x v="8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d v="2015-05-04T19:46:40"/>
    <d v="2015-06-03T00:00:00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d v="2014-06-18T21:08:57"/>
    <d v="2014-07-26T04:59:00"/>
    <x v="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d v="2016-03-16T20:48:27"/>
    <d v="2016-04-15T20:48:27"/>
    <x v="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d v="2014-05-12T19:33:18"/>
    <d v="2014-06-11T19:33:18"/>
    <x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d v="2014-11-11T20:25:15"/>
    <d v="2014-12-01T20:25:15"/>
    <x v="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d v="2014-04-18T11:18:58"/>
    <d v="2014-05-19T05:00:00"/>
    <x v="6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d v="2015-06-27T02:35:53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d v="2014-04-10T12:36:26"/>
    <d v="2014-05-05T12:36:26"/>
    <x v="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d v="2015-06-18T11:12:17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d v="2015-07-08T19:31:29"/>
    <d v="2015-08-02T19:31:29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d v="2015-03-02T18:00:26"/>
    <d v="2015-04-01T17:00:26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d v="2016-05-09T20:13:52"/>
    <d v="2016-05-29T00:36:00"/>
    <x v="5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d v="2014-06-30T18:38:02"/>
    <d v="2014-07-30T18:38:02"/>
    <x v="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d v="2014-05-29T04:00:45"/>
    <d v="2014-07-03T04:00:45"/>
    <x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d v="2015-02-15T00:28:17"/>
    <d v="2015-03-01T04:59:00"/>
    <x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d v="2014-05-13T17:28:10"/>
    <d v="2014-06-12T17:28:10"/>
    <x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d v="2016-03-16T14:21:19"/>
    <d v="2016-04-15T14:21:19"/>
    <x v="7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d v="2015-05-14T22:20:10"/>
    <d v="2015-06-13T22:20:10"/>
    <x v="5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d v="2016-05-03T20:34:12"/>
    <d v="2016-05-18T00:00:00"/>
    <x v="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d v="2016-11-08T14:48:26"/>
    <d v="2016-11-29T06:00:00"/>
    <x v="4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d v="2016-10-13T00:07:27"/>
    <d v="2016-11-15T02:08:00"/>
    <x v="9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d v="2015-03-24T19:00:55"/>
    <d v="2015-04-09T19:00:55"/>
    <x v="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d v="2015-03-12T22:37:23"/>
    <d v="2015-04-09T04:00:00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d v="2014-06-24T08:49:38"/>
    <d v="2014-08-01T01:00:00"/>
    <x v="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d v="2014-09-05T02:40:21"/>
    <d v="2014-09-27T04:00:00"/>
    <x v="8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d v="2014-12-16T19:39:40"/>
    <d v="2015-02-14T19:39:40"/>
    <x v="11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d v="2016-02-25T17:39:00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d v="2015-06-11T05:16:25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d v="2014-08-14T21:11:25"/>
    <d v="2014-09-08T21:11:25"/>
    <x v="1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d v="2016-06-25T20:41:37"/>
    <d v="2016-07-24T23:00:00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d v="2016-02-20T03:22:00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d v="2016-06-10T23:32:12"/>
    <d v="2016-07-10T23:32:12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d v="2016-06-27T15:19:29"/>
    <d v="2016-08-02T10:03:00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d v="2016-04-27T00:54:35"/>
    <d v="2016-05-27T00:54:35"/>
    <x v="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d v="2015-06-12T12:50:06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d v="2015-11-25T16:41:59"/>
    <d v="2015-12-23T16:18:00"/>
    <x v="4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d v="2015-05-14T19:10:18"/>
    <d v="2015-06-15T19:10:18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d v="2016-10-23T16:00:23"/>
    <d v="2016-11-22T17:00:23"/>
    <x v="9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d v="2014-05-07T16:36:32"/>
    <d v="2014-07-06T16:36:32"/>
    <x v="5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d v="2015-06-15T10:43:4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d v="2014-11-25T22:32:09"/>
    <d v="2014-12-16T22:32:09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d v="2015-05-08T13:55:54"/>
    <d v="2015-06-07T13:55:54"/>
    <x v="5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d v="2015-07-16T10:28:10"/>
    <d v="2015-08-28T22:30:00"/>
    <x v="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d v="2016-11-15T00:42:36"/>
    <d v="2017-01-14T00:42:36"/>
    <x v="4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d v="2015-03-21T21:09:25"/>
    <d v="2015-04-20T21:09:25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d v="2014-07-11T17:20:4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d v="2016-02-10T22:20:43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d v="2014-12-09T17:41:23"/>
    <d v="2015-01-11T04:59:00"/>
    <x v="11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d v="2014-12-02T16:13:36"/>
    <d v="2015-01-02T16:13:36"/>
    <x v="1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d v="2015-09-22T03:01:46"/>
    <d v="2015-10-22T03:01:46"/>
    <x v="8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d v="2016-02-03T23:19:28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d v="2016-06-06T00:13:44"/>
    <d v="2016-07-31T07:00:00"/>
    <x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d v="2014-07-29T21:17:20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d v="2014-06-09T06:13:01"/>
    <d v="2014-06-29T06:13:01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d v="2015-03-27T21:48:59"/>
    <d v="2015-04-03T21:48:59"/>
    <x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d v="2015-02-24T10:53:39"/>
    <d v="2015-04-25T09:53:39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d v="2014-06-10T12:38:27"/>
    <d v="2014-07-30T23:00:00"/>
    <x v="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d v="2015-02-19T20:22:38"/>
    <d v="2015-03-21T19:22:38"/>
    <x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d v="2016-04-27T15:02:53"/>
    <d v="2016-05-31T11:00:00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d v="2015-04-15T18:01:48"/>
    <d v="2015-06-01T03:59:00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d v="2016-05-07T06:37:01"/>
    <d v="2016-06-14T21:43:00"/>
    <x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d v="2015-02-23T21:41:52"/>
    <d v="2015-04-01T03:59:00"/>
    <x v="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d v="2015-07-22T06:14:17"/>
    <d v="2015-08-20T23:00:00"/>
    <x v="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d v="2014-06-17T16:33:43"/>
    <d v="2014-07-17T16:33:43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d v="2015-10-07T16:43:36"/>
    <d v="2015-10-24T03:59:00"/>
    <x v="9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d v="2015-02-10T20:13:02"/>
    <d v="2015-03-12T19:13:02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d v="2015-06-29T05:01:44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d v="2015-06-05T15:38:37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d v="2015-12-03T04:20:07"/>
    <d v="2016-01-04T04:20:07"/>
    <x v="1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d v="2015-11-21T20:06:57"/>
    <d v="2016-01-19T22:59:00"/>
    <x v="4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d v="2015-06-15T21:50:44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d v="2016-07-20T15:01:43"/>
    <d v="2016-08-01T13:41:00"/>
    <x v="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d v="2015-05-27T01:40:14"/>
    <d v="2015-06-17T01:40:14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d v="2015-04-07T10:09:54"/>
    <d v="2015-05-07T10:09:54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d v="2015-01-30T22:16:41"/>
    <d v="2015-03-27T00:00:00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d v="2014-11-01T12:39:47"/>
    <d v="2014-12-31T13:39:47"/>
    <x v="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d v="2016-08-11T20:46:11"/>
    <d v="2016-08-31T20:46:11"/>
    <x v="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d v="2016-05-13T17:46:51"/>
    <d v="2016-05-27T17:46:51"/>
    <x v="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d v="2014-10-15T20:22:25"/>
    <d v="2014-11-05T21:22:25"/>
    <x v="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d v="2016-01-06T02:45:35"/>
    <d v="2016-02-20T02:45:35"/>
    <x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d v="2014-11-20T20:56:12"/>
    <d v="2014-12-01T19:09:00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d v="2015-05-19T10:41:07"/>
    <d v="2015-06-18T10:41:07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d v="2016-03-31T22:36:48"/>
    <d v="2016-04-21T22:36:48"/>
    <x v="7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d v="2016-07-02T22:14:12"/>
    <d v="2016-08-03T04:09:00"/>
    <x v="3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d v="2015-05-28T18:22:38"/>
    <d v="2015-07-03T18:22:38"/>
    <x v="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d v="2015-04-22T17:03:29"/>
    <d v="2015-05-22T17:03:29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d v="2015-05-31T03:25:24"/>
    <d v="2015-07-30T03:25:24"/>
    <x v="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d v="2016-03-03T16:50:29"/>
    <d v="2016-03-28T15:50:29"/>
    <x v="7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d v="2014-05-21T18:51:27"/>
    <d v="2014-07-20T18:51:27"/>
    <x v="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d v="2014-04-11T11:50:52"/>
    <d v="2014-05-11T11:50:52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d v="2014-05-07T01:44:24"/>
    <d v="2014-06-01T01:44:24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d v="2014-05-07T14:48:54"/>
    <d v="2014-06-03T06:59:00"/>
    <x v="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d v="2015-09-01T15:02:54"/>
    <d v="2015-10-01T15:02:54"/>
    <x v="8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d v="2014-09-03T05:19:02"/>
    <d v="2014-10-04T06:59:00"/>
    <x v="8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d v="2015-06-04T05:23:11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d v="2015-09-18T19:36:29"/>
    <d v="2015-10-18T19:36:29"/>
    <x v="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d v="2015-05-12T18:24:44"/>
    <d v="2015-06-11T18:24:44"/>
    <x v="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d v="2014-12-02T02:59:03"/>
    <d v="2015-01-01T02:59:03"/>
    <x v="1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d v="2015-06-17T10:32:59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d v="2015-03-02T04:34:36"/>
    <d v="2015-03-27T03:34:36"/>
    <x v="7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d v="2014-07-28T20:09:38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d v="2015-04-09T21:14:18"/>
    <d v="2015-05-09T21:14:18"/>
    <x v="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d v="2015-02-24T23:17:51"/>
    <d v="2015-03-26T22:17:51"/>
    <x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d v="2015-02-06T17:50:03"/>
    <d v="2015-03-08T16:50:03"/>
    <x v="2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d v="2014-07-09T17:41:30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d v="2015-05-04T10:20:44"/>
    <d v="2015-05-22T21:00:00"/>
    <x v="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d v="2014-05-30T21:26:47"/>
    <d v="2014-06-25T21:00:00"/>
    <x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d v="2014-07-13T15:51:5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d v="2014-10-02T14:09:37"/>
    <d v="2014-11-12T21:47:00"/>
    <x v="9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d v="2016-08-29T06:15:56"/>
    <d v="2016-09-12T16:59:00"/>
    <x v="1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d v="2015-09-06T15:11:45"/>
    <d v="2015-11-05T16:11:45"/>
    <x v="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d v="2015-10-18T21:24:14"/>
    <d v="2015-11-17T22:24:14"/>
    <x v="9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d v="2014-07-21T15:38:18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d v="2016-02-02T22:43:41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d v="2016-05-19T19:32:19"/>
    <d v="2016-06-18T19:32:19"/>
    <x v="5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d v="2014-08-14T15:50:05"/>
    <d v="2014-09-08T15:50:05"/>
    <x v="1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d v="2015-02-12T17:23:12"/>
    <d v="2015-03-14T03:11:00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d v="2014-06-03T04:07:58"/>
    <d v="2014-07-03T04:07:58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d v="2017-01-28T18:44:10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d v="2015-06-25T03:29:56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d v="2015-09-08T16:42:15"/>
    <d v="2015-10-08T16:42:15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d v="2015-01-03T00:23:42"/>
    <d v="2015-01-24T01:00:00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d v="2016-09-02T08:19:25"/>
    <d v="2016-09-03T10:00:00"/>
    <x v="8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d v="2016-01-03T14:58:48"/>
    <d v="2016-02-02T14:58:48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d v="2016-11-08T16:15:52"/>
    <d v="2016-12-08T16:15:52"/>
    <x v="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d v="2015-05-30T19:39:06"/>
    <d v="2015-06-30T03:59:00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d v="2014-12-26T20:39:56"/>
    <d v="2015-01-25T20:39:56"/>
    <x v="1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d v="2014-06-25T19:33:40"/>
    <d v="2014-07-30T23:00:00"/>
    <x v="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d v="2017-01-21T00:26:39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d v="2016-01-04T23:36:10"/>
    <d v="2016-01-31T23:03:00"/>
    <x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d v="2014-08-03T14:27:49"/>
    <d v="2014-09-02T14:27:49"/>
    <x v="1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d v="2015-03-02T18:59:52"/>
    <d v="2015-03-27T17:59:52"/>
    <x v="7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d v="2016-04-09T22:49:51"/>
    <d v="2016-05-09T22:49:51"/>
    <x v="6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d v="2014-11-11T05:28:22"/>
    <d v="2014-12-11T05:28:22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d v="2015-03-16T20:35:29"/>
    <d v="2015-05-01T22:00:00"/>
    <x v="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d v="2017-01-27T13:05:5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d v="2014-12-04T00:07:10"/>
    <d v="2015-01-04T23:26:00"/>
    <x v="1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d v="2015-06-16T18:12:24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d v="2015-02-21T03:10:44"/>
    <d v="2015-03-23T04:59:00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d v="2014-08-16T15:39:17"/>
    <d v="2014-08-24T07:00:00"/>
    <x v="1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d v="2014-05-20T15:47:20"/>
    <d v="2014-07-01T06:00:00"/>
    <x v="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d v="2016-11-05T23:00:12"/>
    <d v="2016-12-06T04:59:00"/>
    <x v="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d v="2015-01-28T06:00:18"/>
    <d v="2015-02-28T06:00:18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d v="2014-06-03T04:36:18"/>
    <d v="2014-06-17T04:36:18"/>
    <x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d v="2014-12-09T20:58:03"/>
    <d v="2015-01-08T20:58:03"/>
    <x v="1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d v="2015-07-08T11:34:30"/>
    <d v="2015-08-17T16:00:00"/>
    <x v="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d v="2014-07-23T18:36:01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d v="2015-05-12T02:13:11"/>
    <d v="2015-06-11T02:13:11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d v="2015-11-09T19:49:59"/>
    <d v="2015-12-19T19:49:59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d v="2016-10-20T11:14:02"/>
    <d v="2016-11-14T12:14:02"/>
    <x v="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d v="2015-07-01T00:16:05"/>
    <d v="2015-08-14T19:38:00"/>
    <x v="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d v="2015-04-01T05:30:00"/>
    <d v="2015-04-15T05:04:00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d v="2015-04-30T14:58:23"/>
    <d v="2015-06-11T23:00:00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d v="2015-05-19T22:01:33"/>
    <d v="2015-06-26T13:25:00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d v="2014-09-24T19:40:06"/>
    <d v="2014-10-26T20:08:00"/>
    <x v="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d v="2014-07-14T03:14:56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d v="2014-08-12T08:37:22"/>
    <d v="2014-09-11T08:37:22"/>
    <x v="1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d v="2015-08-08T18:09:57"/>
    <d v="2015-09-07T18:09:57"/>
    <x v="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d v="2014-10-27T19:29:37"/>
    <d v="2014-11-26T20:29:37"/>
    <x v="9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d v="2015-02-24T06:28:50"/>
    <d v="2015-04-25T04:35:00"/>
    <x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d v="2015-10-31T05:04:09"/>
    <d v="2015-11-30T06:04:09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d v="2015-04-20T19:39:16"/>
    <d v="2015-05-10T22:59:00"/>
    <x v="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d v="2016-05-02T23:38:29"/>
    <d v="2016-06-01T23:38:29"/>
    <x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d v="2016-05-04T11:19:12"/>
    <d v="2016-06-03T11:19:12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d v="2014-08-12T12:39:21"/>
    <d v="2014-09-11T12:39:21"/>
    <x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d v="2014-07-23T15:57:03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d v="2015-12-20T16:26:13"/>
    <d v="2016-01-18T00:00:00"/>
    <x v="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d v="2016-10-14T09:17:40"/>
    <d v="2016-11-13T10:17:40"/>
    <x v="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d v="2014-10-14T13:00:55"/>
    <d v="2014-10-26T18:00:00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d v="2015-01-16T18:26:50"/>
    <d v="2015-03-02T23:00:00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d v="2015-03-12T23:31:11"/>
    <d v="2015-04-09T23:31:11"/>
    <x v="7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d v="2014-05-27T23:02:02"/>
    <d v="2014-06-26T23:02:02"/>
    <x v="5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d v="2014-06-30T20:53:59"/>
    <d v="2014-07-30T20:53:59"/>
    <x v="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d v="2014-11-27T02:02:28"/>
    <d v="2014-12-27T02:02:28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d v="2014-07-10T06:25:04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d v="2015-09-18T16:23:47"/>
    <d v="2015-10-16T04:59:00"/>
    <x v="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d v="2016-08-19T19:51:05"/>
    <d v="2016-09-18T19:51:05"/>
    <x v="1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d v="2016-03-04T08:07:48"/>
    <d v="2016-04-01T06:00:00"/>
    <x v="7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d v="2015-08-12T03:38:27"/>
    <d v="2015-09-06T03:38:27"/>
    <x v="1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d v="2016-02-15T04:02:44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d v="2016-06-17T23:14:22"/>
    <d v="2016-07-17T00:43:00"/>
    <x v="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d v="2015-08-17T16:07:19"/>
    <d v="2015-10-01T13:00:00"/>
    <x v="1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d v="2015-08-05T15:45:46"/>
    <d v="2015-10-04T15:45:46"/>
    <x v="1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d v="2016-11-01T06:18:40"/>
    <d v="2016-12-01T07:18:40"/>
    <x v="4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d v="2016-06-13T15:09:20"/>
    <d v="2016-07-11T15:09:20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d v="2015-05-27T21:44:14"/>
    <d v="2015-06-27T21:44:14"/>
    <x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d v="2014-10-03T09:36:19"/>
    <d v="2014-10-07T04:30:00"/>
    <x v="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d v="2014-11-18T11:49:11"/>
    <d v="2015-01-02T11:49:11"/>
    <x v="4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d v="2014-10-28T14:05:37"/>
    <d v="2014-11-25T01:00:00"/>
    <x v="9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d v="2015-04-17T21:41:54"/>
    <d v="2015-06-16T21:41:54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d v="2015-10-02T18:41:08"/>
    <d v="2015-11-02T16:50:00"/>
    <x v="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d v="2015-07-28T15:54:35"/>
    <d v="2015-08-27T15:54:35"/>
    <x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d v="2015-04-15T19:14:28"/>
    <d v="2015-05-15T19:14:28"/>
    <x v="6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d v="2015-01-27T20:00:22"/>
    <d v="2015-02-28T08:00:00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d v="2016-09-02T03:25:44"/>
    <d v="2016-10-02T03:25:44"/>
    <x v="8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d v="2014-07-09T07:48:43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d v="2015-01-12T02:53:41"/>
    <d v="2015-02-11T02:53:41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d v="2016-03-10T16:51:20"/>
    <d v="2016-04-08T18:35:00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d v="2016-03-04T19:49:02"/>
    <d v="2016-05-03T18:49:02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d v="2015-08-27T18:58:10"/>
    <d v="2015-10-26T18:58:10"/>
    <x v="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d v="2016-06-29T01:09:46"/>
    <d v="2016-07-29T23:29:00"/>
    <x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d v="2014-05-15T15:37:44"/>
    <d v="2014-07-14T15:37:44"/>
    <x v="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d v="2015-10-29T20:22:21"/>
    <d v="2015-11-28T21:22:21"/>
    <x v="9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d v="2016-03-28T22:22:07"/>
    <d v="2016-04-25T00:20:00"/>
    <x v="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d v="2016-05-23T23:25:54"/>
    <d v="2016-07-08T23:25:54"/>
    <x v="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d v="2014-06-26T22:48:32"/>
    <d v="2014-08-02T14:00:00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d v="2014-08-29T18:55:56"/>
    <d v="2014-09-28T18:55:56"/>
    <x v="1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d v="2015-12-04T20:17:36"/>
    <d v="2016-01-03T20:17:36"/>
    <x v="1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d v="2014-04-16T21:23:30"/>
    <d v="2014-05-08T21:23:30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d v="2015-11-03T14:54:54"/>
    <d v="2015-11-28T14:54:54"/>
    <x v="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d v="2015-10-19T03:41:57"/>
    <d v="2015-11-18T04:41:57"/>
    <x v="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d v="2015-02-18T17:19:46"/>
    <d v="2015-04-19T16:19:46"/>
    <x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d v="2016-02-14T05:39:40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d v="2014-06-11T17:04:38"/>
    <d v="2014-07-24T02:59:00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d v="2017-02-04T06:58:27"/>
    <d v="2017-03-06T06:58:27"/>
    <x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d v="2016-03-23T19:34:33"/>
    <d v="2016-05-22T19:34:33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d v="2016-08-19T20:30:46"/>
    <d v="2016-08-29T03:55:00"/>
    <x v="1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d v="2016-03-18T20:43:31"/>
    <d v="2016-04-17T20:43:31"/>
    <x v="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d v="2014-06-21T12:52:06"/>
    <d v="2014-07-21T12:52:06"/>
    <x v="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d v="2014-12-08T01:37:14"/>
    <d v="2015-02-06T01:37:14"/>
    <x v="1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d v="2016-04-09T16:25:10"/>
    <d v="2016-05-09T04:00:00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d v="2016-05-03T13:07:28"/>
    <d v="2016-06-02T13:07:28"/>
    <x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d v="2016-06-13T20:48:18"/>
    <d v="2016-07-13T20:48:18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d v="2014-07-10T20:36:01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d v="2016-06-22T18:55:32"/>
    <d v="2016-07-22T18:55:32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d v="2014-12-02T15:25:53"/>
    <d v="2015-01-31T15:25:53"/>
    <x v="1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d v="2015-03-06T21:40:57"/>
    <d v="2015-03-29T20:00:00"/>
    <x v="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d v="2014-06-05T14:22:27"/>
    <d v="2014-07-05T14:22:27"/>
    <x v="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d v="2016-05-18T04:19:09"/>
    <d v="2016-07-17T04:19:09"/>
    <x v="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d v="2015-05-08T19:26:20"/>
    <d v="2015-07-07T19:26:20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d v="2014-04-18T20:52:36"/>
    <d v="2014-05-20T06:59:00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d v="2014-10-08T23:07:24"/>
    <d v="2014-11-08T00:00:00"/>
    <x v="9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d v="2016-01-30T16:58:40"/>
    <d v="2016-02-20T21:05:00"/>
    <x v="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d v="2016-04-07T13:09:54"/>
    <d v="2016-05-06T13:04:00"/>
    <x v="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d v="2014-05-06T22:11:30"/>
    <d v="2014-05-16T22:11:30"/>
    <x v="5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d v="2015-08-14T01:56:53"/>
    <d v="2015-08-29T01:56:53"/>
    <x v="1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d v="2015-10-09T17:59:41"/>
    <d v="2015-11-08T18:59:41"/>
    <x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d v="2016-02-01T16:08:13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d v="2015-05-01T15:28:02"/>
    <d v="2015-05-31T15:28:02"/>
    <x v="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d v="2015-10-12T22:34:19"/>
    <d v="2015-12-11T23:34:19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d v="2015-04-13T20:45:12"/>
    <d v="2015-05-13T20:45:12"/>
    <x v="6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d v="2014-06-19T09:21:30"/>
    <d v="2014-07-19T09:21:30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d v="2015-01-15T16:24:37"/>
    <d v="2015-02-14T11:27:00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d v="2014-11-07T06:24:24"/>
    <d v="2014-11-20T16:04:00"/>
    <x v="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d v="2015-03-06T09:23:41"/>
    <d v="2015-04-05T08:23:41"/>
    <x v="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d v="2015-02-26T23:07:06"/>
    <d v="2015-03-28T22:07:06"/>
    <x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d v="2014-07-22T19:53:18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d v="2016-03-08T15:29:18"/>
    <d v="2016-05-07T14:29:18"/>
    <x v="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d v="2017-02-09T23:08:28"/>
    <d v="2017-03-01T19:00:00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d v="2014-08-28T01:02:41"/>
    <d v="2014-09-27T01:02:41"/>
    <x v="1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d v="2015-01-16T14:05:47"/>
    <d v="2015-02-15T14:05:47"/>
    <x v="1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d v="2014-09-08T03:54:17"/>
    <d v="2014-10-08T03:54:17"/>
    <x v="8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d v="2014-08-21T19:23:05"/>
    <d v="2014-10-20T19:23:05"/>
    <x v="1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d v="2016-01-22T18:33:07"/>
    <d v="2016-02-16T18:33:07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d v="2014-07-28T18:33:01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d v="2015-06-22T23:08:27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d v="2014-07-31T16:49:20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d v="2014-10-09T18:29:26"/>
    <d v="2014-10-26T18:29:26"/>
    <x v="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d v="2014-12-29T13:04:38"/>
    <d v="2015-01-28T13:04:38"/>
    <x v="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d v="2015-04-02T13:04:09"/>
    <d v="2015-05-02T13:04:09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d v="2015-01-17T07:13:43"/>
    <d v="2015-02-16T07:13:43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d v="2016-02-19T05:54:29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d v="2015-06-19T18:44:23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d v="2014-08-18T20:56:40"/>
    <d v="2014-09-17T20:56:40"/>
    <x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d v="2014-08-05T16:07:54"/>
    <d v="2014-09-04T16:07:54"/>
    <x v="1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d v="2016-09-07T21:51:48"/>
    <d v="2016-10-07T21:51:48"/>
    <x v="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d v="2016-02-17T16:13:16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d v="2015-02-22T04:34:59"/>
    <d v="2015-03-24T03:34:59"/>
    <x v="2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d v="2014-08-27T21:52:38"/>
    <d v="2014-10-26T21:52:38"/>
    <x v="1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d v="2014-12-17T14:01:07"/>
    <d v="2015-02-01T02:54:00"/>
    <x v="1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d v="2016-02-08T23:59: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d v="2015-08-01T16:04:57"/>
    <d v="2015-08-31T16:04:57"/>
    <x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d v="2015-05-27T05:42:16"/>
    <d v="2015-07-26T05:42:16"/>
    <x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d v="2015-10-05T15:43:59"/>
    <d v="2015-12-04T16:43:59"/>
    <x v="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d v="2017-02-02T23:18:01"/>
    <d v="2017-02-23T01:00:00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d v="2014-05-06T22:31:40"/>
    <d v="2014-06-05T22:31:40"/>
    <x v="5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d v="2015-11-14T00:36:10"/>
    <d v="2015-12-14T00:36:10"/>
    <x v="4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d v="2016-01-05T15:43:19"/>
    <d v="2016-02-03T18:49:00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d v="2014-10-29T14:02:44"/>
    <d v="2014-12-18T15:02:44"/>
    <x v="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d v="2015-10-16T19:25:16"/>
    <d v="2015-12-15T20:25:16"/>
    <x v="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d v="2016-09-01T06:27:04"/>
    <d v="2016-10-02T09:00:00"/>
    <x v="8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d v="2015-03-04T22:44:10"/>
    <d v="2015-04-03T21:44:10"/>
    <x v="7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d v="2014-09-21T21:11:27"/>
    <d v="2014-10-21T21:11:27"/>
    <x v="8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d v="2014-06-14T22:29:24"/>
    <d v="2014-07-01T22:30:00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d v="2016-05-07T01:41:55"/>
    <d v="2016-05-24T14:25:00"/>
    <x v="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d v="2014-08-18T19:10:10"/>
    <d v="2014-10-17T19:10:10"/>
    <x v="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d v="2015-10-28T16:06:07"/>
    <d v="2015-12-01T05:59:00"/>
    <x v="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d v="2015-05-20T05:33:24"/>
    <d v="2015-07-18T03:00:00"/>
    <x v="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d v="2016-07-08T11:22:34"/>
    <d v="2016-09-06T11:22:34"/>
    <x v="3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d v="2014-12-22T02:01:04"/>
    <d v="2015-01-20T19:16:00"/>
    <x v="1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d v="2014-11-05T22:58:45"/>
    <d v="2014-11-20T22:58:45"/>
    <x v="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d v="2015-03-11T05:16:22"/>
    <d v="2015-04-10T05:00:00"/>
    <x v="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d v="2014-07-22T04:49:49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d v="2014-09-22T15:36:50"/>
    <d v="2014-10-22T15:36:50"/>
    <x v="8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d v="2014-12-18T00:32:23"/>
    <d v="2015-01-11T01:00:00"/>
    <x v="1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d v="2016-03-07T12:13:07"/>
    <d v="2016-04-11T11:13:07"/>
    <x v="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d v="2015-06-14T23:00:15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d v="2014-09-23T15:16:31"/>
    <d v="2014-10-23T15:16:31"/>
    <x v="8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d v="2014-05-02T19:26:37"/>
    <d v="2014-05-09T06:53:00"/>
    <x v="5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d v="2014-08-14T21:05:16"/>
    <d v="2014-10-13T21:05:16"/>
    <x v="1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d v="2014-10-16T16:33:48"/>
    <d v="2014-11-15T20:00:00"/>
    <x v="9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d v="2016-08-31T20:11:25"/>
    <d v="2016-10-01T04:00:00"/>
    <x v="1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d v="2014-05-20T15:33:51"/>
    <d v="2014-06-19T15:33:51"/>
    <x v="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d v="2016-06-13T22:23:59"/>
    <d v="2016-07-03T19:59:00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d v="2015-11-02T23:14:40"/>
    <d v="2015-11-25T23:00:00"/>
    <x v="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d v="2016-03-17T01:27:24"/>
    <d v="2016-04-01T03:59:00"/>
    <x v="7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d v="2014-08-15T15:22:32"/>
    <d v="2014-09-16T03:00:00"/>
    <x v="1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d v="2014-05-20T16:40:56"/>
    <d v="2014-06-23T16:00:00"/>
    <x v="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d v="2016-02-21T03:23:43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d v="2016-06-02T17:44:28"/>
    <d v="2016-07-02T17:44:28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d v="2014-05-28T16:21:24"/>
    <d v="2014-06-27T16:21:24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d v="2015-03-30T14:07:06"/>
    <d v="2015-04-29T14:07:06"/>
    <x v="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d v="2014-07-13T22:50:11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d v="2016-04-19T00:56:28"/>
    <d v="2016-05-19T00:56:28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d v="2015-08-19T02:49:10"/>
    <d v="2015-09-28T02:49:10"/>
    <x v="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d v="2016-12-14T23:07:35"/>
    <d v="2017-01-13T23:05:00"/>
    <x v="11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d v="2015-01-18T15:52:36"/>
    <d v="2015-02-28T12:00:00"/>
    <x v="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d v="2015-01-27T16:00:20"/>
    <d v="2015-03-01T03:00:00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d v="2016-11-26T19:18:51"/>
    <d v="2016-12-26T19:18:51"/>
    <x v="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d v="2014-06-22T18:35:11"/>
    <d v="2014-08-21T18:35:11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d v="2015-03-15T08:17:06"/>
    <d v="2015-05-09T04:00:00"/>
    <x v="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d v="2015-10-06T13:16:15"/>
    <d v="2015-11-05T14:16:15"/>
    <x v="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d v="2014-05-20T01:06:09"/>
    <d v="2014-06-30T17:28:00"/>
    <x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d v="2014-09-23T19:05:49"/>
    <d v="2014-10-21T19:51:00"/>
    <x v="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d v="2016-11-21T17:03:14"/>
    <d v="2016-12-21T17:03:14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d v="2016-12-28T18:54:02"/>
    <d v="2017-01-27T18:54:02"/>
    <x v="1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d v="2016-05-20T22:32:01"/>
    <d v="2016-06-19T22:32:01"/>
    <x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d v="2016-05-21T16:45:16"/>
    <d v="2016-06-14T18:54:00"/>
    <x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d v="2015-02-06T13:57:05"/>
    <d v="2015-03-08T12:57:05"/>
    <x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d v="2015-10-30T04:32:33"/>
    <d v="2015-11-14T23:00:00"/>
    <x v="9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d v="2015-12-15T18:16:56"/>
    <d v="2016-01-14T18:16:56"/>
    <x v="1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d v="2016-09-09T10:28:26"/>
    <d v="2016-10-09T10:28:26"/>
    <x v="8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d v="2015-02-23T14:29:35"/>
    <d v="2015-03-24T03:59:00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d v="2015-10-27T22:34:59"/>
    <d v="2015-11-21T04:00:00"/>
    <x v="9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d v="2016-06-17T17:49:46"/>
    <d v="2016-07-17T17:49:46"/>
    <x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d v="2014-12-17T14:42:04"/>
    <d v="2015-01-16T10:26:00"/>
    <x v="1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d v="2015-04-28T17:34:48"/>
    <d v="2015-05-31T17:35:00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d v="2015-07-24T16:08:57"/>
    <d v="2015-08-07T15:00:00"/>
    <x v="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d v="2014-12-17T12:09:11"/>
    <d v="2015-01-16T12:09:11"/>
    <x v="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d v="2015-02-04T04:40:47"/>
    <d v="2015-04-05T03:40:47"/>
    <x v="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d v="2015-06-23T19:34:5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d v="2014-09-08T02:05:00"/>
    <d v="2014-10-22T04:59:00"/>
    <x v="8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d v="2016-11-19T00:45:50"/>
    <d v="2016-12-19T00:45:50"/>
    <x v="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d v="2017-01-15T12:43:39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d v="2015-12-06T19:47:17"/>
    <d v="2016-01-31T23:55:00"/>
    <x v="11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d v="2016-05-05T17:19:57"/>
    <d v="2016-06-04T17:19:57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d v="2016-07-19T20:24:33"/>
    <d v="2016-09-02T20:24:33"/>
    <x v="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d v="2014-10-15T02:59:50"/>
    <d v="2014-10-25T02:59:50"/>
    <x v="9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d v="2016-12-26T21:41:22"/>
    <d v="2017-01-25T21:41:22"/>
    <x v="1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d v="2016-04-15T20:21:13"/>
    <d v="2016-05-15T20:21:13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d v="2015-07-03T19:59:26"/>
    <d v="2015-08-26T18:32:00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d v="2016-09-27T06:40:34"/>
    <d v="2016-10-27T06:40:34"/>
    <x v="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d v="2016-11-23T00:15:09"/>
    <d v="2016-12-26T00:15:09"/>
    <x v="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d v="2015-02-18T01:11:06"/>
    <d v="2015-04-02T01:00:00"/>
    <x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d v="2014-09-01T22:00:01"/>
    <d v="2014-09-24T22:00:01"/>
    <x v="8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d v="2017-02-01T00:45:37"/>
    <d v="2017-03-03T05:00:00"/>
    <x v="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d v="2015-10-30T12:56:44"/>
    <d v="2015-11-29T13:56:44"/>
    <x v="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d v="2016-05-22T15:02:31"/>
    <d v="2016-07-21T15:02:31"/>
    <x v="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d v="2015-01-25T03:15:40"/>
    <d v="2015-02-24T03:15:40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d v="2016-01-31T22:43:06"/>
    <d v="2016-02-28T00:00:00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d v="2015-12-20T13:45:23"/>
    <d v="2016-01-08T06:34:00"/>
    <x v="1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E97F46-05BE-644D-AB3C-6B3AF3E1D5C9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5:E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/>
    <pivotField numFmtId="14" showAll="0"/>
    <pivotField axis="axisRow" showAll="0">
      <items count="13">
        <item n="Jan" x="1"/>
        <item n="Feb" x="2"/>
        <item n="Mar" x="7"/>
        <item n="Apr" x="6"/>
        <item n="May" x="5"/>
        <item n="Jun" x="0"/>
        <item n="Jul" x="3"/>
        <item n="Aug" x="10"/>
        <item n="Sep" x="8"/>
        <item n="Oct" x="9"/>
        <item n="Nov" x="4"/>
        <item n="Dec" x="11"/>
        <item t="default"/>
      </items>
    </pivotField>
    <pivotField name="Years Created"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2C77EE-F93B-EA4B-A11E-E234BC3C858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2B9CC3-E84A-1A49-96E4-1DE9EDF9591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72C9D4-2B48-124F-BB29-DB6B396F1A1A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115"/>
  <sheetViews>
    <sheetView zoomScaleNormal="100" workbookViewId="0">
      <pane xSplit="1" ySplit="1" topLeftCell="G174" activePane="bottomRight" state="frozen"/>
      <selection pane="topRight" activeCell="B1" sqref="B1"/>
      <selection pane="bottomLeft" activeCell="A2" sqref="A2"/>
      <selection pane="bottomRight" activeCell="O38" sqref="O3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12.33203125" bestFit="1" customWidth="1"/>
    <col min="13" max="13" width="14.5" customWidth="1"/>
    <col min="14" max="14" width="24" bestFit="1" customWidth="1"/>
    <col min="15" max="15" width="16.33203125" bestFit="1" customWidth="1"/>
    <col min="16" max="16" width="15" bestFit="1" customWidth="1"/>
    <col min="17" max="17" width="24" bestFit="1" customWidth="1"/>
    <col min="18" max="18" width="14.5" bestFit="1" customWidth="1"/>
    <col min="19" max="19" width="25.33203125" bestFit="1" customWidth="1"/>
    <col min="20" max="20" width="24.1640625" bestFit="1" customWidth="1"/>
    <col min="21" max="21" width="24.1640625" customWidth="1"/>
    <col min="22" max="22" width="18" bestFit="1" customWidth="1"/>
    <col min="23" max="23" width="16.1640625" bestFit="1" customWidth="1"/>
  </cols>
  <sheetData>
    <row r="1" spans="1:24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8383</v>
      </c>
      <c r="V1" s="1" t="s">
        <v>8370</v>
      </c>
      <c r="W1" s="1" t="s">
        <v>8368</v>
      </c>
      <c r="X1" s="1"/>
    </row>
    <row r="2" spans="1:24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ROUND((E2/D2)*100,0)</f>
        <v>137</v>
      </c>
      <c r="P2">
        <f>IFERROR(ROUND(E2/L2,2),0)</f>
        <v>63.92</v>
      </c>
      <c r="Q2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  <c r="U2" s="9">
        <f>YEAR(S2)</f>
        <v>2015</v>
      </c>
      <c r="V2">
        <f>MONTH(S2)</f>
        <v>6</v>
      </c>
      <c r="W2" t="str" cm="1">
        <f t="array" ref="W2">_xlfn.IFS(V2=1,"JAN",V2=2,"FEB",V2=3,"MAR",V2=4,"APR",V2=5,"MAY",V2=6,"JUN",V2=7,"JUL",V2=8,"AUG",V2=9,"SEP",V2=10,"OCT",V2=11,"NOV",V2=12,"DEC")</f>
        <v>JUN</v>
      </c>
    </row>
    <row r="3" spans="1:24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ROUND((E3/D3)*100,0)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 s="9">
        <f t="shared" ref="U3:U66" si="4">YEAR(S3)</f>
        <v>2017</v>
      </c>
      <c r="V3">
        <f t="shared" ref="V3:V66" si="5">MONTH(S3)</f>
        <v>1</v>
      </c>
      <c r="W3" t="str" cm="1">
        <f t="array" ref="W3">_xlfn.IFS(V3=1,"JAN",V3=2,"FEB",V3=3,"MAR",V3=4,"APR",V3=5,"MAY",V3=6,"JUN",V3=7,"JUL",V3=8,"AUG",V3=9,"SEP",V3=10,"OCT",V3=11,"NOV",V3=12,"DEC")</f>
        <v>JAN</v>
      </c>
    </row>
    <row r="4" spans="1:24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  <c r="U4" s="9">
        <f t="shared" si="4"/>
        <v>2016</v>
      </c>
      <c r="V4">
        <f t="shared" si="5"/>
        <v>2</v>
      </c>
      <c r="W4" t="str" cm="1">
        <f t="array" ref="W4">_xlfn.IFS(V4=1,"JAN",V4=2,"FEB",V4=3,"MAR",V4=4,"APR",V4=5,"MAY",V4=6,"JUN",V4=7,"JUL",V4=8,"AUG",V4=9,"SEP",V4=10,"OCT",V4=11,"NOV",V4=12,"DEC")</f>
        <v>FEB</v>
      </c>
    </row>
    <row r="5" spans="1:24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 s="9">
        <f t="shared" si="4"/>
        <v>2014</v>
      </c>
      <c r="V5">
        <f t="shared" si="5"/>
        <v>7</v>
      </c>
      <c r="W5" t="str" cm="1">
        <f t="array" ref="W5">_xlfn.IFS(V5=1,"JAN",V5=2,"FEB",V5=3,"MAR",V5=4,"APR",V5=5,"MAY",V5=6,"JUN",V5=7,"JUL",V5=8,"AUG",V5=9,"SEP",V5=10,"OCT",V5=11,"NOV",V5=12,"DEC")</f>
        <v>JUL</v>
      </c>
    </row>
    <row r="6" spans="1:24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 s="9">
        <f t="shared" si="4"/>
        <v>2015</v>
      </c>
      <c r="V6">
        <f t="shared" si="5"/>
        <v>11</v>
      </c>
      <c r="W6" t="str" cm="1">
        <f t="array" ref="W6">_xlfn.IFS(V6=1,"JAN",V6=2,"FEB",V6=3,"MAR",V6=4,"APR",V6=5,"MAY",V6=6,"JUN",V6=7,"JUL",V6=8,"AUG",V6=9,"SEP",V6=10,"OCT",V6=11,"NOV",V6=12,"DEC")</f>
        <v>NOV</v>
      </c>
    </row>
    <row r="7" spans="1:24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 s="9">
        <f t="shared" si="4"/>
        <v>2016</v>
      </c>
      <c r="V7">
        <f t="shared" si="5"/>
        <v>7</v>
      </c>
      <c r="W7" t="str" cm="1">
        <f t="array" ref="W7">_xlfn.IFS(V7=1,"JAN",V7=2,"FEB",V7=3,"MAR",V7=4,"APR",V7=5,"MAY",V7=6,"JUN",V7=7,"JUL",V7=8,"AUG",V7=9,"SEP",V7=10,"OCT",V7=11,"NOV",V7=12,"DEC")</f>
        <v>JUL</v>
      </c>
    </row>
    <row r="8" spans="1:24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 s="9">
        <f t="shared" si="4"/>
        <v>2014</v>
      </c>
      <c r="V8">
        <f t="shared" si="5"/>
        <v>6</v>
      </c>
      <c r="W8" t="str" cm="1">
        <f t="array" ref="W8">_xlfn.IFS(V8=1,"JAN",V8=2,"FEB",V8=3,"MAR",V8=4,"APR",V8=5,"MAY",V8=6,"JUN",V8=7,"JUL",V8=8,"AUG",V8=9,"SEP",V8=10,"OCT",V8=11,"NOV",V8=12,"DEC")</f>
        <v>JUN</v>
      </c>
    </row>
    <row r="9" spans="1:24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 s="9">
        <f t="shared" si="4"/>
        <v>2016</v>
      </c>
      <c r="V9">
        <f t="shared" si="5"/>
        <v>5</v>
      </c>
      <c r="W9" t="str" cm="1">
        <f t="array" ref="W9">_xlfn.IFS(V9=1,"JAN",V9=2,"FEB",V9=3,"MAR",V9=4,"APR",V9=5,"MAY",V9=6,"JUN",V9=7,"JUL",V9=8,"AUG",V9=9,"SEP",V9=10,"OCT",V9=11,"NOV",V9=12,"DEC")</f>
        <v>MAY</v>
      </c>
    </row>
    <row r="10" spans="1:24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 s="9">
        <f t="shared" si="4"/>
        <v>2016</v>
      </c>
      <c r="V10">
        <f t="shared" si="5"/>
        <v>4</v>
      </c>
      <c r="W10" t="str" cm="1">
        <f t="array" ref="W10">_xlfn.IFS(V10=1,"JAN",V10=2,"FEB",V10=3,"MAR",V10=4,"APR",V10=5,"MAY",V10=6,"JUN",V10=7,"JUL",V10=8,"AUG",V10=9,"SEP",V10=10,"OCT",V10=11,"NOV",V10=12,"DEC")</f>
        <v>APR</v>
      </c>
    </row>
    <row r="11" spans="1:24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 s="9">
        <f t="shared" si="4"/>
        <v>2016</v>
      </c>
      <c r="V11">
        <f t="shared" si="5"/>
        <v>3</v>
      </c>
      <c r="W11" t="str" cm="1">
        <f t="array" ref="W11">_xlfn.IFS(V11=1,"JAN",V11=2,"FEB",V11=3,"MAR",V11=4,"APR",V11=5,"MAY",V11=6,"JUN",V11=7,"JUL",V11=8,"AUG",V11=9,"SEP",V11=10,"OCT",V11=11,"NOV",V11=12,"DEC")</f>
        <v>MAR</v>
      </c>
    </row>
    <row r="12" spans="1:24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 s="9">
        <f t="shared" si="4"/>
        <v>2014</v>
      </c>
      <c r="V12">
        <f t="shared" si="5"/>
        <v>5</v>
      </c>
      <c r="W12" t="str" cm="1">
        <f t="array" ref="W12">_xlfn.IFS(V12=1,"JAN",V12=2,"FEB",V12=3,"MAR",V12=4,"APR",V12=5,"MAY",V12=6,"JUN",V12=7,"JUL",V12=8,"AUG",V12=9,"SEP",V12=10,"OCT",V12=11,"NOV",V12=12,"DEC")</f>
        <v>MAY</v>
      </c>
    </row>
    <row r="13" spans="1:24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 s="9">
        <f t="shared" si="4"/>
        <v>2016</v>
      </c>
      <c r="V13">
        <f t="shared" si="5"/>
        <v>7</v>
      </c>
      <c r="W13" t="str" cm="1">
        <f t="array" ref="W13">_xlfn.IFS(V13=1,"JAN",V13=2,"FEB",V13=3,"MAR",V13=4,"APR",V13=5,"MAY",V13=6,"JUN",V13=7,"JUL",V13=8,"AUG",V13=9,"SEP",V13=10,"OCT",V13=11,"NOV",V13=12,"DEC")</f>
        <v>JUL</v>
      </c>
    </row>
    <row r="14" spans="1:24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 s="9">
        <f t="shared" si="4"/>
        <v>2014</v>
      </c>
      <c r="V14">
        <f t="shared" si="5"/>
        <v>6</v>
      </c>
      <c r="W14" t="str" cm="1">
        <f t="array" ref="W14">_xlfn.IFS(V14=1,"JAN",V14=2,"FEB",V14=3,"MAR",V14=4,"APR",V14=5,"MAY",V14=6,"JUN",V14=7,"JUL",V14=8,"AUG",V14=9,"SEP",V14=10,"OCT",V14=11,"NOV",V14=12,"DEC")</f>
        <v>JUN</v>
      </c>
    </row>
    <row r="15" spans="1:24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 s="9">
        <f t="shared" si="4"/>
        <v>2016</v>
      </c>
      <c r="V15">
        <f t="shared" si="5"/>
        <v>5</v>
      </c>
      <c r="W15" t="str" cm="1">
        <f t="array" ref="W15">_xlfn.IFS(V15=1,"JAN",V15=2,"FEB",V15=3,"MAR",V15=4,"APR",V15=5,"MAY",V15=6,"JUN",V15=7,"JUL",V15=8,"AUG",V15=9,"SEP",V15=10,"OCT",V15=11,"NOV",V15=12,"DEC")</f>
        <v>MAY</v>
      </c>
    </row>
    <row r="16" spans="1:24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 s="9">
        <f t="shared" si="4"/>
        <v>2014</v>
      </c>
      <c r="V16">
        <f t="shared" si="5"/>
        <v>6</v>
      </c>
      <c r="W16" t="str" cm="1">
        <f t="array" ref="W16">_xlfn.IFS(V16=1,"JAN",V16=2,"FEB",V16=3,"MAR",V16=4,"APR",V16=5,"MAY",V16=6,"JUN",V16=7,"JUL",V16=8,"AUG",V16=9,"SEP",V16=10,"OCT",V16=11,"NOV",V16=12,"DEC")</f>
        <v>JUN</v>
      </c>
    </row>
    <row r="17" spans="1:23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 s="9">
        <f t="shared" si="4"/>
        <v>2015</v>
      </c>
      <c r="V17">
        <f t="shared" si="5"/>
        <v>9</v>
      </c>
      <c r="W17" t="str" cm="1">
        <f t="array" ref="W17">_xlfn.IFS(V17=1,"JAN",V17=2,"FEB",V17=3,"MAR",V17=4,"APR",V17=5,"MAY",V17=6,"JUN",V17=7,"JUL",V17=8,"AUG",V17=9,"SEP",V17=10,"OCT",V17=11,"NOV",V17=12,"DEC")</f>
        <v>SEP</v>
      </c>
    </row>
    <row r="18" spans="1:23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 s="9">
        <f t="shared" si="4"/>
        <v>2014</v>
      </c>
      <c r="V18">
        <f t="shared" si="5"/>
        <v>5</v>
      </c>
      <c r="W18" t="str" cm="1">
        <f t="array" ref="W18">_xlfn.IFS(V18=1,"JAN",V18=2,"FEB",V18=3,"MAR",V18=4,"APR",V18=5,"MAY",V18=6,"JUN",V18=7,"JUL",V18=8,"AUG",V18=9,"SEP",V18=10,"OCT",V18=11,"NOV",V18=12,"DEC")</f>
        <v>MAY</v>
      </c>
    </row>
    <row r="19" spans="1:23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  <c r="U19" s="9">
        <f t="shared" si="4"/>
        <v>2014</v>
      </c>
      <c r="V19">
        <f t="shared" si="5"/>
        <v>10</v>
      </c>
      <c r="W19" t="str" cm="1">
        <f t="array" ref="W19">_xlfn.IFS(V19=1,"JAN",V19=2,"FEB",V19=3,"MAR",V19=4,"APR",V19=5,"MAY",V19=6,"JUN",V19=7,"JUL",V19=8,"AUG",V19=9,"SEP",V19=10,"OCT",V19=11,"NOV",V19=12,"DEC")</f>
        <v>OCT</v>
      </c>
    </row>
    <row r="20" spans="1:23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 s="9">
        <f t="shared" si="4"/>
        <v>2014</v>
      </c>
      <c r="V20">
        <f t="shared" si="5"/>
        <v>8</v>
      </c>
      <c r="W20" t="str" cm="1">
        <f t="array" ref="W20">_xlfn.IFS(V20=1,"JAN",V20=2,"FEB",V20=3,"MAR",V20=4,"APR",V20=5,"MAY",V20=6,"JUN",V20=7,"JUL",V20=8,"AUG",V20=9,"SEP",V20=10,"OCT",V20=11,"NOV",V20=12,"DEC")</f>
        <v>AUG</v>
      </c>
    </row>
    <row r="21" spans="1:23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 s="9">
        <f t="shared" si="4"/>
        <v>2015</v>
      </c>
      <c r="V21">
        <f t="shared" si="5"/>
        <v>6</v>
      </c>
      <c r="W21" t="str" cm="1">
        <f t="array" ref="W21">_xlfn.IFS(V21=1,"JAN",V21=2,"FEB",V21=3,"MAR",V21=4,"APR",V21=5,"MAY",V21=6,"JUN",V21=7,"JUL",V21=8,"AUG",V21=9,"SEP",V21=10,"OCT",V21=11,"NOV",V21=12,"DEC")</f>
        <v>JUN</v>
      </c>
    </row>
    <row r="22" spans="1:23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 s="9">
        <f t="shared" si="4"/>
        <v>2015</v>
      </c>
      <c r="V22">
        <f t="shared" si="5"/>
        <v>7</v>
      </c>
      <c r="W22" t="str" cm="1">
        <f t="array" ref="W22">_xlfn.IFS(V22=1,"JAN",V22=2,"FEB",V22=3,"MAR",V22=4,"APR",V22=5,"MAY",V22=6,"JUN",V22=7,"JUL",V22=8,"AUG",V22=9,"SEP",V22=10,"OCT",V22=11,"NOV",V22=12,"DEC")</f>
        <v>JUL</v>
      </c>
    </row>
    <row r="23" spans="1:23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 s="9">
        <f t="shared" si="4"/>
        <v>2014</v>
      </c>
      <c r="V23">
        <f t="shared" si="5"/>
        <v>8</v>
      </c>
      <c r="W23" t="str" cm="1">
        <f t="array" ref="W23">_xlfn.IFS(V23=1,"JAN",V23=2,"FEB",V23=3,"MAR",V23=4,"APR",V23=5,"MAY",V23=6,"JUN",V23=7,"JUL",V23=8,"AUG",V23=9,"SEP",V23=10,"OCT",V23=11,"NOV",V23=12,"DEC")</f>
        <v>AUG</v>
      </c>
    </row>
    <row r="24" spans="1:23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 s="9">
        <f t="shared" si="4"/>
        <v>2014</v>
      </c>
      <c r="V24">
        <f t="shared" si="5"/>
        <v>12</v>
      </c>
      <c r="W24" t="str" cm="1">
        <f t="array" ref="W24">_xlfn.IFS(V24=1,"JAN",V24=2,"FEB",V24=3,"MAR",V24=4,"APR",V24=5,"MAY",V24=6,"JUN",V24=7,"JUL",V24=8,"AUG",V24=9,"SEP",V24=10,"OCT",V24=11,"NOV",V24=12,"DEC")</f>
        <v>DEC</v>
      </c>
    </row>
    <row r="25" spans="1:23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 s="9">
        <f t="shared" si="4"/>
        <v>2015</v>
      </c>
      <c r="V25">
        <f t="shared" si="5"/>
        <v>4</v>
      </c>
      <c r="W25" t="str" cm="1">
        <f t="array" ref="W25">_xlfn.IFS(V25=1,"JAN",V25=2,"FEB",V25=3,"MAR",V25=4,"APR",V25=5,"MAY",V25=6,"JUN",V25=7,"JUL",V25=8,"AUG",V25=9,"SEP",V25=10,"OCT",V25=11,"NOV",V25=12,"DEC")</f>
        <v>APR</v>
      </c>
    </row>
    <row r="26" spans="1:23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 s="9">
        <f t="shared" si="4"/>
        <v>2015</v>
      </c>
      <c r="V26">
        <f t="shared" si="5"/>
        <v>8</v>
      </c>
      <c r="W26" t="str" cm="1">
        <f t="array" ref="W26">_xlfn.IFS(V26=1,"JAN",V26=2,"FEB",V26=3,"MAR",V26=4,"APR",V26=5,"MAY",V26=6,"JUN",V26=7,"JUL",V26=8,"AUG",V26=9,"SEP",V26=10,"OCT",V26=11,"NOV",V26=12,"DEC")</f>
        <v>AUG</v>
      </c>
    </row>
    <row r="27" spans="1:23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 s="9">
        <f t="shared" si="4"/>
        <v>2015</v>
      </c>
      <c r="V27">
        <f t="shared" si="5"/>
        <v>11</v>
      </c>
      <c r="W27" t="str" cm="1">
        <f t="array" ref="W27">_xlfn.IFS(V27=1,"JAN",V27=2,"FEB",V27=3,"MAR",V27=4,"APR",V27=5,"MAY",V27=6,"JUN",V27=7,"JUL",V27=8,"AUG",V27=9,"SEP",V27=10,"OCT",V27=11,"NOV",V27=12,"DEC")</f>
        <v>NOV</v>
      </c>
    </row>
    <row r="28" spans="1:23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 s="9">
        <f t="shared" si="4"/>
        <v>2014</v>
      </c>
      <c r="V28">
        <f t="shared" si="5"/>
        <v>7</v>
      </c>
      <c r="W28" t="str" cm="1">
        <f t="array" ref="W28">_xlfn.IFS(V28=1,"JAN",V28=2,"FEB",V28=3,"MAR",V28=4,"APR",V28=5,"MAY",V28=6,"JUN",V28=7,"JUL",V28=8,"AUG",V28=9,"SEP",V28=10,"OCT",V28=11,"NOV",V28=12,"DEC")</f>
        <v>JUL</v>
      </c>
    </row>
    <row r="29" spans="1:23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 s="9">
        <f t="shared" si="4"/>
        <v>2014</v>
      </c>
      <c r="V29">
        <f t="shared" si="5"/>
        <v>10</v>
      </c>
      <c r="W29" t="str" cm="1">
        <f t="array" ref="W29">_xlfn.IFS(V29=1,"JAN",V29=2,"FEB",V29=3,"MAR",V29=4,"APR",V29=5,"MAY",V29=6,"JUN",V29=7,"JUL",V29=8,"AUG",V29=9,"SEP",V29=10,"OCT",V29=11,"NOV",V29=12,"DEC")</f>
        <v>OCT</v>
      </c>
    </row>
    <row r="30" spans="1:23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 s="9">
        <f t="shared" si="4"/>
        <v>2015</v>
      </c>
      <c r="V30">
        <f t="shared" si="5"/>
        <v>11</v>
      </c>
      <c r="W30" t="str" cm="1">
        <f t="array" ref="W30">_xlfn.IFS(V30=1,"JAN",V30=2,"FEB",V30=3,"MAR",V30=4,"APR",V30=5,"MAY",V30=6,"JUN",V30=7,"JUL",V30=8,"AUG",V30=9,"SEP",V30=10,"OCT",V30=11,"NOV",V30=12,"DEC")</f>
        <v>NOV</v>
      </c>
    </row>
    <row r="31" spans="1:23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  <c r="U31" s="9">
        <f t="shared" si="4"/>
        <v>2014</v>
      </c>
      <c r="V31">
        <f t="shared" si="5"/>
        <v>6</v>
      </c>
      <c r="W31" t="str" cm="1">
        <f t="array" ref="W31">_xlfn.IFS(V31=1,"JAN",V31=2,"FEB",V31=3,"MAR",V31=4,"APR",V31=5,"MAY",V31=6,"JUN",V31=7,"JUL",V31=8,"AUG",V31=9,"SEP",V31=10,"OCT",V31=11,"NOV",V31=12,"DEC")</f>
        <v>JUN</v>
      </c>
    </row>
    <row r="32" spans="1:23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 s="9">
        <f t="shared" si="4"/>
        <v>2014</v>
      </c>
      <c r="V32">
        <f t="shared" si="5"/>
        <v>7</v>
      </c>
      <c r="W32" t="str" cm="1">
        <f t="array" ref="W32">_xlfn.IFS(V32=1,"JAN",V32=2,"FEB",V32=3,"MAR",V32=4,"APR",V32=5,"MAY",V32=6,"JUN",V32=7,"JUL",V32=8,"AUG",V32=9,"SEP",V32=10,"OCT",V32=11,"NOV",V32=12,"DEC")</f>
        <v>JUL</v>
      </c>
    </row>
    <row r="33" spans="1:23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 s="9">
        <f t="shared" si="4"/>
        <v>2016</v>
      </c>
      <c r="V33">
        <f t="shared" si="5"/>
        <v>1</v>
      </c>
      <c r="W33" t="str" cm="1">
        <f t="array" ref="W33">_xlfn.IFS(V33=1,"JAN",V33=2,"FEB",V33=3,"MAR",V33=4,"APR",V33=5,"MAY",V33=6,"JUN",V33=7,"JUL",V33=8,"AUG",V33=9,"SEP",V33=10,"OCT",V33=11,"NOV",V33=12,"DEC")</f>
        <v>JAN</v>
      </c>
    </row>
    <row r="34" spans="1:23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 s="9">
        <f t="shared" si="4"/>
        <v>2016</v>
      </c>
      <c r="V34">
        <f t="shared" si="5"/>
        <v>4</v>
      </c>
      <c r="W34" t="str" cm="1">
        <f t="array" ref="W34">_xlfn.IFS(V34=1,"JAN",V34=2,"FEB",V34=3,"MAR",V34=4,"APR",V34=5,"MAY",V34=6,"JUN",V34=7,"JUL",V34=8,"AUG",V34=9,"SEP",V34=10,"OCT",V34=11,"NOV",V34=12,"DEC")</f>
        <v>APR</v>
      </c>
    </row>
    <row r="35" spans="1:23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 s="9">
        <f t="shared" si="4"/>
        <v>2015</v>
      </c>
      <c r="V35">
        <f t="shared" si="5"/>
        <v>10</v>
      </c>
      <c r="W35" t="str" cm="1">
        <f t="array" ref="W35">_xlfn.IFS(V35=1,"JAN",V35=2,"FEB",V35=3,"MAR",V35=4,"APR",V35=5,"MAY",V35=6,"JUN",V35=7,"JUL",V35=8,"AUG",V35=9,"SEP",V35=10,"OCT",V35=11,"NOV",V35=12,"DEC")</f>
        <v>OCT</v>
      </c>
    </row>
    <row r="36" spans="1:23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 s="9">
        <f t="shared" si="4"/>
        <v>2014</v>
      </c>
      <c r="V36">
        <f t="shared" si="5"/>
        <v>7</v>
      </c>
      <c r="W36" t="str" cm="1">
        <f t="array" ref="W36">_xlfn.IFS(V36=1,"JAN",V36=2,"FEB",V36=3,"MAR",V36=4,"APR",V36=5,"MAY",V36=6,"JUN",V36=7,"JUL",V36=8,"AUG",V36=9,"SEP",V36=10,"OCT",V36=11,"NOV",V36=12,"DEC")</f>
        <v>JUL</v>
      </c>
    </row>
    <row r="37" spans="1:23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ROUND((E37/D37)*100,0)</f>
        <v>167</v>
      </c>
      <c r="P37">
        <f t="shared" si="1"/>
        <v>59.46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 s="9">
        <f t="shared" si="4"/>
        <v>2015</v>
      </c>
      <c r="V37">
        <f t="shared" si="5"/>
        <v>4</v>
      </c>
      <c r="W37" t="str" cm="1">
        <f t="array" ref="W37">_xlfn.IFS(V37=1,"JAN",V37=2,"FEB",V37=3,"MAR",V37=4,"APR",V37=5,"MAY",V37=6,"JUN",V37=7,"JUL",V37=8,"AUG",V37=9,"SEP",V37=10,"OCT",V37=11,"NOV",V37=12,"DEC")</f>
        <v>APR</v>
      </c>
    </row>
    <row r="38" spans="1:23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 s="9">
        <f t="shared" si="4"/>
        <v>2015</v>
      </c>
      <c r="V38">
        <f t="shared" si="5"/>
        <v>3</v>
      </c>
      <c r="W38" t="str" cm="1">
        <f t="array" ref="W38">_xlfn.IFS(V38=1,"JAN",V38=2,"FEB",V38=3,"MAR",V38=4,"APR",V38=5,"MAY",V38=6,"JUN",V38=7,"JUL",V38=8,"AUG",V38=9,"SEP",V38=10,"OCT",V38=11,"NOV",V38=12,"DEC")</f>
        <v>MAR</v>
      </c>
    </row>
    <row r="39" spans="1:23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 s="9">
        <f t="shared" si="4"/>
        <v>2015</v>
      </c>
      <c r="V39">
        <f t="shared" si="5"/>
        <v>1</v>
      </c>
      <c r="W39" t="str" cm="1">
        <f t="array" ref="W39">_xlfn.IFS(V39=1,"JAN",V39=2,"FEB",V39=3,"MAR",V39=4,"APR",V39=5,"MAY",V39=6,"JUN",V39=7,"JUL",V39=8,"AUG",V39=9,"SEP",V39=10,"OCT",V39=11,"NOV",V39=12,"DEC")</f>
        <v>JAN</v>
      </c>
    </row>
    <row r="40" spans="1:23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 s="9">
        <f t="shared" si="4"/>
        <v>2013</v>
      </c>
      <c r="V40">
        <f t="shared" si="5"/>
        <v>4</v>
      </c>
      <c r="W40" t="str" cm="1">
        <f t="array" ref="W40">_xlfn.IFS(V40=1,"JAN",V40=2,"FEB",V40=3,"MAR",V40=4,"APR",V40=5,"MAY",V40=6,"JUN",V40=7,"JUL",V40=8,"AUG",V40=9,"SEP",V40=10,"OCT",V40=11,"NOV",V40=12,"DEC")</f>
        <v>APR</v>
      </c>
    </row>
    <row r="41" spans="1:23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  <c r="U41" s="9">
        <f t="shared" si="4"/>
        <v>2014</v>
      </c>
      <c r="V41">
        <f t="shared" si="5"/>
        <v>4</v>
      </c>
      <c r="W41" t="str" cm="1">
        <f t="array" ref="W41">_xlfn.IFS(V41=1,"JAN",V41=2,"FEB",V41=3,"MAR",V41=4,"APR",V41=5,"MAY",V41=6,"JUN",V41=7,"JUL",V41=8,"AUG",V41=9,"SEP",V41=10,"OCT",V41=11,"NOV",V41=12,"DEC")</f>
        <v>APR</v>
      </c>
    </row>
    <row r="42" spans="1:23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 s="9">
        <f t="shared" si="4"/>
        <v>2014</v>
      </c>
      <c r="V42">
        <f t="shared" si="5"/>
        <v>5</v>
      </c>
      <c r="W42" t="str" cm="1">
        <f t="array" ref="W42">_xlfn.IFS(V42=1,"JAN",V42=2,"FEB",V42=3,"MAR",V42=4,"APR",V42=5,"MAY",V42=6,"JUN",V42=7,"JUL",V42=8,"AUG",V42=9,"SEP",V42=10,"OCT",V42=11,"NOV",V42=12,"DEC")</f>
        <v>MAY</v>
      </c>
    </row>
    <row r="43" spans="1:23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 s="9">
        <f t="shared" si="4"/>
        <v>2014</v>
      </c>
      <c r="V43">
        <f t="shared" si="5"/>
        <v>9</v>
      </c>
      <c r="W43" t="str" cm="1">
        <f t="array" ref="W43">_xlfn.IFS(V43=1,"JAN",V43=2,"FEB",V43=3,"MAR",V43=4,"APR",V43=5,"MAY",V43=6,"JUN",V43=7,"JUL",V43=8,"AUG",V43=9,"SEP",V43=10,"OCT",V43=11,"NOV",V43=12,"DEC")</f>
        <v>SEP</v>
      </c>
    </row>
    <row r="44" spans="1:23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 s="9">
        <f t="shared" si="4"/>
        <v>2014</v>
      </c>
      <c r="V44">
        <f t="shared" si="5"/>
        <v>11</v>
      </c>
      <c r="W44" t="str" cm="1">
        <f t="array" ref="W44">_xlfn.IFS(V44=1,"JAN",V44=2,"FEB",V44=3,"MAR",V44=4,"APR",V44=5,"MAY",V44=6,"JUN",V44=7,"JUL",V44=8,"AUG",V44=9,"SEP",V44=10,"OCT",V44=11,"NOV",V44=12,"DEC")</f>
        <v>NOV</v>
      </c>
    </row>
    <row r="45" spans="1:23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 s="9">
        <f t="shared" si="4"/>
        <v>2014</v>
      </c>
      <c r="V45">
        <f t="shared" si="5"/>
        <v>6</v>
      </c>
      <c r="W45" t="str" cm="1">
        <f t="array" ref="W45">_xlfn.IFS(V45=1,"JAN",V45=2,"FEB",V45=3,"MAR",V45=4,"APR",V45=5,"MAY",V45=6,"JUN",V45=7,"JUL",V45=8,"AUG",V45=9,"SEP",V45=10,"OCT",V45=11,"NOV",V45=12,"DEC")</f>
        <v>JUN</v>
      </c>
    </row>
    <row r="46" spans="1:23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 s="9">
        <f t="shared" si="4"/>
        <v>2014</v>
      </c>
      <c r="V46">
        <f t="shared" si="5"/>
        <v>8</v>
      </c>
      <c r="W46" t="str" cm="1">
        <f t="array" ref="W46">_xlfn.IFS(V46=1,"JAN",V46=2,"FEB",V46=3,"MAR",V46=4,"APR",V46=5,"MAY",V46=6,"JUN",V46=7,"JUL",V46=8,"AUG",V46=9,"SEP",V46=10,"OCT",V46=11,"NOV",V46=12,"DEC")</f>
        <v>AUG</v>
      </c>
    </row>
    <row r="47" spans="1:23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 s="9">
        <f t="shared" si="4"/>
        <v>2016</v>
      </c>
      <c r="V47">
        <f t="shared" si="5"/>
        <v>3</v>
      </c>
      <c r="W47" t="str" cm="1">
        <f t="array" ref="W47">_xlfn.IFS(V47=1,"JAN",V47=2,"FEB",V47=3,"MAR",V47=4,"APR",V47=5,"MAY",V47=6,"JUN",V47=7,"JUL",V47=8,"AUG",V47=9,"SEP",V47=10,"OCT",V47=11,"NOV",V47=12,"DEC")</f>
        <v>MAR</v>
      </c>
    </row>
    <row r="48" spans="1:23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 s="9">
        <f t="shared" si="4"/>
        <v>2015</v>
      </c>
      <c r="V48">
        <f t="shared" si="5"/>
        <v>11</v>
      </c>
      <c r="W48" t="str" cm="1">
        <f t="array" ref="W48">_xlfn.IFS(V48=1,"JAN",V48=2,"FEB",V48=3,"MAR",V48=4,"APR",V48=5,"MAY",V48=6,"JUN",V48=7,"JUL",V48=8,"AUG",V48=9,"SEP",V48=10,"OCT",V48=11,"NOV",V48=12,"DEC")</f>
        <v>NOV</v>
      </c>
    </row>
    <row r="49" spans="1:23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 s="9">
        <f t="shared" si="4"/>
        <v>2014</v>
      </c>
      <c r="V49">
        <f t="shared" si="5"/>
        <v>10</v>
      </c>
      <c r="W49" t="str" cm="1">
        <f t="array" ref="W49">_xlfn.IFS(V49=1,"JAN",V49=2,"FEB",V49=3,"MAR",V49=4,"APR",V49=5,"MAY",V49=6,"JUN",V49=7,"JUL",V49=8,"AUG",V49=9,"SEP",V49=10,"OCT",V49=11,"NOV",V49=12,"DEC")</f>
        <v>OCT</v>
      </c>
    </row>
    <row r="50" spans="1:23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  <c r="U50" s="9">
        <f t="shared" si="4"/>
        <v>2015</v>
      </c>
      <c r="V50">
        <f t="shared" si="5"/>
        <v>1</v>
      </c>
      <c r="W50" t="str" cm="1">
        <f t="array" ref="W50">_xlfn.IFS(V50=1,"JAN",V50=2,"FEB",V50=3,"MAR",V50=4,"APR",V50=5,"MAY",V50=6,"JUN",V50=7,"JUL",V50=8,"AUG",V50=9,"SEP",V50=10,"OCT",V50=11,"NOV",V50=12,"DEC")</f>
        <v>JAN</v>
      </c>
    </row>
    <row r="51" spans="1:23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 s="9">
        <f t="shared" si="4"/>
        <v>2015</v>
      </c>
      <c r="V51">
        <f t="shared" si="5"/>
        <v>9</v>
      </c>
      <c r="W51" t="str" cm="1">
        <f t="array" ref="W51">_xlfn.IFS(V51=1,"JAN",V51=2,"FEB",V51=3,"MAR",V51=4,"APR",V51=5,"MAY",V51=6,"JUN",V51=7,"JUL",V51=8,"AUG",V51=9,"SEP",V51=10,"OCT",V51=11,"NOV",V51=12,"DEC")</f>
        <v>SEP</v>
      </c>
    </row>
    <row r="52" spans="1:23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  <c r="U52" s="9">
        <f t="shared" si="4"/>
        <v>2014</v>
      </c>
      <c r="V52">
        <f t="shared" si="5"/>
        <v>12</v>
      </c>
      <c r="W52" t="str" cm="1">
        <f t="array" ref="W52">_xlfn.IFS(V52=1,"JAN",V52=2,"FEB",V52=3,"MAR",V52=4,"APR",V52=5,"MAY",V52=6,"JUN",V52=7,"JUL",V52=8,"AUG",V52=9,"SEP",V52=10,"OCT",V52=11,"NOV",V52=12,"DEC")</f>
        <v>DEC</v>
      </c>
    </row>
    <row r="53" spans="1:23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 s="9">
        <f t="shared" si="4"/>
        <v>2015</v>
      </c>
      <c r="V53">
        <f t="shared" si="5"/>
        <v>7</v>
      </c>
      <c r="W53" t="str" cm="1">
        <f t="array" ref="W53">_xlfn.IFS(V53=1,"JAN",V53=2,"FEB",V53=3,"MAR",V53=4,"APR",V53=5,"MAY",V53=6,"JUN",V53=7,"JUL",V53=8,"AUG",V53=9,"SEP",V53=10,"OCT",V53=11,"NOV",V53=12,"DEC")</f>
        <v>JUL</v>
      </c>
    </row>
    <row r="54" spans="1:23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 s="9">
        <f t="shared" si="4"/>
        <v>2014</v>
      </c>
      <c r="V54">
        <f t="shared" si="5"/>
        <v>6</v>
      </c>
      <c r="W54" t="str" cm="1">
        <f t="array" ref="W54">_xlfn.IFS(V54=1,"JAN",V54=2,"FEB",V54=3,"MAR",V54=4,"APR",V54=5,"MAY",V54=6,"JUN",V54=7,"JUL",V54=8,"AUG",V54=9,"SEP",V54=10,"OCT",V54=11,"NOV",V54=12,"DEC")</f>
        <v>JUN</v>
      </c>
    </row>
    <row r="55" spans="1:23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 s="9">
        <f t="shared" si="4"/>
        <v>2014</v>
      </c>
      <c r="V55">
        <f t="shared" si="5"/>
        <v>3</v>
      </c>
      <c r="W55" t="str" cm="1">
        <f t="array" ref="W55">_xlfn.IFS(V55=1,"JAN",V55=2,"FEB",V55=3,"MAR",V55=4,"APR",V55=5,"MAY",V55=6,"JUN",V55=7,"JUL",V55=8,"AUG",V55=9,"SEP",V55=10,"OCT",V55=11,"NOV",V55=12,"DEC")</f>
        <v>MAR</v>
      </c>
    </row>
    <row r="56" spans="1:23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 s="9">
        <f t="shared" si="4"/>
        <v>2015</v>
      </c>
      <c r="V56">
        <f t="shared" si="5"/>
        <v>11</v>
      </c>
      <c r="W56" t="str" cm="1">
        <f t="array" ref="W56">_xlfn.IFS(V56=1,"JAN",V56=2,"FEB",V56=3,"MAR",V56=4,"APR",V56=5,"MAY",V56=6,"JUN",V56=7,"JUL",V56=8,"AUG",V56=9,"SEP",V56=10,"OCT",V56=11,"NOV",V56=12,"DEC")</f>
        <v>NOV</v>
      </c>
    </row>
    <row r="57" spans="1:23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 s="9">
        <f t="shared" si="4"/>
        <v>2016</v>
      </c>
      <c r="V57">
        <f t="shared" si="5"/>
        <v>5</v>
      </c>
      <c r="W57" t="str" cm="1">
        <f t="array" ref="W57">_xlfn.IFS(V57=1,"JAN",V57=2,"FEB",V57=3,"MAR",V57=4,"APR",V57=5,"MAY",V57=6,"JUN",V57=7,"JUL",V57=8,"AUG",V57=9,"SEP",V57=10,"OCT",V57=11,"NOV",V57=12,"DEC")</f>
        <v>MAY</v>
      </c>
    </row>
    <row r="58" spans="1:23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  <c r="U58" s="9">
        <f t="shared" si="4"/>
        <v>2015</v>
      </c>
      <c r="V58">
        <f t="shared" si="5"/>
        <v>5</v>
      </c>
      <c r="W58" t="str" cm="1">
        <f t="array" ref="W58">_xlfn.IFS(V58=1,"JAN",V58=2,"FEB",V58=3,"MAR",V58=4,"APR",V58=5,"MAY",V58=6,"JUN",V58=7,"JUL",V58=8,"AUG",V58=9,"SEP",V58=10,"OCT",V58=11,"NOV",V58=12,"DEC")</f>
        <v>MAY</v>
      </c>
    </row>
    <row r="59" spans="1:23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 s="9">
        <f t="shared" si="4"/>
        <v>2015</v>
      </c>
      <c r="V59">
        <f t="shared" si="5"/>
        <v>3</v>
      </c>
      <c r="W59" t="str" cm="1">
        <f t="array" ref="W59">_xlfn.IFS(V59=1,"JAN",V59=2,"FEB",V59=3,"MAR",V59=4,"APR",V59=5,"MAY",V59=6,"JUN",V59=7,"JUL",V59=8,"AUG",V59=9,"SEP",V59=10,"OCT",V59=11,"NOV",V59=12,"DEC")</f>
        <v>MAR</v>
      </c>
    </row>
    <row r="60" spans="1:23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 s="9">
        <f t="shared" si="4"/>
        <v>2014</v>
      </c>
      <c r="V60">
        <f t="shared" si="5"/>
        <v>10</v>
      </c>
      <c r="W60" t="str" cm="1">
        <f t="array" ref="W60">_xlfn.IFS(V60=1,"JAN",V60=2,"FEB",V60=3,"MAR",V60=4,"APR",V60=5,"MAY",V60=6,"JUN",V60=7,"JUL",V60=8,"AUG",V60=9,"SEP",V60=10,"OCT",V60=11,"NOV",V60=12,"DEC")</f>
        <v>OCT</v>
      </c>
    </row>
    <row r="61" spans="1:23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 s="9">
        <f t="shared" si="4"/>
        <v>2015</v>
      </c>
      <c r="V61">
        <f t="shared" si="5"/>
        <v>8</v>
      </c>
      <c r="W61" t="str" cm="1">
        <f t="array" ref="W61">_xlfn.IFS(V61=1,"JAN",V61=2,"FEB",V61=3,"MAR",V61=4,"APR",V61=5,"MAY",V61=6,"JUN",V61=7,"JUL",V61=8,"AUG",V61=9,"SEP",V61=10,"OCT",V61=11,"NOV",V61=12,"DEC")</f>
        <v>AUG</v>
      </c>
    </row>
    <row r="62" spans="1:23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  <c r="U62" s="9">
        <f t="shared" si="4"/>
        <v>2014</v>
      </c>
      <c r="V62">
        <f t="shared" si="5"/>
        <v>3</v>
      </c>
      <c r="W62" t="str" cm="1">
        <f t="array" ref="W62">_xlfn.IFS(V62=1,"JAN",V62=2,"FEB",V62=3,"MAR",V62=4,"APR",V62=5,"MAY",V62=6,"JUN",V62=7,"JUL",V62=8,"AUG",V62=9,"SEP",V62=10,"OCT",V62=11,"NOV",V62=12,"DEC")</f>
        <v>MAR</v>
      </c>
    </row>
    <row r="63" spans="1:23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 s="9">
        <f t="shared" si="4"/>
        <v>2013</v>
      </c>
      <c r="V63">
        <f t="shared" si="5"/>
        <v>5</v>
      </c>
      <c r="W63" t="str" cm="1">
        <f t="array" ref="W63">_xlfn.IFS(V63=1,"JAN",V63=2,"FEB",V63=3,"MAR",V63=4,"APR",V63=5,"MAY",V63=6,"JUN",V63=7,"JUL",V63=8,"AUG",V63=9,"SEP",V63=10,"OCT",V63=11,"NOV",V63=12,"DEC")</f>
        <v>MAY</v>
      </c>
    </row>
    <row r="64" spans="1:23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 s="9">
        <f t="shared" si="4"/>
        <v>2013</v>
      </c>
      <c r="V64">
        <f t="shared" si="5"/>
        <v>2</v>
      </c>
      <c r="W64" t="str" cm="1">
        <f t="array" ref="W64">_xlfn.IFS(V64=1,"JAN",V64=2,"FEB",V64=3,"MAR",V64=4,"APR",V64=5,"MAY",V64=6,"JUN",V64=7,"JUL",V64=8,"AUG",V64=9,"SEP",V64=10,"OCT",V64=11,"NOV",V64=12,"DEC")</f>
        <v>FEB</v>
      </c>
    </row>
    <row r="65" spans="1:23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 s="9">
        <f t="shared" si="4"/>
        <v>2013</v>
      </c>
      <c r="V65">
        <f t="shared" si="5"/>
        <v>12</v>
      </c>
      <c r="W65" t="str" cm="1">
        <f t="array" ref="W65">_xlfn.IFS(V65=1,"JAN",V65=2,"FEB",V65=3,"MAR",V65=4,"APR",V65=5,"MAY",V65=6,"JUN",V65=7,"JUL",V65=8,"AUG",V65=9,"SEP",V65=10,"OCT",V65=11,"NOV",V65=12,"DEC")</f>
        <v>DEC</v>
      </c>
    </row>
    <row r="66" spans="1:23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  <c r="U66" s="9">
        <f t="shared" si="4"/>
        <v>2013</v>
      </c>
      <c r="V66">
        <f t="shared" si="5"/>
        <v>6</v>
      </c>
      <c r="W66" t="str" cm="1">
        <f t="array" ref="W66">_xlfn.IFS(V66=1,"JAN",V66=2,"FEB",V66=3,"MAR",V66=4,"APR",V66=5,"MAY",V66=6,"JUN",V66=7,"JUL",V66=8,"AUG",V66=9,"SEP",V66=10,"OCT",V66=11,"NOV",V66=12,"DEC")</f>
        <v>JUN</v>
      </c>
    </row>
    <row r="67" spans="1:23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6">ROUND((E67/D67)*100,0)</f>
        <v>108</v>
      </c>
      <c r="P67">
        <f t="shared" ref="P67:P130" si="7">IFERROR(ROUND(E67/L67,2),0)</f>
        <v>132.05000000000001</v>
      </c>
      <c r="Q67" t="s">
        <v>8308</v>
      </c>
      <c r="R67" t="s">
        <v>8310</v>
      </c>
      <c r="S67" s="12">
        <f t="shared" ref="S67:S130" si="8">(((J67/60)/60)/24)+DATE(1970,1,1)</f>
        <v>41835.821226851855</v>
      </c>
      <c r="T67" s="12">
        <f t="shared" ref="T67:T130" si="9">(((I67/60)/60)/24)+DATE(1970,1,1)</f>
        <v>41862.249305555553</v>
      </c>
      <c r="U67" s="9">
        <f t="shared" ref="U67:U130" si="10">YEAR(S67)</f>
        <v>2014</v>
      </c>
      <c r="V67">
        <f t="shared" ref="V67:V130" si="11">MONTH(S67)</f>
        <v>7</v>
      </c>
      <c r="W67" t="str" cm="1">
        <f t="array" ref="W67">_xlfn.IFS(V67=1,"JAN",V67=2,"FEB",V67=3,"MAR",V67=4,"APR",V67=5,"MAY",V67=6,"JUN",V67=7,"JUL",V67=8,"AUG",V67=9,"SEP",V67=10,"OCT",V67=11,"NOV",V67=12,"DEC")</f>
        <v>JUL</v>
      </c>
    </row>
    <row r="68" spans="1:23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>
        <f t="shared" si="7"/>
        <v>91.23</v>
      </c>
      <c r="Q68" t="s">
        <v>8308</v>
      </c>
      <c r="R68" t="s">
        <v>8310</v>
      </c>
      <c r="S68" s="12">
        <f t="shared" si="8"/>
        <v>42539.849768518514</v>
      </c>
      <c r="T68" s="12">
        <f t="shared" si="9"/>
        <v>42569.849768518514</v>
      </c>
      <c r="U68" s="9">
        <f t="shared" si="10"/>
        <v>2016</v>
      </c>
      <c r="V68">
        <f t="shared" si="11"/>
        <v>6</v>
      </c>
      <c r="W68" t="str" cm="1">
        <f t="array" ref="W68">_xlfn.IFS(V68=1,"JAN",V68=2,"FEB",V68=3,"MAR",V68=4,"APR",V68=5,"MAY",V68=6,"JUN",V68=7,"JUL",V68=8,"AUG",V68=9,"SEP",V68=10,"OCT",V68=11,"NOV",V68=12,"DEC")</f>
        <v>JUN</v>
      </c>
    </row>
    <row r="69" spans="1:23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>
        <f t="shared" si="7"/>
        <v>116.25</v>
      </c>
      <c r="Q69" t="s">
        <v>8308</v>
      </c>
      <c r="R69" t="s">
        <v>8310</v>
      </c>
      <c r="S69" s="12">
        <f t="shared" si="8"/>
        <v>41075.583379629628</v>
      </c>
      <c r="T69" s="12">
        <f t="shared" si="9"/>
        <v>41105.583379629628</v>
      </c>
      <c r="U69" s="9">
        <f t="shared" si="10"/>
        <v>2012</v>
      </c>
      <c r="V69">
        <f t="shared" si="11"/>
        <v>6</v>
      </c>
      <c r="W69" t="str" cm="1">
        <f t="array" ref="W69">_xlfn.IFS(V69=1,"JAN",V69=2,"FEB",V69=3,"MAR",V69=4,"APR",V69=5,"MAY",V69=6,"JUN",V69=7,"JUL",V69=8,"AUG",V69=9,"SEP",V69=10,"OCT",V69=11,"NOV",V69=12,"DEC")</f>
        <v>JUN</v>
      </c>
    </row>
    <row r="70" spans="1:23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>
        <f t="shared" si="7"/>
        <v>21.19</v>
      </c>
      <c r="Q70" t="s">
        <v>8308</v>
      </c>
      <c r="R70" t="s">
        <v>8310</v>
      </c>
      <c r="S70" s="12">
        <f t="shared" si="8"/>
        <v>41663.569340277776</v>
      </c>
      <c r="T70" s="12">
        <f t="shared" si="9"/>
        <v>41693.569340277776</v>
      </c>
      <c r="U70" s="9">
        <f t="shared" si="10"/>
        <v>2014</v>
      </c>
      <c r="V70">
        <f t="shared" si="11"/>
        <v>1</v>
      </c>
      <c r="W70" t="str" cm="1">
        <f t="array" ref="W70">_xlfn.IFS(V70=1,"JAN",V70=2,"FEB",V70=3,"MAR",V70=4,"APR",V70=5,"MAY",V70=6,"JUN",V70=7,"JUL",V70=8,"AUG",V70=9,"SEP",V70=10,"OCT",V70=11,"NOV",V70=12,"DEC")</f>
        <v>JAN</v>
      </c>
    </row>
    <row r="71" spans="1:23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>
        <f t="shared" si="7"/>
        <v>62.33</v>
      </c>
      <c r="Q71" t="s">
        <v>8308</v>
      </c>
      <c r="R71" t="s">
        <v>8310</v>
      </c>
      <c r="S71" s="12">
        <f t="shared" si="8"/>
        <v>40786.187789351854</v>
      </c>
      <c r="T71" s="12">
        <f t="shared" si="9"/>
        <v>40818.290972222225</v>
      </c>
      <c r="U71" s="9">
        <f t="shared" si="10"/>
        <v>2011</v>
      </c>
      <c r="V71">
        <f t="shared" si="11"/>
        <v>8</v>
      </c>
      <c r="W71" t="str" cm="1">
        <f t="array" ref="W71">_xlfn.IFS(V71=1,"JAN",V71=2,"FEB",V71=3,"MAR",V71=4,"APR",V71=5,"MAY",V71=6,"JUN",V71=7,"JUL",V71=8,"AUG",V71=9,"SEP",V71=10,"OCT",V71=11,"NOV",V71=12,"DEC")</f>
        <v>AUG</v>
      </c>
    </row>
    <row r="72" spans="1:23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>
        <f t="shared" si="7"/>
        <v>37.409999999999997</v>
      </c>
      <c r="Q72" t="s">
        <v>8308</v>
      </c>
      <c r="R72" t="s">
        <v>8310</v>
      </c>
      <c r="S72" s="12">
        <f t="shared" si="8"/>
        <v>40730.896354166667</v>
      </c>
      <c r="T72" s="12">
        <f t="shared" si="9"/>
        <v>40790.896354166667</v>
      </c>
      <c r="U72" s="9">
        <f t="shared" si="10"/>
        <v>2011</v>
      </c>
      <c r="V72">
        <f t="shared" si="11"/>
        <v>7</v>
      </c>
      <c r="W72" t="str" cm="1">
        <f t="array" ref="W72">_xlfn.IFS(V72=1,"JAN",V72=2,"FEB",V72=3,"MAR",V72=4,"APR",V72=5,"MAY",V72=6,"JUN",V72=7,"JUL",V72=8,"AUG",V72=9,"SEP",V72=10,"OCT",V72=11,"NOV",V72=12,"DEC")</f>
        <v>JUL</v>
      </c>
    </row>
    <row r="73" spans="1:23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>
        <f t="shared" si="7"/>
        <v>69.72</v>
      </c>
      <c r="Q73" t="s">
        <v>8308</v>
      </c>
      <c r="R73" t="s">
        <v>8310</v>
      </c>
      <c r="S73" s="12">
        <f t="shared" si="8"/>
        <v>40997.271493055552</v>
      </c>
      <c r="T73" s="12">
        <f t="shared" si="9"/>
        <v>41057.271493055552</v>
      </c>
      <c r="U73" s="9">
        <f t="shared" si="10"/>
        <v>2012</v>
      </c>
      <c r="V73">
        <f t="shared" si="11"/>
        <v>3</v>
      </c>
      <c r="W73" t="str" cm="1">
        <f t="array" ref="W73">_xlfn.IFS(V73=1,"JAN",V73=2,"FEB",V73=3,"MAR",V73=4,"APR",V73=5,"MAY",V73=6,"JUN",V73=7,"JUL",V73=8,"AUG",V73=9,"SEP",V73=10,"OCT",V73=11,"NOV",V73=12,"DEC")</f>
        <v>MAR</v>
      </c>
    </row>
    <row r="74" spans="1:23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>
        <f t="shared" si="7"/>
        <v>58.17</v>
      </c>
      <c r="Q74" t="s">
        <v>8308</v>
      </c>
      <c r="R74" t="s">
        <v>8310</v>
      </c>
      <c r="S74" s="12">
        <f t="shared" si="8"/>
        <v>41208.010196759256</v>
      </c>
      <c r="T74" s="12">
        <f t="shared" si="9"/>
        <v>41228</v>
      </c>
      <c r="U74" s="9">
        <f t="shared" si="10"/>
        <v>2012</v>
      </c>
      <c r="V74">
        <f t="shared" si="11"/>
        <v>10</v>
      </c>
      <c r="W74" t="str" cm="1">
        <f t="array" ref="W74">_xlfn.IFS(V74=1,"JAN",V74=2,"FEB",V74=3,"MAR",V74=4,"APR",V74=5,"MAY",V74=6,"JUN",V74=7,"JUL",V74=8,"AUG",V74=9,"SEP",V74=10,"OCT",V74=11,"NOV",V74=12,"DEC")</f>
        <v>OCT</v>
      </c>
    </row>
    <row r="75" spans="1:23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>
        <f t="shared" si="7"/>
        <v>50</v>
      </c>
      <c r="Q75" t="s">
        <v>8308</v>
      </c>
      <c r="R75" t="s">
        <v>8310</v>
      </c>
      <c r="S75" s="12">
        <f t="shared" si="8"/>
        <v>40587.75675925926</v>
      </c>
      <c r="T75" s="12">
        <f t="shared" si="9"/>
        <v>40666.165972222225</v>
      </c>
      <c r="U75" s="9">
        <f t="shared" si="10"/>
        <v>2011</v>
      </c>
      <c r="V75">
        <f t="shared" si="11"/>
        <v>2</v>
      </c>
      <c r="W75" t="str" cm="1">
        <f t="array" ref="W75">_xlfn.IFS(V75=1,"JAN",V75=2,"FEB",V75=3,"MAR",V75=4,"APR",V75=5,"MAY",V75=6,"JUN",V75=7,"JUL",V75=8,"AUG",V75=9,"SEP",V75=10,"OCT",V75=11,"NOV",V75=12,"DEC")</f>
        <v>FEB</v>
      </c>
    </row>
    <row r="76" spans="1:23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>
        <f t="shared" si="7"/>
        <v>19.47</v>
      </c>
      <c r="Q76" t="s">
        <v>8308</v>
      </c>
      <c r="R76" t="s">
        <v>8310</v>
      </c>
      <c r="S76" s="12">
        <f t="shared" si="8"/>
        <v>42360.487210648149</v>
      </c>
      <c r="T76" s="12">
        <f t="shared" si="9"/>
        <v>42390.487210648149</v>
      </c>
      <c r="U76" s="9">
        <f t="shared" si="10"/>
        <v>2015</v>
      </c>
      <c r="V76">
        <f t="shared" si="11"/>
        <v>12</v>
      </c>
      <c r="W76" t="str" cm="1">
        <f t="array" ref="W76">_xlfn.IFS(V76=1,"JAN",V76=2,"FEB",V76=3,"MAR",V76=4,"APR",V76=5,"MAY",V76=6,"JUN",V76=7,"JUL",V76=8,"AUG",V76=9,"SEP",V76=10,"OCT",V76=11,"NOV",V76=12,"DEC")</f>
        <v>DEC</v>
      </c>
    </row>
    <row r="77" spans="1:23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>
        <f t="shared" si="7"/>
        <v>85.96</v>
      </c>
      <c r="Q77" t="s">
        <v>8308</v>
      </c>
      <c r="R77" t="s">
        <v>8310</v>
      </c>
      <c r="S77" s="12">
        <f t="shared" si="8"/>
        <v>41357.209166666667</v>
      </c>
      <c r="T77" s="12">
        <f t="shared" si="9"/>
        <v>41387.209166666667</v>
      </c>
      <c r="U77" s="9">
        <f t="shared" si="10"/>
        <v>2013</v>
      </c>
      <c r="V77">
        <f t="shared" si="11"/>
        <v>3</v>
      </c>
      <c r="W77" t="str" cm="1">
        <f t="array" ref="W77">_xlfn.IFS(V77=1,"JAN",V77=2,"FEB",V77=3,"MAR",V77=4,"APR",V77=5,"MAY",V77=6,"JUN",V77=7,"JUL",V77=8,"AUG",V77=9,"SEP",V77=10,"OCT",V77=11,"NOV",V77=12,"DEC")</f>
        <v>MAR</v>
      </c>
    </row>
    <row r="78" spans="1:23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>
        <f t="shared" si="7"/>
        <v>30.67</v>
      </c>
      <c r="Q78" t="s">
        <v>8308</v>
      </c>
      <c r="R78" t="s">
        <v>8310</v>
      </c>
      <c r="S78" s="12">
        <f t="shared" si="8"/>
        <v>40844.691643518519</v>
      </c>
      <c r="T78" s="12">
        <f t="shared" si="9"/>
        <v>40904.733310185184</v>
      </c>
      <c r="U78" s="9">
        <f t="shared" si="10"/>
        <v>2011</v>
      </c>
      <c r="V78">
        <f t="shared" si="11"/>
        <v>10</v>
      </c>
      <c r="W78" t="str" cm="1">
        <f t="array" ref="W78">_xlfn.IFS(V78=1,"JAN",V78=2,"FEB",V78=3,"MAR",V78=4,"APR",V78=5,"MAY",V78=6,"JUN",V78=7,"JUL",V78=8,"AUG",V78=9,"SEP",V78=10,"OCT",V78=11,"NOV",V78=12,"DEC")</f>
        <v>OCT</v>
      </c>
    </row>
    <row r="79" spans="1:23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>
        <f t="shared" si="7"/>
        <v>60.38</v>
      </c>
      <c r="Q79" t="s">
        <v>8308</v>
      </c>
      <c r="R79" t="s">
        <v>8310</v>
      </c>
      <c r="S79" s="12">
        <f t="shared" si="8"/>
        <v>40997.144872685189</v>
      </c>
      <c r="T79" s="12">
        <f t="shared" si="9"/>
        <v>41050.124305555553</v>
      </c>
      <c r="U79" s="9">
        <f t="shared" si="10"/>
        <v>2012</v>
      </c>
      <c r="V79">
        <f t="shared" si="11"/>
        <v>3</v>
      </c>
      <c r="W79" t="str" cm="1">
        <f t="array" ref="W79">_xlfn.IFS(V79=1,"JAN",V79=2,"FEB",V79=3,"MAR",V79=4,"APR",V79=5,"MAY",V79=6,"JUN",V79=7,"JUL",V79=8,"AUG",V79=9,"SEP",V79=10,"OCT",V79=11,"NOV",V79=12,"DEC")</f>
        <v>MAR</v>
      </c>
    </row>
    <row r="80" spans="1:23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>
        <f t="shared" si="7"/>
        <v>38.6</v>
      </c>
      <c r="Q80" t="s">
        <v>8308</v>
      </c>
      <c r="R80" t="s">
        <v>8310</v>
      </c>
      <c r="S80" s="12">
        <f t="shared" si="8"/>
        <v>42604.730567129634</v>
      </c>
      <c r="T80" s="12">
        <f t="shared" si="9"/>
        <v>42614.730567129634</v>
      </c>
      <c r="U80" s="9">
        <f t="shared" si="10"/>
        <v>2016</v>
      </c>
      <c r="V80">
        <f t="shared" si="11"/>
        <v>8</v>
      </c>
      <c r="W80" t="str" cm="1">
        <f t="array" ref="W80">_xlfn.IFS(V80=1,"JAN",V80=2,"FEB",V80=3,"MAR",V80=4,"APR",V80=5,"MAY",V80=6,"JUN",V80=7,"JUL",V80=8,"AUG",V80=9,"SEP",V80=10,"OCT",V80=11,"NOV",V80=12,"DEC")</f>
        <v>AUG</v>
      </c>
    </row>
    <row r="81" spans="1:23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>
        <f t="shared" si="7"/>
        <v>40.270000000000003</v>
      </c>
      <c r="Q81" t="s">
        <v>8308</v>
      </c>
      <c r="R81" t="s">
        <v>8310</v>
      </c>
      <c r="S81" s="12">
        <f t="shared" si="8"/>
        <v>41724.776539351849</v>
      </c>
      <c r="T81" s="12">
        <f t="shared" si="9"/>
        <v>41754.776539351849</v>
      </c>
      <c r="U81" s="9">
        <f t="shared" si="10"/>
        <v>2014</v>
      </c>
      <c r="V81">
        <f t="shared" si="11"/>
        <v>3</v>
      </c>
      <c r="W81" t="str" cm="1">
        <f t="array" ref="W81">_xlfn.IFS(V81=1,"JAN",V81=2,"FEB",V81=3,"MAR",V81=4,"APR",V81=5,"MAY",V81=6,"JUN",V81=7,"JUL",V81=8,"AUG",V81=9,"SEP",V81=10,"OCT",V81=11,"NOV",V81=12,"DEC")</f>
        <v>MAR</v>
      </c>
    </row>
    <row r="82" spans="1:23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>
        <f t="shared" si="7"/>
        <v>273.83</v>
      </c>
      <c r="Q82" t="s">
        <v>8308</v>
      </c>
      <c r="R82" t="s">
        <v>8310</v>
      </c>
      <c r="S82" s="12">
        <f t="shared" si="8"/>
        <v>41583.083981481483</v>
      </c>
      <c r="T82" s="12">
        <f t="shared" si="9"/>
        <v>41618.083981481483</v>
      </c>
      <c r="U82" s="9">
        <f t="shared" si="10"/>
        <v>2013</v>
      </c>
      <c r="V82">
        <f t="shared" si="11"/>
        <v>11</v>
      </c>
      <c r="W82" t="str" cm="1">
        <f t="array" ref="W82">_xlfn.IFS(V82=1,"JAN",V82=2,"FEB",V82=3,"MAR",V82=4,"APR",V82=5,"MAY",V82=6,"JUN",V82=7,"JUL",V82=8,"AUG",V82=9,"SEP",V82=10,"OCT",V82=11,"NOV",V82=12,"DEC")</f>
        <v>NOV</v>
      </c>
    </row>
    <row r="83" spans="1:23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>
        <f t="shared" si="7"/>
        <v>53.04</v>
      </c>
      <c r="Q83" t="s">
        <v>8308</v>
      </c>
      <c r="R83" t="s">
        <v>8310</v>
      </c>
      <c r="S83" s="12">
        <f t="shared" si="8"/>
        <v>41100.158877314818</v>
      </c>
      <c r="T83" s="12">
        <f t="shared" si="9"/>
        <v>41104.126388888886</v>
      </c>
      <c r="U83" s="9">
        <f t="shared" si="10"/>
        <v>2012</v>
      </c>
      <c r="V83">
        <f t="shared" si="11"/>
        <v>7</v>
      </c>
      <c r="W83" t="str" cm="1">
        <f t="array" ref="W83">_xlfn.IFS(V83=1,"JAN",V83=2,"FEB",V83=3,"MAR",V83=4,"APR",V83=5,"MAY",V83=6,"JUN",V83=7,"JUL",V83=8,"AUG",V83=9,"SEP",V83=10,"OCT",V83=11,"NOV",V83=12,"DEC")</f>
        <v>JUL</v>
      </c>
    </row>
    <row r="84" spans="1:23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>
        <f t="shared" si="7"/>
        <v>40.01</v>
      </c>
      <c r="Q84" t="s">
        <v>8308</v>
      </c>
      <c r="R84" t="s">
        <v>8310</v>
      </c>
      <c r="S84" s="12">
        <f t="shared" si="8"/>
        <v>40795.820150462961</v>
      </c>
      <c r="T84" s="12">
        <f t="shared" si="9"/>
        <v>40825.820150462961</v>
      </c>
      <c r="U84" s="9">
        <f t="shared" si="10"/>
        <v>2011</v>
      </c>
      <c r="V84">
        <f t="shared" si="11"/>
        <v>9</v>
      </c>
      <c r="W84" t="str" cm="1">
        <f t="array" ref="W84">_xlfn.IFS(V84=1,"JAN",V84=2,"FEB",V84=3,"MAR",V84=4,"APR",V84=5,"MAY",V84=6,"JUN",V84=7,"JUL",V84=8,"AUG",V84=9,"SEP",V84=10,"OCT",V84=11,"NOV",V84=12,"DEC")</f>
        <v>SEP</v>
      </c>
    </row>
    <row r="85" spans="1:23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>
        <f t="shared" si="7"/>
        <v>15.77</v>
      </c>
      <c r="Q85" t="s">
        <v>8308</v>
      </c>
      <c r="R85" t="s">
        <v>8310</v>
      </c>
      <c r="S85" s="12">
        <f t="shared" si="8"/>
        <v>42042.615613425922</v>
      </c>
      <c r="T85" s="12">
        <f t="shared" si="9"/>
        <v>42057.479166666672</v>
      </c>
      <c r="U85" s="9">
        <f t="shared" si="10"/>
        <v>2015</v>
      </c>
      <c r="V85">
        <f t="shared" si="11"/>
        <v>2</v>
      </c>
      <c r="W85" t="str" cm="1">
        <f t="array" ref="W85">_xlfn.IFS(V85=1,"JAN",V85=2,"FEB",V85=3,"MAR",V85=4,"APR",V85=5,"MAY",V85=6,"JUN",V85=7,"JUL",V85=8,"AUG",V85=9,"SEP",V85=10,"OCT",V85=11,"NOV",V85=12,"DEC")</f>
        <v>FEB</v>
      </c>
    </row>
    <row r="86" spans="1:23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>
        <f t="shared" si="7"/>
        <v>71.430000000000007</v>
      </c>
      <c r="Q86" t="s">
        <v>8308</v>
      </c>
      <c r="R86" t="s">
        <v>8310</v>
      </c>
      <c r="S86" s="12">
        <f t="shared" si="8"/>
        <v>40648.757939814815</v>
      </c>
      <c r="T86" s="12">
        <f t="shared" si="9"/>
        <v>40678.757939814815</v>
      </c>
      <c r="U86" s="9">
        <f t="shared" si="10"/>
        <v>2011</v>
      </c>
      <c r="V86">
        <f t="shared" si="11"/>
        <v>4</v>
      </c>
      <c r="W86" t="str" cm="1">
        <f t="array" ref="W86">_xlfn.IFS(V86=1,"JAN",V86=2,"FEB",V86=3,"MAR",V86=4,"APR",V86=5,"MAY",V86=6,"JUN",V86=7,"JUL",V86=8,"AUG",V86=9,"SEP",V86=10,"OCT",V86=11,"NOV",V86=12,"DEC")</f>
        <v>APR</v>
      </c>
    </row>
    <row r="87" spans="1:23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>
        <f t="shared" si="7"/>
        <v>71.709999999999994</v>
      </c>
      <c r="Q87" t="s">
        <v>8308</v>
      </c>
      <c r="R87" t="s">
        <v>8310</v>
      </c>
      <c r="S87" s="12">
        <f t="shared" si="8"/>
        <v>40779.125428240739</v>
      </c>
      <c r="T87" s="12">
        <f t="shared" si="9"/>
        <v>40809.125428240739</v>
      </c>
      <c r="U87" s="9">
        <f t="shared" si="10"/>
        <v>2011</v>
      </c>
      <c r="V87">
        <f t="shared" si="11"/>
        <v>8</v>
      </c>
      <c r="W87" t="str" cm="1">
        <f t="array" ref="W87">_xlfn.IFS(V87=1,"JAN",V87=2,"FEB",V87=3,"MAR",V87=4,"APR",V87=5,"MAY",V87=6,"JUN",V87=7,"JUL",V87=8,"AUG",V87=9,"SEP",V87=10,"OCT",V87=11,"NOV",V87=12,"DEC")</f>
        <v>AUG</v>
      </c>
    </row>
    <row r="88" spans="1:23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>
        <f t="shared" si="7"/>
        <v>375.76</v>
      </c>
      <c r="Q88" t="s">
        <v>8308</v>
      </c>
      <c r="R88" t="s">
        <v>8310</v>
      </c>
      <c r="S88" s="12">
        <f t="shared" si="8"/>
        <v>42291.556076388893</v>
      </c>
      <c r="T88" s="12">
        <f t="shared" si="9"/>
        <v>42365.59774305555</v>
      </c>
      <c r="U88" s="9">
        <f t="shared" si="10"/>
        <v>2015</v>
      </c>
      <c r="V88">
        <f t="shared" si="11"/>
        <v>10</v>
      </c>
      <c r="W88" t="str" cm="1">
        <f t="array" ref="W88">_xlfn.IFS(V88=1,"JAN",V88=2,"FEB",V88=3,"MAR",V88=4,"APR",V88=5,"MAY",V88=6,"JUN",V88=7,"JUL",V88=8,"AUG",V88=9,"SEP",V88=10,"OCT",V88=11,"NOV",V88=12,"DEC")</f>
        <v>OCT</v>
      </c>
    </row>
    <row r="89" spans="1:23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>
        <f t="shared" si="7"/>
        <v>104.6</v>
      </c>
      <c r="Q89" t="s">
        <v>8308</v>
      </c>
      <c r="R89" t="s">
        <v>8310</v>
      </c>
      <c r="S89" s="12">
        <f t="shared" si="8"/>
        <v>40322.53938657407</v>
      </c>
      <c r="T89" s="12">
        <f t="shared" si="9"/>
        <v>40332.070138888892</v>
      </c>
      <c r="U89" s="9">
        <f t="shared" si="10"/>
        <v>2010</v>
      </c>
      <c r="V89">
        <f t="shared" si="11"/>
        <v>5</v>
      </c>
      <c r="W89" t="str" cm="1">
        <f t="array" ref="W89">_xlfn.IFS(V89=1,"JAN",V89=2,"FEB",V89=3,"MAR",V89=4,"APR",V89=5,"MAY",V89=6,"JUN",V89=7,"JUL",V89=8,"AUG",V89=9,"SEP",V89=10,"OCT",V89=11,"NOV",V89=12,"DEC")</f>
        <v>MAY</v>
      </c>
    </row>
    <row r="90" spans="1:23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>
        <f t="shared" si="7"/>
        <v>60</v>
      </c>
      <c r="Q90" t="s">
        <v>8308</v>
      </c>
      <c r="R90" t="s">
        <v>8310</v>
      </c>
      <c r="S90" s="12">
        <f t="shared" si="8"/>
        <v>41786.65892361111</v>
      </c>
      <c r="T90" s="12">
        <f t="shared" si="9"/>
        <v>41812.65892361111</v>
      </c>
      <c r="U90" s="9">
        <f t="shared" si="10"/>
        <v>2014</v>
      </c>
      <c r="V90">
        <f t="shared" si="11"/>
        <v>5</v>
      </c>
      <c r="W90" t="str" cm="1">
        <f t="array" ref="W90">_xlfn.IFS(V90=1,"JAN",V90=2,"FEB",V90=3,"MAR",V90=4,"APR",V90=5,"MAY",V90=6,"JUN",V90=7,"JUL",V90=8,"AUG",V90=9,"SEP",V90=10,"OCT",V90=11,"NOV",V90=12,"DEC")</f>
        <v>MAY</v>
      </c>
    </row>
    <row r="91" spans="1:23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>
        <f t="shared" si="7"/>
        <v>123.29</v>
      </c>
      <c r="Q91" t="s">
        <v>8308</v>
      </c>
      <c r="R91" t="s">
        <v>8310</v>
      </c>
      <c r="S91" s="12">
        <f t="shared" si="8"/>
        <v>41402.752222222225</v>
      </c>
      <c r="T91" s="12">
        <f t="shared" si="9"/>
        <v>41427.752222222225</v>
      </c>
      <c r="U91" s="9">
        <f t="shared" si="10"/>
        <v>2013</v>
      </c>
      <c r="V91">
        <f t="shared" si="11"/>
        <v>5</v>
      </c>
      <c r="W91" t="str" cm="1">
        <f t="array" ref="W91">_xlfn.IFS(V91=1,"JAN",V91=2,"FEB",V91=3,"MAR",V91=4,"APR",V91=5,"MAY",V91=6,"JUN",V91=7,"JUL",V91=8,"AUG",V91=9,"SEP",V91=10,"OCT",V91=11,"NOV",V91=12,"DEC")</f>
        <v>MAY</v>
      </c>
    </row>
    <row r="92" spans="1:23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>
        <f t="shared" si="7"/>
        <v>31.38</v>
      </c>
      <c r="Q92" t="s">
        <v>8308</v>
      </c>
      <c r="R92" t="s">
        <v>8310</v>
      </c>
      <c r="S92" s="12">
        <f t="shared" si="8"/>
        <v>40706.297442129631</v>
      </c>
      <c r="T92" s="12">
        <f t="shared" si="9"/>
        <v>40736.297442129631</v>
      </c>
      <c r="U92" s="9">
        <f t="shared" si="10"/>
        <v>2011</v>
      </c>
      <c r="V92">
        <f t="shared" si="11"/>
        <v>6</v>
      </c>
      <c r="W92" t="str" cm="1">
        <f t="array" ref="W92">_xlfn.IFS(V92=1,"JAN",V92=2,"FEB",V92=3,"MAR",V92=4,"APR",V92=5,"MAY",V92=6,"JUN",V92=7,"JUL",V92=8,"AUG",V92=9,"SEP",V92=10,"OCT",V92=11,"NOV",V92=12,"DEC")</f>
        <v>JUN</v>
      </c>
    </row>
    <row r="93" spans="1:23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>
        <f t="shared" si="7"/>
        <v>78.260000000000005</v>
      </c>
      <c r="Q93" t="s">
        <v>8308</v>
      </c>
      <c r="R93" t="s">
        <v>8310</v>
      </c>
      <c r="S93" s="12">
        <f t="shared" si="8"/>
        <v>40619.402361111112</v>
      </c>
      <c r="T93" s="12">
        <f t="shared" si="9"/>
        <v>40680.402361111112</v>
      </c>
      <c r="U93" s="9">
        <f t="shared" si="10"/>
        <v>2011</v>
      </c>
      <c r="V93">
        <f t="shared" si="11"/>
        <v>3</v>
      </c>
      <c r="W93" t="str" cm="1">
        <f t="array" ref="W93">_xlfn.IFS(V93=1,"JAN",V93=2,"FEB",V93=3,"MAR",V93=4,"APR",V93=5,"MAY",V93=6,"JUN",V93=7,"JUL",V93=8,"AUG",V93=9,"SEP",V93=10,"OCT",V93=11,"NOV",V93=12,"DEC")</f>
        <v>MAR</v>
      </c>
    </row>
    <row r="94" spans="1:23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>
        <f t="shared" si="7"/>
        <v>122.33</v>
      </c>
      <c r="Q94" t="s">
        <v>8308</v>
      </c>
      <c r="R94" t="s">
        <v>8310</v>
      </c>
      <c r="S94" s="12">
        <f t="shared" si="8"/>
        <v>42721.198877314819</v>
      </c>
      <c r="T94" s="12">
        <f t="shared" si="9"/>
        <v>42767.333333333328</v>
      </c>
      <c r="U94" s="9">
        <f t="shared" si="10"/>
        <v>2016</v>
      </c>
      <c r="V94">
        <f t="shared" si="11"/>
        <v>12</v>
      </c>
      <c r="W94" t="str" cm="1">
        <f t="array" ref="W94">_xlfn.IFS(V94=1,"JAN",V94=2,"FEB",V94=3,"MAR",V94=4,"APR",V94=5,"MAY",V94=6,"JUN",V94=7,"JUL",V94=8,"AUG",V94=9,"SEP",V94=10,"OCT",V94=11,"NOV",V94=12,"DEC")</f>
        <v>DEC</v>
      </c>
    </row>
    <row r="95" spans="1:23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>
        <f t="shared" si="7"/>
        <v>73.73</v>
      </c>
      <c r="Q95" t="s">
        <v>8308</v>
      </c>
      <c r="R95" t="s">
        <v>8310</v>
      </c>
      <c r="S95" s="12">
        <f t="shared" si="8"/>
        <v>41065.858067129629</v>
      </c>
      <c r="T95" s="12">
        <f t="shared" si="9"/>
        <v>41093.875</v>
      </c>
      <c r="U95" s="9">
        <f t="shared" si="10"/>
        <v>2012</v>
      </c>
      <c r="V95">
        <f t="shared" si="11"/>
        <v>6</v>
      </c>
      <c r="W95" t="str" cm="1">
        <f t="array" ref="W95">_xlfn.IFS(V95=1,"JAN",V95=2,"FEB",V95=3,"MAR",V95=4,"APR",V95=5,"MAY",V95=6,"JUN",V95=7,"JUL",V95=8,"AUG",V95=9,"SEP",V95=10,"OCT",V95=11,"NOV",V95=12,"DEC")</f>
        <v>JUN</v>
      </c>
    </row>
    <row r="96" spans="1:23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>
        <f t="shared" si="7"/>
        <v>21.67</v>
      </c>
      <c r="Q96" t="s">
        <v>8308</v>
      </c>
      <c r="R96" t="s">
        <v>8310</v>
      </c>
      <c r="S96" s="12">
        <f t="shared" si="8"/>
        <v>41716.717847222222</v>
      </c>
      <c r="T96" s="12">
        <f t="shared" si="9"/>
        <v>41736.717847222222</v>
      </c>
      <c r="U96" s="9">
        <f t="shared" si="10"/>
        <v>2014</v>
      </c>
      <c r="V96">
        <f t="shared" si="11"/>
        <v>3</v>
      </c>
      <c r="W96" t="str" cm="1">
        <f t="array" ref="W96">_xlfn.IFS(V96=1,"JAN",V96=2,"FEB",V96=3,"MAR",V96=4,"APR",V96=5,"MAY",V96=6,"JUN",V96=7,"JUL",V96=8,"AUG",V96=9,"SEP",V96=10,"OCT",V96=11,"NOV",V96=12,"DEC")</f>
        <v>MAR</v>
      </c>
    </row>
    <row r="97" spans="1:23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>
        <f t="shared" si="7"/>
        <v>21.9</v>
      </c>
      <c r="Q97" t="s">
        <v>8308</v>
      </c>
      <c r="R97" t="s">
        <v>8310</v>
      </c>
      <c r="S97" s="12">
        <f t="shared" si="8"/>
        <v>40935.005104166667</v>
      </c>
      <c r="T97" s="12">
        <f t="shared" si="9"/>
        <v>40965.005104166667</v>
      </c>
      <c r="U97" s="9">
        <f t="shared" si="10"/>
        <v>2012</v>
      </c>
      <c r="V97">
        <f t="shared" si="11"/>
        <v>1</v>
      </c>
      <c r="W97" t="str" cm="1">
        <f t="array" ref="W97">_xlfn.IFS(V97=1,"JAN",V97=2,"FEB",V97=3,"MAR",V97=4,"APR",V97=5,"MAY",V97=6,"JUN",V97=7,"JUL",V97=8,"AUG",V97=9,"SEP",V97=10,"OCT",V97=11,"NOV",V97=12,"DEC")</f>
        <v>JAN</v>
      </c>
    </row>
    <row r="98" spans="1:23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>
        <f t="shared" si="7"/>
        <v>50.59</v>
      </c>
      <c r="Q98" t="s">
        <v>8308</v>
      </c>
      <c r="R98" t="s">
        <v>8310</v>
      </c>
      <c r="S98" s="12">
        <f t="shared" si="8"/>
        <v>40324.662511574075</v>
      </c>
      <c r="T98" s="12">
        <f t="shared" si="9"/>
        <v>40391.125</v>
      </c>
      <c r="U98" s="9">
        <f t="shared" si="10"/>
        <v>2010</v>
      </c>
      <c r="V98">
        <f t="shared" si="11"/>
        <v>5</v>
      </c>
      <c r="W98" t="str" cm="1">
        <f t="array" ref="W98">_xlfn.IFS(V98=1,"JAN",V98=2,"FEB",V98=3,"MAR",V98=4,"APR",V98=5,"MAY",V98=6,"JUN",V98=7,"JUL",V98=8,"AUG",V98=9,"SEP",V98=10,"OCT",V98=11,"NOV",V98=12,"DEC")</f>
        <v>MAY</v>
      </c>
    </row>
    <row r="99" spans="1:23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>
        <f t="shared" si="7"/>
        <v>53.13</v>
      </c>
      <c r="Q99" t="s">
        <v>8308</v>
      </c>
      <c r="R99" t="s">
        <v>8310</v>
      </c>
      <c r="S99" s="12">
        <f t="shared" si="8"/>
        <v>40706.135208333333</v>
      </c>
      <c r="T99" s="12">
        <f t="shared" si="9"/>
        <v>40736.135208333333</v>
      </c>
      <c r="U99" s="9">
        <f t="shared" si="10"/>
        <v>2011</v>
      </c>
      <c r="V99">
        <f t="shared" si="11"/>
        <v>6</v>
      </c>
      <c r="W99" t="str" cm="1">
        <f t="array" ref="W99">_xlfn.IFS(V99=1,"JAN",V99=2,"FEB",V99=3,"MAR",V99=4,"APR",V99=5,"MAY",V99=6,"JUN",V99=7,"JUL",V99=8,"AUG",V99=9,"SEP",V99=10,"OCT",V99=11,"NOV",V99=12,"DEC")</f>
        <v>JUN</v>
      </c>
    </row>
    <row r="100" spans="1:23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>
        <f t="shared" si="7"/>
        <v>56.67</v>
      </c>
      <c r="Q100" t="s">
        <v>8308</v>
      </c>
      <c r="R100" t="s">
        <v>8310</v>
      </c>
      <c r="S100" s="12">
        <f t="shared" si="8"/>
        <v>41214.79483796296</v>
      </c>
      <c r="T100" s="12">
        <f t="shared" si="9"/>
        <v>41250.979166666664</v>
      </c>
      <c r="U100" s="9">
        <f t="shared" si="10"/>
        <v>2012</v>
      </c>
      <c r="V100">
        <f t="shared" si="11"/>
        <v>11</v>
      </c>
      <c r="W100" t="str" cm="1">
        <f t="array" ref="W100">_xlfn.IFS(V100=1,"JAN",V100=2,"FEB",V100=3,"MAR",V100=4,"APR",V100=5,"MAY",V100=6,"JUN",V100=7,"JUL",V100=8,"AUG",V100=9,"SEP",V100=10,"OCT",V100=11,"NOV",V100=12,"DEC")</f>
        <v>NOV</v>
      </c>
    </row>
    <row r="101" spans="1:23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>
        <f t="shared" si="7"/>
        <v>40.78</v>
      </c>
      <c r="Q101" t="s">
        <v>8308</v>
      </c>
      <c r="R101" t="s">
        <v>8310</v>
      </c>
      <c r="S101" s="12">
        <f t="shared" si="8"/>
        <v>41631.902766203704</v>
      </c>
      <c r="T101" s="12">
        <f t="shared" si="9"/>
        <v>41661.902766203704</v>
      </c>
      <c r="U101" s="9">
        <f t="shared" si="10"/>
        <v>2013</v>
      </c>
      <c r="V101">
        <f t="shared" si="11"/>
        <v>12</v>
      </c>
      <c r="W101" t="str" cm="1">
        <f t="array" ref="W101">_xlfn.IFS(V101=1,"JAN",V101=2,"FEB",V101=3,"MAR",V101=4,"APR",V101=5,"MAY",V101=6,"JUN",V101=7,"JUL",V101=8,"AUG",V101=9,"SEP",V101=10,"OCT",V101=11,"NOV",V101=12,"DEC")</f>
        <v>DEC</v>
      </c>
    </row>
    <row r="102" spans="1:23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>
        <f t="shared" si="7"/>
        <v>192.31</v>
      </c>
      <c r="Q102" t="s">
        <v>8308</v>
      </c>
      <c r="R102" t="s">
        <v>8310</v>
      </c>
      <c r="S102" s="12">
        <f t="shared" si="8"/>
        <v>41197.753310185188</v>
      </c>
      <c r="T102" s="12">
        <f t="shared" si="9"/>
        <v>41217.794976851852</v>
      </c>
      <c r="U102" s="9">
        <f t="shared" si="10"/>
        <v>2012</v>
      </c>
      <c r="V102">
        <f t="shared" si="11"/>
        <v>10</v>
      </c>
      <c r="W102" t="str" cm="1">
        <f t="array" ref="W102">_xlfn.IFS(V102=1,"JAN",V102=2,"FEB",V102=3,"MAR",V102=4,"APR",V102=5,"MAY",V102=6,"JUN",V102=7,"JUL",V102=8,"AUG",V102=9,"SEP",V102=10,"OCT",V102=11,"NOV",V102=12,"DEC")</f>
        <v>OCT</v>
      </c>
    </row>
    <row r="103" spans="1:23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>
        <f t="shared" si="7"/>
        <v>100</v>
      </c>
      <c r="Q103" t="s">
        <v>8308</v>
      </c>
      <c r="R103" t="s">
        <v>8310</v>
      </c>
      <c r="S103" s="12">
        <f t="shared" si="8"/>
        <v>41274.776736111111</v>
      </c>
      <c r="T103" s="12">
        <f t="shared" si="9"/>
        <v>41298.776736111111</v>
      </c>
      <c r="U103" s="9">
        <f t="shared" si="10"/>
        <v>2012</v>
      </c>
      <c r="V103">
        <f t="shared" si="11"/>
        <v>12</v>
      </c>
      <c r="W103" t="str" cm="1">
        <f t="array" ref="W103">_xlfn.IFS(V103=1,"JAN",V103=2,"FEB",V103=3,"MAR",V103=4,"APR",V103=5,"MAY",V103=6,"JUN",V103=7,"JUL",V103=8,"AUG",V103=9,"SEP",V103=10,"OCT",V103=11,"NOV",V103=12,"DEC")</f>
        <v>DEC</v>
      </c>
    </row>
    <row r="104" spans="1:23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>
        <f t="shared" si="7"/>
        <v>117.92</v>
      </c>
      <c r="Q104" t="s">
        <v>8308</v>
      </c>
      <c r="R104" t="s">
        <v>8310</v>
      </c>
      <c r="S104" s="12">
        <f t="shared" si="8"/>
        <v>40505.131168981483</v>
      </c>
      <c r="T104" s="12">
        <f t="shared" si="9"/>
        <v>40535.131168981483</v>
      </c>
      <c r="U104" s="9">
        <f t="shared" si="10"/>
        <v>2010</v>
      </c>
      <c r="V104">
        <f t="shared" si="11"/>
        <v>11</v>
      </c>
      <c r="W104" t="str" cm="1">
        <f t="array" ref="W104">_xlfn.IFS(V104=1,"JAN",V104=2,"FEB",V104=3,"MAR",V104=4,"APR",V104=5,"MAY",V104=6,"JUN",V104=7,"JUL",V104=8,"AUG",V104=9,"SEP",V104=10,"OCT",V104=11,"NOV",V104=12,"DEC")</f>
        <v>NOV</v>
      </c>
    </row>
    <row r="105" spans="1:23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>
        <f t="shared" si="7"/>
        <v>27.9</v>
      </c>
      <c r="Q105" t="s">
        <v>8308</v>
      </c>
      <c r="R105" t="s">
        <v>8310</v>
      </c>
      <c r="S105" s="12">
        <f t="shared" si="8"/>
        <v>41682.805902777778</v>
      </c>
      <c r="T105" s="12">
        <f t="shared" si="9"/>
        <v>41705.805902777778</v>
      </c>
      <c r="U105" s="9">
        <f t="shared" si="10"/>
        <v>2014</v>
      </c>
      <c r="V105">
        <f t="shared" si="11"/>
        <v>2</v>
      </c>
      <c r="W105" t="str" cm="1">
        <f t="array" ref="W105">_xlfn.IFS(V105=1,"JAN",V105=2,"FEB",V105=3,"MAR",V105=4,"APR",V105=5,"MAY",V105=6,"JUN",V105=7,"JUL",V105=8,"AUG",V105=9,"SEP",V105=10,"OCT",V105=11,"NOV",V105=12,"DEC")</f>
        <v>FEB</v>
      </c>
    </row>
    <row r="106" spans="1:23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>
        <f t="shared" si="7"/>
        <v>60</v>
      </c>
      <c r="Q106" t="s">
        <v>8308</v>
      </c>
      <c r="R106" t="s">
        <v>8310</v>
      </c>
      <c r="S106" s="12">
        <f t="shared" si="8"/>
        <v>40612.695208333331</v>
      </c>
      <c r="T106" s="12">
        <f t="shared" si="9"/>
        <v>40636.041666666664</v>
      </c>
      <c r="U106" s="9">
        <f t="shared" si="10"/>
        <v>2011</v>
      </c>
      <c r="V106">
        <f t="shared" si="11"/>
        <v>3</v>
      </c>
      <c r="W106" t="str" cm="1">
        <f t="array" ref="W106">_xlfn.IFS(V106=1,"JAN",V106=2,"FEB",V106=3,"MAR",V106=4,"APR",V106=5,"MAY",V106=6,"JUN",V106=7,"JUL",V106=8,"AUG",V106=9,"SEP",V106=10,"OCT",V106=11,"NOV",V106=12,"DEC")</f>
        <v>MAR</v>
      </c>
    </row>
    <row r="107" spans="1:23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>
        <f t="shared" si="7"/>
        <v>39.380000000000003</v>
      </c>
      <c r="Q107" t="s">
        <v>8308</v>
      </c>
      <c r="R107" t="s">
        <v>8310</v>
      </c>
      <c r="S107" s="12">
        <f t="shared" si="8"/>
        <v>42485.724768518514</v>
      </c>
      <c r="T107" s="12">
        <f t="shared" si="9"/>
        <v>42504</v>
      </c>
      <c r="U107" s="9">
        <f t="shared" si="10"/>
        <v>2016</v>
      </c>
      <c r="V107">
        <f t="shared" si="11"/>
        <v>4</v>
      </c>
      <c r="W107" t="str" cm="1">
        <f t="array" ref="W107">_xlfn.IFS(V107=1,"JAN",V107=2,"FEB",V107=3,"MAR",V107=4,"APR",V107=5,"MAY",V107=6,"JUN",V107=7,"JUL",V107=8,"AUG",V107=9,"SEP",V107=10,"OCT",V107=11,"NOV",V107=12,"DEC")</f>
        <v>APR</v>
      </c>
    </row>
    <row r="108" spans="1:23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>
        <f t="shared" si="7"/>
        <v>186.11</v>
      </c>
      <c r="Q108" t="s">
        <v>8308</v>
      </c>
      <c r="R108" t="s">
        <v>8310</v>
      </c>
      <c r="S108" s="12">
        <f t="shared" si="8"/>
        <v>40987.776631944449</v>
      </c>
      <c r="T108" s="12">
        <f t="shared" si="9"/>
        <v>41001.776631944449</v>
      </c>
      <c r="U108" s="9">
        <f t="shared" si="10"/>
        <v>2012</v>
      </c>
      <c r="V108">
        <f t="shared" si="11"/>
        <v>3</v>
      </c>
      <c r="W108" t="str" cm="1">
        <f t="array" ref="W108">_xlfn.IFS(V108=1,"JAN",V108=2,"FEB",V108=3,"MAR",V108=4,"APR",V108=5,"MAY",V108=6,"JUN",V108=7,"JUL",V108=8,"AUG",V108=9,"SEP",V108=10,"OCT",V108=11,"NOV",V108=12,"DEC")</f>
        <v>MAR</v>
      </c>
    </row>
    <row r="109" spans="1:23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>
        <f t="shared" si="7"/>
        <v>111.38</v>
      </c>
      <c r="Q109" t="s">
        <v>8308</v>
      </c>
      <c r="R109" t="s">
        <v>8310</v>
      </c>
      <c r="S109" s="12">
        <f t="shared" si="8"/>
        <v>40635.982488425929</v>
      </c>
      <c r="T109" s="12">
        <f t="shared" si="9"/>
        <v>40657.982488425929</v>
      </c>
      <c r="U109" s="9">
        <f t="shared" si="10"/>
        <v>2011</v>
      </c>
      <c r="V109">
        <f t="shared" si="11"/>
        <v>4</v>
      </c>
      <c r="W109" t="str" cm="1">
        <f t="array" ref="W109">_xlfn.IFS(V109=1,"JAN",V109=2,"FEB",V109=3,"MAR",V109=4,"APR",V109=5,"MAY",V109=6,"JUN",V109=7,"JUL",V109=8,"AUG",V109=9,"SEP",V109=10,"OCT",V109=11,"NOV",V109=12,"DEC")</f>
        <v>APR</v>
      </c>
    </row>
    <row r="110" spans="1:23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>
        <f t="shared" si="7"/>
        <v>78.72</v>
      </c>
      <c r="Q110" t="s">
        <v>8308</v>
      </c>
      <c r="R110" t="s">
        <v>8310</v>
      </c>
      <c r="S110" s="12">
        <f t="shared" si="8"/>
        <v>41365.613078703704</v>
      </c>
      <c r="T110" s="12">
        <f t="shared" si="9"/>
        <v>41425.613078703704</v>
      </c>
      <c r="U110" s="9">
        <f t="shared" si="10"/>
        <v>2013</v>
      </c>
      <c r="V110">
        <f t="shared" si="11"/>
        <v>4</v>
      </c>
      <c r="W110" t="str" cm="1">
        <f t="array" ref="W110">_xlfn.IFS(V110=1,"JAN",V110=2,"FEB",V110=3,"MAR",V110=4,"APR",V110=5,"MAY",V110=6,"JUN",V110=7,"JUL",V110=8,"AUG",V110=9,"SEP",V110=10,"OCT",V110=11,"NOV",V110=12,"DEC")</f>
        <v>APR</v>
      </c>
    </row>
    <row r="111" spans="1:23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>
        <f t="shared" si="7"/>
        <v>46.7</v>
      </c>
      <c r="Q111" t="s">
        <v>8308</v>
      </c>
      <c r="R111" t="s">
        <v>8310</v>
      </c>
      <c r="S111" s="12">
        <f t="shared" si="8"/>
        <v>40570.025810185187</v>
      </c>
      <c r="T111" s="12">
        <f t="shared" si="9"/>
        <v>40600.025810185187</v>
      </c>
      <c r="U111" s="9">
        <f t="shared" si="10"/>
        <v>2011</v>
      </c>
      <c r="V111">
        <f t="shared" si="11"/>
        <v>1</v>
      </c>
      <c r="W111" t="str" cm="1">
        <f t="array" ref="W111">_xlfn.IFS(V111=1,"JAN",V111=2,"FEB",V111=3,"MAR",V111=4,"APR",V111=5,"MAY",V111=6,"JUN",V111=7,"JUL",V111=8,"AUG",V111=9,"SEP",V111=10,"OCT",V111=11,"NOV",V111=12,"DEC")</f>
        <v>JAN</v>
      </c>
    </row>
    <row r="112" spans="1:23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>
        <f t="shared" si="7"/>
        <v>65.38</v>
      </c>
      <c r="Q112" t="s">
        <v>8308</v>
      </c>
      <c r="R112" t="s">
        <v>8310</v>
      </c>
      <c r="S112" s="12">
        <f t="shared" si="8"/>
        <v>41557.949687500004</v>
      </c>
      <c r="T112" s="12">
        <f t="shared" si="9"/>
        <v>41592.249305555553</v>
      </c>
      <c r="U112" s="9">
        <f t="shared" si="10"/>
        <v>2013</v>
      </c>
      <c r="V112">
        <f t="shared" si="11"/>
        <v>10</v>
      </c>
      <c r="W112" t="str" cm="1">
        <f t="array" ref="W112">_xlfn.IFS(V112=1,"JAN",V112=2,"FEB",V112=3,"MAR",V112=4,"APR",V112=5,"MAY",V112=6,"JUN",V112=7,"JUL",V112=8,"AUG",V112=9,"SEP",V112=10,"OCT",V112=11,"NOV",V112=12,"DEC")</f>
        <v>OCT</v>
      </c>
    </row>
    <row r="113" spans="1:23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>
        <f t="shared" si="7"/>
        <v>102.08</v>
      </c>
      <c r="Q113" t="s">
        <v>8308</v>
      </c>
      <c r="R113" t="s">
        <v>8310</v>
      </c>
      <c r="S113" s="12">
        <f t="shared" si="8"/>
        <v>42125.333182870367</v>
      </c>
      <c r="T113" s="12">
        <f t="shared" si="9"/>
        <v>42155.333182870367</v>
      </c>
      <c r="U113" s="9">
        <f t="shared" si="10"/>
        <v>2015</v>
      </c>
      <c r="V113">
        <f t="shared" si="11"/>
        <v>5</v>
      </c>
      <c r="W113" t="str" cm="1">
        <f t="array" ref="W113">_xlfn.IFS(V113=1,"JAN",V113=2,"FEB",V113=3,"MAR",V113=4,"APR",V113=5,"MAY",V113=6,"JUN",V113=7,"JUL",V113=8,"AUG",V113=9,"SEP",V113=10,"OCT",V113=11,"NOV",V113=12,"DEC")</f>
        <v>MAY</v>
      </c>
    </row>
    <row r="114" spans="1:23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>
        <f t="shared" si="7"/>
        <v>64.2</v>
      </c>
      <c r="Q114" t="s">
        <v>8308</v>
      </c>
      <c r="R114" t="s">
        <v>8310</v>
      </c>
      <c r="S114" s="12">
        <f t="shared" si="8"/>
        <v>41718.043032407404</v>
      </c>
      <c r="T114" s="12">
        <f t="shared" si="9"/>
        <v>41742.083333333336</v>
      </c>
      <c r="U114" s="9">
        <f t="shared" si="10"/>
        <v>2014</v>
      </c>
      <c r="V114">
        <f t="shared" si="11"/>
        <v>3</v>
      </c>
      <c r="W114" t="str" cm="1">
        <f t="array" ref="W114">_xlfn.IFS(V114=1,"JAN",V114=2,"FEB",V114=3,"MAR",V114=4,"APR",V114=5,"MAY",V114=6,"JUN",V114=7,"JUL",V114=8,"AUG",V114=9,"SEP",V114=10,"OCT",V114=11,"NOV",V114=12,"DEC")</f>
        <v>MAR</v>
      </c>
    </row>
    <row r="115" spans="1:23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>
        <f t="shared" si="7"/>
        <v>90.38</v>
      </c>
      <c r="Q115" t="s">
        <v>8308</v>
      </c>
      <c r="R115" t="s">
        <v>8310</v>
      </c>
      <c r="S115" s="12">
        <f t="shared" si="8"/>
        <v>40753.758425925924</v>
      </c>
      <c r="T115" s="12">
        <f t="shared" si="9"/>
        <v>40761.625</v>
      </c>
      <c r="U115" s="9">
        <f t="shared" si="10"/>
        <v>2011</v>
      </c>
      <c r="V115">
        <f t="shared" si="11"/>
        <v>7</v>
      </c>
      <c r="W115" t="str" cm="1">
        <f t="array" ref="W115">_xlfn.IFS(V115=1,"JAN",V115=2,"FEB",V115=3,"MAR",V115=4,"APR",V115=5,"MAY",V115=6,"JUN",V115=7,"JUL",V115=8,"AUG",V115=9,"SEP",V115=10,"OCT",V115=11,"NOV",V115=12,"DEC")</f>
        <v>JUL</v>
      </c>
    </row>
    <row r="116" spans="1:23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>
        <f t="shared" si="7"/>
        <v>88.57</v>
      </c>
      <c r="Q116" t="s">
        <v>8308</v>
      </c>
      <c r="R116" t="s">
        <v>8310</v>
      </c>
      <c r="S116" s="12">
        <f t="shared" si="8"/>
        <v>40861.27416666667</v>
      </c>
      <c r="T116" s="12">
        <f t="shared" si="9"/>
        <v>40921.27416666667</v>
      </c>
      <c r="U116" s="9">
        <f t="shared" si="10"/>
        <v>2011</v>
      </c>
      <c r="V116">
        <f t="shared" si="11"/>
        <v>11</v>
      </c>
      <c r="W116" t="str" cm="1">
        <f t="array" ref="W116">_xlfn.IFS(V116=1,"JAN",V116=2,"FEB",V116=3,"MAR",V116=4,"APR",V116=5,"MAY",V116=6,"JUN",V116=7,"JUL",V116=8,"AUG",V116=9,"SEP",V116=10,"OCT",V116=11,"NOV",V116=12,"DEC")</f>
        <v>NOV</v>
      </c>
    </row>
    <row r="117" spans="1:23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>
        <f t="shared" si="7"/>
        <v>28.73</v>
      </c>
      <c r="Q117" t="s">
        <v>8308</v>
      </c>
      <c r="R117" t="s">
        <v>8310</v>
      </c>
      <c r="S117" s="12">
        <f t="shared" si="8"/>
        <v>40918.738935185182</v>
      </c>
      <c r="T117" s="12">
        <f t="shared" si="9"/>
        <v>40943.738935185182</v>
      </c>
      <c r="U117" s="9">
        <f t="shared" si="10"/>
        <v>2012</v>
      </c>
      <c r="V117">
        <f t="shared" si="11"/>
        <v>1</v>
      </c>
      <c r="W117" t="str" cm="1">
        <f t="array" ref="W117">_xlfn.IFS(V117=1,"JAN",V117=2,"FEB",V117=3,"MAR",V117=4,"APR",V117=5,"MAY",V117=6,"JUN",V117=7,"JUL",V117=8,"AUG",V117=9,"SEP",V117=10,"OCT",V117=11,"NOV",V117=12,"DEC")</f>
        <v>JAN</v>
      </c>
    </row>
    <row r="118" spans="1:23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>
        <f t="shared" si="7"/>
        <v>69.790000000000006</v>
      </c>
      <c r="Q118" t="s">
        <v>8308</v>
      </c>
      <c r="R118" t="s">
        <v>8310</v>
      </c>
      <c r="S118" s="12">
        <f t="shared" si="8"/>
        <v>40595.497164351851</v>
      </c>
      <c r="T118" s="12">
        <f t="shared" si="9"/>
        <v>40641.455497685187</v>
      </c>
      <c r="U118" s="9">
        <f t="shared" si="10"/>
        <v>2011</v>
      </c>
      <c r="V118">
        <f t="shared" si="11"/>
        <v>2</v>
      </c>
      <c r="W118" t="str" cm="1">
        <f t="array" ref="W118">_xlfn.IFS(V118=1,"JAN",V118=2,"FEB",V118=3,"MAR",V118=4,"APR",V118=5,"MAY",V118=6,"JUN",V118=7,"JUL",V118=8,"AUG",V118=9,"SEP",V118=10,"OCT",V118=11,"NOV",V118=12,"DEC")</f>
        <v>FEB</v>
      </c>
    </row>
    <row r="119" spans="1:23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>
        <f t="shared" si="7"/>
        <v>167.49</v>
      </c>
      <c r="Q119" t="s">
        <v>8308</v>
      </c>
      <c r="R119" t="s">
        <v>8310</v>
      </c>
      <c r="S119" s="12">
        <f t="shared" si="8"/>
        <v>40248.834999999999</v>
      </c>
      <c r="T119" s="12">
        <f t="shared" si="9"/>
        <v>40338.791666666664</v>
      </c>
      <c r="U119" s="9">
        <f t="shared" si="10"/>
        <v>2010</v>
      </c>
      <c r="V119">
        <f t="shared" si="11"/>
        <v>3</v>
      </c>
      <c r="W119" t="str" cm="1">
        <f t="array" ref="W119">_xlfn.IFS(V119=1,"JAN",V119=2,"FEB",V119=3,"MAR",V119=4,"APR",V119=5,"MAY",V119=6,"JUN",V119=7,"JUL",V119=8,"AUG",V119=9,"SEP",V119=10,"OCT",V119=11,"NOV",V119=12,"DEC")</f>
        <v>MAR</v>
      </c>
    </row>
    <row r="120" spans="1:23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>
        <f t="shared" si="7"/>
        <v>144.91</v>
      </c>
      <c r="Q120" t="s">
        <v>8308</v>
      </c>
      <c r="R120" t="s">
        <v>8310</v>
      </c>
      <c r="S120" s="12">
        <f t="shared" si="8"/>
        <v>40723.053657407407</v>
      </c>
      <c r="T120" s="12">
        <f t="shared" si="9"/>
        <v>40753.053657407407</v>
      </c>
      <c r="U120" s="9">
        <f t="shared" si="10"/>
        <v>2011</v>
      </c>
      <c r="V120">
        <f t="shared" si="11"/>
        <v>6</v>
      </c>
      <c r="W120" t="str" cm="1">
        <f t="array" ref="W120">_xlfn.IFS(V120=1,"JAN",V120=2,"FEB",V120=3,"MAR",V120=4,"APR",V120=5,"MAY",V120=6,"JUN",V120=7,"JUL",V120=8,"AUG",V120=9,"SEP",V120=10,"OCT",V120=11,"NOV",V120=12,"DEC")</f>
        <v>JUN</v>
      </c>
    </row>
    <row r="121" spans="1:23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>
        <f t="shared" si="7"/>
        <v>91.84</v>
      </c>
      <c r="Q121" t="s">
        <v>8308</v>
      </c>
      <c r="R121" t="s">
        <v>8310</v>
      </c>
      <c r="S121" s="12">
        <f t="shared" si="8"/>
        <v>40739.069282407407</v>
      </c>
      <c r="T121" s="12">
        <f t="shared" si="9"/>
        <v>40768.958333333336</v>
      </c>
      <c r="U121" s="9">
        <f t="shared" si="10"/>
        <v>2011</v>
      </c>
      <c r="V121">
        <f t="shared" si="11"/>
        <v>7</v>
      </c>
      <c r="W121" t="str" cm="1">
        <f t="array" ref="W121">_xlfn.IFS(V121=1,"JAN",V121=2,"FEB",V121=3,"MAR",V121=4,"APR",V121=5,"MAY",V121=6,"JUN",V121=7,"JUL",V121=8,"AUG",V121=9,"SEP",V121=10,"OCT",V121=11,"NOV",V121=12,"DEC")</f>
        <v>JUL</v>
      </c>
    </row>
    <row r="122" spans="1:23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>
        <f t="shared" si="7"/>
        <v>10</v>
      </c>
      <c r="Q122" t="s">
        <v>8308</v>
      </c>
      <c r="R122" t="s">
        <v>8311</v>
      </c>
      <c r="S122" s="12">
        <f t="shared" si="8"/>
        <v>42616.049849537041</v>
      </c>
      <c r="T122" s="12">
        <f t="shared" si="9"/>
        <v>42646.049849537041</v>
      </c>
      <c r="U122" s="9">
        <f t="shared" si="10"/>
        <v>2016</v>
      </c>
      <c r="V122">
        <f t="shared" si="11"/>
        <v>9</v>
      </c>
      <c r="W122" t="str" cm="1">
        <f t="array" ref="W122">_xlfn.IFS(V122=1,"JAN",V122=2,"FEB",V122=3,"MAR",V122=4,"APR",V122=5,"MAY",V122=6,"JUN",V122=7,"JUL",V122=8,"AUG",V122=9,"SEP",V122=10,"OCT",V122=11,"NOV",V122=12,"DEC")</f>
        <v>SEP</v>
      </c>
    </row>
    <row r="123" spans="1:23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>
        <f t="shared" si="7"/>
        <v>1</v>
      </c>
      <c r="Q123" t="s">
        <v>8308</v>
      </c>
      <c r="R123" t="s">
        <v>8311</v>
      </c>
      <c r="S123" s="12">
        <f t="shared" si="8"/>
        <v>42096.704976851848</v>
      </c>
      <c r="T123" s="12">
        <f t="shared" si="9"/>
        <v>42112.427777777775</v>
      </c>
      <c r="U123" s="9">
        <f t="shared" si="10"/>
        <v>2015</v>
      </c>
      <c r="V123">
        <f t="shared" si="11"/>
        <v>4</v>
      </c>
      <c r="W123" t="str" cm="1">
        <f t="array" ref="W123">_xlfn.IFS(V123=1,"JAN",V123=2,"FEB",V123=3,"MAR",V123=4,"APR",V123=5,"MAY",V123=6,"JUN",V123=7,"JUL",V123=8,"AUG",V123=9,"SEP",V123=10,"OCT",V123=11,"NOV",V123=12,"DEC")</f>
        <v>APR</v>
      </c>
    </row>
    <row r="124" spans="1:23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>
        <f t="shared" si="7"/>
        <v>0</v>
      </c>
      <c r="Q124" t="s">
        <v>8308</v>
      </c>
      <c r="R124" t="s">
        <v>8311</v>
      </c>
      <c r="S124" s="12">
        <f t="shared" si="8"/>
        <v>42593.431793981479</v>
      </c>
      <c r="T124" s="12">
        <f t="shared" si="9"/>
        <v>42653.431793981479</v>
      </c>
      <c r="U124" s="9">
        <f t="shared" si="10"/>
        <v>2016</v>
      </c>
      <c r="V124">
        <f t="shared" si="11"/>
        <v>8</v>
      </c>
      <c r="W124" t="str" cm="1">
        <f t="array" ref="W124">_xlfn.IFS(V124=1,"JAN",V124=2,"FEB",V124=3,"MAR",V124=4,"APR",V124=5,"MAY",V124=6,"JUN",V124=7,"JUL",V124=8,"AUG",V124=9,"SEP",V124=10,"OCT",V124=11,"NOV",V124=12,"DEC")</f>
        <v>AUG</v>
      </c>
    </row>
    <row r="125" spans="1:23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>
        <f t="shared" si="7"/>
        <v>25.17</v>
      </c>
      <c r="Q125" t="s">
        <v>8308</v>
      </c>
      <c r="R125" t="s">
        <v>8311</v>
      </c>
      <c r="S125" s="12">
        <f t="shared" si="8"/>
        <v>41904.781990740739</v>
      </c>
      <c r="T125" s="12">
        <f t="shared" si="9"/>
        <v>41940.916666666664</v>
      </c>
      <c r="U125" s="9">
        <f t="shared" si="10"/>
        <v>2014</v>
      </c>
      <c r="V125">
        <f t="shared" si="11"/>
        <v>9</v>
      </c>
      <c r="W125" t="str" cm="1">
        <f t="array" ref="W125">_xlfn.IFS(V125=1,"JAN",V125=2,"FEB",V125=3,"MAR",V125=4,"APR",V125=5,"MAY",V125=6,"JUN",V125=7,"JUL",V125=8,"AUG",V125=9,"SEP",V125=10,"OCT",V125=11,"NOV",V125=12,"DEC")</f>
        <v>SEP</v>
      </c>
    </row>
    <row r="126" spans="1:23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>
        <f t="shared" si="7"/>
        <v>0</v>
      </c>
      <c r="Q126" t="s">
        <v>8308</v>
      </c>
      <c r="R126" t="s">
        <v>8311</v>
      </c>
      <c r="S126" s="12">
        <f t="shared" si="8"/>
        <v>42114.928726851853</v>
      </c>
      <c r="T126" s="12">
        <f t="shared" si="9"/>
        <v>42139.928726851853</v>
      </c>
      <c r="U126" s="9">
        <f t="shared" si="10"/>
        <v>2015</v>
      </c>
      <c r="V126">
        <f t="shared" si="11"/>
        <v>4</v>
      </c>
      <c r="W126" t="str" cm="1">
        <f t="array" ref="W126">_xlfn.IFS(V126=1,"JAN",V126=2,"FEB",V126=3,"MAR",V126=4,"APR",V126=5,"MAY",V126=6,"JUN",V126=7,"JUL",V126=8,"AUG",V126=9,"SEP",V126=10,"OCT",V126=11,"NOV",V126=12,"DEC")</f>
        <v>APR</v>
      </c>
    </row>
    <row r="127" spans="1:23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>
        <f t="shared" si="7"/>
        <v>11.67</v>
      </c>
      <c r="Q127" t="s">
        <v>8308</v>
      </c>
      <c r="R127" t="s">
        <v>8311</v>
      </c>
      <c r="S127" s="12">
        <f t="shared" si="8"/>
        <v>42709.993981481486</v>
      </c>
      <c r="T127" s="12">
        <f t="shared" si="9"/>
        <v>42769.993981481486</v>
      </c>
      <c r="U127" s="9">
        <f t="shared" si="10"/>
        <v>2016</v>
      </c>
      <c r="V127">
        <f t="shared" si="11"/>
        <v>12</v>
      </c>
      <c r="W127" t="str" cm="1">
        <f t="array" ref="W127">_xlfn.IFS(V127=1,"JAN",V127=2,"FEB",V127=3,"MAR",V127=4,"APR",V127=5,"MAY",V127=6,"JUN",V127=7,"JUL",V127=8,"AUG",V127=9,"SEP",V127=10,"OCT",V127=11,"NOV",V127=12,"DEC")</f>
        <v>DEC</v>
      </c>
    </row>
    <row r="128" spans="1:23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>
        <f t="shared" si="7"/>
        <v>106.69</v>
      </c>
      <c r="Q128" t="s">
        <v>8308</v>
      </c>
      <c r="R128" t="s">
        <v>8311</v>
      </c>
      <c r="S128" s="12">
        <f t="shared" si="8"/>
        <v>42135.589548611111</v>
      </c>
      <c r="T128" s="12">
        <f t="shared" si="9"/>
        <v>42166.083333333328</v>
      </c>
      <c r="U128" s="9">
        <f t="shared" si="10"/>
        <v>2015</v>
      </c>
      <c r="V128">
        <f t="shared" si="11"/>
        <v>5</v>
      </c>
      <c r="W128" t="str" cm="1">
        <f t="array" ref="W128">_xlfn.IFS(V128=1,"JAN",V128=2,"FEB",V128=3,"MAR",V128=4,"APR",V128=5,"MAY",V128=6,"JUN",V128=7,"JUL",V128=8,"AUG",V128=9,"SEP",V128=10,"OCT",V128=11,"NOV",V128=12,"DEC")</f>
        <v>MAY</v>
      </c>
    </row>
    <row r="129" spans="1:23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>
        <f t="shared" si="7"/>
        <v>47.5</v>
      </c>
      <c r="Q129" t="s">
        <v>8308</v>
      </c>
      <c r="R129" t="s">
        <v>8311</v>
      </c>
      <c r="S129" s="12">
        <f t="shared" si="8"/>
        <v>42067.62431712963</v>
      </c>
      <c r="T129" s="12">
        <f t="shared" si="9"/>
        <v>42097.582650462966</v>
      </c>
      <c r="U129" s="9">
        <f t="shared" si="10"/>
        <v>2015</v>
      </c>
      <c r="V129">
        <f t="shared" si="11"/>
        <v>3</v>
      </c>
      <c r="W129" t="str" cm="1">
        <f t="array" ref="W129">_xlfn.IFS(V129=1,"JAN",V129=2,"FEB",V129=3,"MAR",V129=4,"APR",V129=5,"MAY",V129=6,"JUN",V129=7,"JUL",V129=8,"AUG",V129=9,"SEP",V129=10,"OCT",V129=11,"NOV",V129=12,"DEC")</f>
        <v>MAR</v>
      </c>
    </row>
    <row r="130" spans="1:23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6"/>
        <v>2</v>
      </c>
      <c r="P130">
        <f t="shared" si="7"/>
        <v>311.17</v>
      </c>
      <c r="Q130" t="s">
        <v>8308</v>
      </c>
      <c r="R130" t="s">
        <v>8311</v>
      </c>
      <c r="S130" s="12">
        <f t="shared" si="8"/>
        <v>42628.22792824074</v>
      </c>
      <c r="T130" s="12">
        <f t="shared" si="9"/>
        <v>42663.22792824074</v>
      </c>
      <c r="U130" s="9">
        <f t="shared" si="10"/>
        <v>2016</v>
      </c>
      <c r="V130">
        <f t="shared" si="11"/>
        <v>9</v>
      </c>
      <c r="W130" t="str" cm="1">
        <f t="array" ref="W130">_xlfn.IFS(V130=1,"JAN",V130=2,"FEB",V130=3,"MAR",V130=4,"APR",V130=5,"MAY",V130=6,"JUN",V130=7,"JUL",V130=8,"AUG",V130=9,"SEP",V130=10,"OCT",V130=11,"NOV",V130=12,"DEC")</f>
        <v>SEP</v>
      </c>
    </row>
    <row r="131" spans="1:23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2">ROUND((E131/D131)*100,0)</f>
        <v>0</v>
      </c>
      <c r="P131">
        <f t="shared" ref="P131:P194" si="13">IFERROR(ROUND(E131/L131,2),0)</f>
        <v>0</v>
      </c>
      <c r="Q131" t="s">
        <v>8308</v>
      </c>
      <c r="R131" t="s">
        <v>8311</v>
      </c>
      <c r="S131" s="12">
        <f t="shared" ref="S131:S194" si="14">(((J131/60)/60)/24)+DATE(1970,1,1)</f>
        <v>41882.937303240738</v>
      </c>
      <c r="T131" s="12">
        <f t="shared" ref="T131:T194" si="15">(((I131/60)/60)/24)+DATE(1970,1,1)</f>
        <v>41942.937303240738</v>
      </c>
      <c r="U131" s="9">
        <f t="shared" ref="U131:U194" si="16">YEAR(S131)</f>
        <v>2014</v>
      </c>
      <c r="V131">
        <f t="shared" ref="V131:V194" si="17">MONTH(S131)</f>
        <v>8</v>
      </c>
      <c r="W131" t="str" cm="1">
        <f t="array" ref="W131">_xlfn.IFS(V131=1,"JAN",V131=2,"FEB",V131=3,"MAR",V131=4,"APR",V131=5,"MAY",V131=6,"JUN",V131=7,"JUL",V131=8,"AUG",V131=9,"SEP",V131=10,"OCT",V131=11,"NOV",V131=12,"DEC")</f>
        <v>AUG</v>
      </c>
    </row>
    <row r="132" spans="1:23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2"/>
        <v>0</v>
      </c>
      <c r="P132">
        <f t="shared" si="13"/>
        <v>0</v>
      </c>
      <c r="Q132" t="s">
        <v>8308</v>
      </c>
      <c r="R132" t="s">
        <v>8311</v>
      </c>
      <c r="S132" s="12">
        <f t="shared" si="14"/>
        <v>41778.915416666663</v>
      </c>
      <c r="T132" s="12">
        <f t="shared" si="15"/>
        <v>41806.844444444447</v>
      </c>
      <c r="U132" s="9">
        <f t="shared" si="16"/>
        <v>2014</v>
      </c>
      <c r="V132">
        <f t="shared" si="17"/>
        <v>5</v>
      </c>
      <c r="W132" t="str" cm="1">
        <f t="array" ref="W132">_xlfn.IFS(V132=1,"JAN",V132=2,"FEB",V132=3,"MAR",V132=4,"APR",V132=5,"MAY",V132=6,"JUN",V132=7,"JUL",V132=8,"AUG",V132=9,"SEP",V132=10,"OCT",V132=11,"NOV",V132=12,"DEC")</f>
        <v>MAY</v>
      </c>
    </row>
    <row r="133" spans="1:23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2"/>
        <v>0</v>
      </c>
      <c r="P133">
        <f t="shared" si="13"/>
        <v>0</v>
      </c>
      <c r="Q133" t="s">
        <v>8308</v>
      </c>
      <c r="R133" t="s">
        <v>8311</v>
      </c>
      <c r="S133" s="12">
        <f t="shared" si="14"/>
        <v>42541.837511574078</v>
      </c>
      <c r="T133" s="12">
        <f t="shared" si="15"/>
        <v>42557</v>
      </c>
      <c r="U133" s="9">
        <f t="shared" si="16"/>
        <v>2016</v>
      </c>
      <c r="V133">
        <f t="shared" si="17"/>
        <v>6</v>
      </c>
      <c r="W133" t="str" cm="1">
        <f t="array" ref="W133">_xlfn.IFS(V133=1,"JAN",V133=2,"FEB",V133=3,"MAR",V133=4,"APR",V133=5,"MAY",V133=6,"JUN",V133=7,"JUL",V133=8,"AUG",V133=9,"SEP",V133=10,"OCT",V133=11,"NOV",V133=12,"DEC")</f>
        <v>JUN</v>
      </c>
    </row>
    <row r="134" spans="1:23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2"/>
        <v>10</v>
      </c>
      <c r="P134">
        <f t="shared" si="13"/>
        <v>94.51</v>
      </c>
      <c r="Q134" t="s">
        <v>8308</v>
      </c>
      <c r="R134" t="s">
        <v>8311</v>
      </c>
      <c r="S134" s="12">
        <f t="shared" si="14"/>
        <v>41905.812581018516</v>
      </c>
      <c r="T134" s="12">
        <f t="shared" si="15"/>
        <v>41950.854247685187</v>
      </c>
      <c r="U134" s="9">
        <f t="shared" si="16"/>
        <v>2014</v>
      </c>
      <c r="V134">
        <f t="shared" si="17"/>
        <v>9</v>
      </c>
      <c r="W134" t="str" cm="1">
        <f t="array" ref="W134">_xlfn.IFS(V134=1,"JAN",V134=2,"FEB",V134=3,"MAR",V134=4,"APR",V134=5,"MAY",V134=6,"JUN",V134=7,"JUL",V134=8,"AUG",V134=9,"SEP",V134=10,"OCT",V134=11,"NOV",V134=12,"DEC")</f>
        <v>SEP</v>
      </c>
    </row>
    <row r="135" spans="1:23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2"/>
        <v>0</v>
      </c>
      <c r="P135">
        <f t="shared" si="13"/>
        <v>0</v>
      </c>
      <c r="Q135" t="s">
        <v>8308</v>
      </c>
      <c r="R135" t="s">
        <v>8311</v>
      </c>
      <c r="S135" s="12">
        <f t="shared" si="14"/>
        <v>42491.80768518518</v>
      </c>
      <c r="T135" s="12">
        <f t="shared" si="15"/>
        <v>42521.729861111111</v>
      </c>
      <c r="U135" s="9">
        <f t="shared" si="16"/>
        <v>2016</v>
      </c>
      <c r="V135">
        <f t="shared" si="17"/>
        <v>5</v>
      </c>
      <c r="W135" t="str" cm="1">
        <f t="array" ref="W135">_xlfn.IFS(V135=1,"JAN",V135=2,"FEB",V135=3,"MAR",V135=4,"APR",V135=5,"MAY",V135=6,"JUN",V135=7,"JUL",V135=8,"AUG",V135=9,"SEP",V135=10,"OCT",V135=11,"NOV",V135=12,"DEC")</f>
        <v>MAY</v>
      </c>
    </row>
    <row r="136" spans="1:23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2"/>
        <v>0</v>
      </c>
      <c r="P136">
        <f t="shared" si="13"/>
        <v>0</v>
      </c>
      <c r="Q136" t="s">
        <v>8308</v>
      </c>
      <c r="R136" t="s">
        <v>8311</v>
      </c>
      <c r="S136" s="12">
        <f t="shared" si="14"/>
        <v>42221.909930555557</v>
      </c>
      <c r="T136" s="12">
        <f t="shared" si="15"/>
        <v>42251.708333333328</v>
      </c>
      <c r="U136" s="9">
        <f t="shared" si="16"/>
        <v>2015</v>
      </c>
      <c r="V136">
        <f t="shared" si="17"/>
        <v>8</v>
      </c>
      <c r="W136" t="str" cm="1">
        <f t="array" ref="W136">_xlfn.IFS(V136=1,"JAN",V136=2,"FEB",V136=3,"MAR",V136=4,"APR",V136=5,"MAY",V136=6,"JUN",V136=7,"JUL",V136=8,"AUG",V136=9,"SEP",V136=10,"OCT",V136=11,"NOV",V136=12,"DEC")</f>
        <v>AUG</v>
      </c>
    </row>
    <row r="137" spans="1:23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2"/>
        <v>13</v>
      </c>
      <c r="P137">
        <f t="shared" si="13"/>
        <v>80.599999999999994</v>
      </c>
      <c r="Q137" t="s">
        <v>8308</v>
      </c>
      <c r="R137" t="s">
        <v>8311</v>
      </c>
      <c r="S137" s="12">
        <f t="shared" si="14"/>
        <v>41788.381909722222</v>
      </c>
      <c r="T137" s="12">
        <f t="shared" si="15"/>
        <v>41821.791666666664</v>
      </c>
      <c r="U137" s="9">
        <f t="shared" si="16"/>
        <v>2014</v>
      </c>
      <c r="V137">
        <f t="shared" si="17"/>
        <v>5</v>
      </c>
      <c r="W137" t="str" cm="1">
        <f t="array" ref="W137">_xlfn.IFS(V137=1,"JAN",V137=2,"FEB",V137=3,"MAR",V137=4,"APR",V137=5,"MAY",V137=6,"JUN",V137=7,"JUL",V137=8,"AUG",V137=9,"SEP",V137=10,"OCT",V137=11,"NOV",V137=12,"DEC")</f>
        <v>MAY</v>
      </c>
    </row>
    <row r="138" spans="1:23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2"/>
        <v>0</v>
      </c>
      <c r="P138">
        <f t="shared" si="13"/>
        <v>0</v>
      </c>
      <c r="Q138" t="s">
        <v>8308</v>
      </c>
      <c r="R138" t="s">
        <v>8311</v>
      </c>
      <c r="S138" s="12">
        <f t="shared" si="14"/>
        <v>42096.410115740742</v>
      </c>
      <c r="T138" s="12">
        <f t="shared" si="15"/>
        <v>42140.427777777775</v>
      </c>
      <c r="U138" s="9">
        <f t="shared" si="16"/>
        <v>2015</v>
      </c>
      <c r="V138">
        <f t="shared" si="17"/>
        <v>4</v>
      </c>
      <c r="W138" t="str" cm="1">
        <f t="array" ref="W138">_xlfn.IFS(V138=1,"JAN",V138=2,"FEB",V138=3,"MAR",V138=4,"APR",V138=5,"MAY",V138=6,"JUN",V138=7,"JUL",V138=8,"AUG",V138=9,"SEP",V138=10,"OCT",V138=11,"NOV",V138=12,"DEC")</f>
        <v>APR</v>
      </c>
    </row>
    <row r="139" spans="1:23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2"/>
        <v>0</v>
      </c>
      <c r="P139">
        <f t="shared" si="13"/>
        <v>0</v>
      </c>
      <c r="Q139" t="s">
        <v>8308</v>
      </c>
      <c r="R139" t="s">
        <v>8311</v>
      </c>
      <c r="S139" s="12">
        <f t="shared" si="14"/>
        <v>42239.573993055557</v>
      </c>
      <c r="T139" s="12">
        <f t="shared" si="15"/>
        <v>42289.573993055557</v>
      </c>
      <c r="U139" s="9">
        <f t="shared" si="16"/>
        <v>2015</v>
      </c>
      <c r="V139">
        <f t="shared" si="17"/>
        <v>8</v>
      </c>
      <c r="W139" t="str" cm="1">
        <f t="array" ref="W139">_xlfn.IFS(V139=1,"JAN",V139=2,"FEB",V139=3,"MAR",V139=4,"APR",V139=5,"MAY",V139=6,"JUN",V139=7,"JUL",V139=8,"AUG",V139=9,"SEP",V139=10,"OCT",V139=11,"NOV",V139=12,"DEC")</f>
        <v>AUG</v>
      </c>
    </row>
    <row r="140" spans="1:23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2"/>
        <v>3</v>
      </c>
      <c r="P140">
        <f t="shared" si="13"/>
        <v>81.239999999999995</v>
      </c>
      <c r="Q140" t="s">
        <v>8308</v>
      </c>
      <c r="R140" t="s">
        <v>8311</v>
      </c>
      <c r="S140" s="12">
        <f t="shared" si="14"/>
        <v>42186.257418981477</v>
      </c>
      <c r="T140" s="12">
        <f t="shared" si="15"/>
        <v>42217.207638888889</v>
      </c>
      <c r="U140" s="9">
        <f t="shared" si="16"/>
        <v>2015</v>
      </c>
      <c r="V140">
        <f t="shared" si="17"/>
        <v>7</v>
      </c>
      <c r="W140" t="str" cm="1">
        <f t="array" ref="W140">_xlfn.IFS(V140=1,"JAN",V140=2,"FEB",V140=3,"MAR",V140=4,"APR",V140=5,"MAY",V140=6,"JUN",V140=7,"JUL",V140=8,"AUG",V140=9,"SEP",V140=10,"OCT",V140=11,"NOV",V140=12,"DEC")</f>
        <v>JUL</v>
      </c>
    </row>
    <row r="141" spans="1:23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2"/>
        <v>100</v>
      </c>
      <c r="P141">
        <f t="shared" si="13"/>
        <v>500</v>
      </c>
      <c r="Q141" t="s">
        <v>8308</v>
      </c>
      <c r="R141" t="s">
        <v>8311</v>
      </c>
      <c r="S141" s="12">
        <f t="shared" si="14"/>
        <v>42187.920972222222</v>
      </c>
      <c r="T141" s="12">
        <f t="shared" si="15"/>
        <v>42197.920972222222</v>
      </c>
      <c r="U141" s="9">
        <f t="shared" si="16"/>
        <v>2015</v>
      </c>
      <c r="V141">
        <f t="shared" si="17"/>
        <v>7</v>
      </c>
      <c r="W141" t="str" cm="1">
        <f t="array" ref="W141">_xlfn.IFS(V141=1,"JAN",V141=2,"FEB",V141=3,"MAR",V141=4,"APR",V141=5,"MAY",V141=6,"JUN",V141=7,"JUL",V141=8,"AUG",V141=9,"SEP",V141=10,"OCT",V141=11,"NOV",V141=12,"DEC")</f>
        <v>JUL</v>
      </c>
    </row>
    <row r="142" spans="1:23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2"/>
        <v>0</v>
      </c>
      <c r="P142">
        <f t="shared" si="13"/>
        <v>0</v>
      </c>
      <c r="Q142" t="s">
        <v>8308</v>
      </c>
      <c r="R142" t="s">
        <v>8311</v>
      </c>
      <c r="S142" s="12">
        <f t="shared" si="14"/>
        <v>42053.198287037041</v>
      </c>
      <c r="T142" s="12">
        <f t="shared" si="15"/>
        <v>42083.15662037037</v>
      </c>
      <c r="U142" s="9">
        <f t="shared" si="16"/>
        <v>2015</v>
      </c>
      <c r="V142">
        <f t="shared" si="17"/>
        <v>2</v>
      </c>
      <c r="W142" t="str" cm="1">
        <f t="array" ref="W142">_xlfn.IFS(V142=1,"JAN",V142=2,"FEB",V142=3,"MAR",V142=4,"APR",V142=5,"MAY",V142=6,"JUN",V142=7,"JUL",V142=8,"AUG",V142=9,"SEP",V142=10,"OCT",V142=11,"NOV",V142=12,"DEC")</f>
        <v>FEB</v>
      </c>
    </row>
    <row r="143" spans="1:23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2"/>
        <v>11</v>
      </c>
      <c r="P143">
        <f t="shared" si="13"/>
        <v>46.18</v>
      </c>
      <c r="Q143" t="s">
        <v>8308</v>
      </c>
      <c r="R143" t="s">
        <v>8311</v>
      </c>
      <c r="S143" s="12">
        <f t="shared" si="14"/>
        <v>42110.153043981481</v>
      </c>
      <c r="T143" s="12">
        <f t="shared" si="15"/>
        <v>42155.153043981481</v>
      </c>
      <c r="U143" s="9">
        <f t="shared" si="16"/>
        <v>2015</v>
      </c>
      <c r="V143">
        <f t="shared" si="17"/>
        <v>4</v>
      </c>
      <c r="W143" t="str" cm="1">
        <f t="array" ref="W143">_xlfn.IFS(V143=1,"JAN",V143=2,"FEB",V143=3,"MAR",V143=4,"APR",V143=5,"MAY",V143=6,"JUN",V143=7,"JUL",V143=8,"AUG",V143=9,"SEP",V143=10,"OCT",V143=11,"NOV",V143=12,"DEC")</f>
        <v>APR</v>
      </c>
    </row>
    <row r="144" spans="1:23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2"/>
        <v>0</v>
      </c>
      <c r="P144">
        <f t="shared" si="13"/>
        <v>10</v>
      </c>
      <c r="Q144" t="s">
        <v>8308</v>
      </c>
      <c r="R144" t="s">
        <v>8311</v>
      </c>
      <c r="S144" s="12">
        <f t="shared" si="14"/>
        <v>41938.893263888887</v>
      </c>
      <c r="T144" s="12">
        <f t="shared" si="15"/>
        <v>41959.934930555552</v>
      </c>
      <c r="U144" s="9">
        <f t="shared" si="16"/>
        <v>2014</v>
      </c>
      <c r="V144">
        <f t="shared" si="17"/>
        <v>10</v>
      </c>
      <c r="W144" t="str" cm="1">
        <f t="array" ref="W144">_xlfn.IFS(V144=1,"JAN",V144=2,"FEB",V144=3,"MAR",V144=4,"APR",V144=5,"MAY",V144=6,"JUN",V144=7,"JUL",V144=8,"AUG",V144=9,"SEP",V144=10,"OCT",V144=11,"NOV",V144=12,"DEC")</f>
        <v>OCT</v>
      </c>
    </row>
    <row r="145" spans="1:23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2"/>
        <v>0</v>
      </c>
      <c r="P145">
        <f t="shared" si="13"/>
        <v>0</v>
      </c>
      <c r="Q145" t="s">
        <v>8308</v>
      </c>
      <c r="R145" t="s">
        <v>8311</v>
      </c>
      <c r="S145" s="12">
        <f t="shared" si="14"/>
        <v>42559.064143518524</v>
      </c>
      <c r="T145" s="12">
        <f t="shared" si="15"/>
        <v>42616.246527777781</v>
      </c>
      <c r="U145" s="9">
        <f t="shared" si="16"/>
        <v>2016</v>
      </c>
      <c r="V145">
        <f t="shared" si="17"/>
        <v>7</v>
      </c>
      <c r="W145" t="str" cm="1">
        <f t="array" ref="W145">_xlfn.IFS(V145=1,"JAN",V145=2,"FEB",V145=3,"MAR",V145=4,"APR",V145=5,"MAY",V145=6,"JUN",V145=7,"JUL",V145=8,"AUG",V145=9,"SEP",V145=10,"OCT",V145=11,"NOV",V145=12,"DEC")</f>
        <v>JUL</v>
      </c>
    </row>
    <row r="146" spans="1:23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2"/>
        <v>28</v>
      </c>
      <c r="P146">
        <f t="shared" si="13"/>
        <v>55.95</v>
      </c>
      <c r="Q146" t="s">
        <v>8308</v>
      </c>
      <c r="R146" t="s">
        <v>8311</v>
      </c>
      <c r="S146" s="12">
        <f t="shared" si="14"/>
        <v>42047.762407407412</v>
      </c>
      <c r="T146" s="12">
        <f t="shared" si="15"/>
        <v>42107.72074074074</v>
      </c>
      <c r="U146" s="9">
        <f t="shared" si="16"/>
        <v>2015</v>
      </c>
      <c r="V146">
        <f t="shared" si="17"/>
        <v>2</v>
      </c>
      <c r="W146" t="str" cm="1">
        <f t="array" ref="W146">_xlfn.IFS(V146=1,"JAN",V146=2,"FEB",V146=3,"MAR",V146=4,"APR",V146=5,"MAY",V146=6,"JUN",V146=7,"JUL",V146=8,"AUG",V146=9,"SEP",V146=10,"OCT",V146=11,"NOV",V146=12,"DEC")</f>
        <v>FEB</v>
      </c>
    </row>
    <row r="147" spans="1:23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2"/>
        <v>8</v>
      </c>
      <c r="P147">
        <f t="shared" si="13"/>
        <v>37.56</v>
      </c>
      <c r="Q147" t="s">
        <v>8308</v>
      </c>
      <c r="R147" t="s">
        <v>8311</v>
      </c>
      <c r="S147" s="12">
        <f t="shared" si="14"/>
        <v>42200.542268518519</v>
      </c>
      <c r="T147" s="12">
        <f t="shared" si="15"/>
        <v>42227.542268518519</v>
      </c>
      <c r="U147" s="9">
        <f t="shared" si="16"/>
        <v>2015</v>
      </c>
      <c r="V147">
        <f t="shared" si="17"/>
        <v>7</v>
      </c>
      <c r="W147" t="str" cm="1">
        <f t="array" ref="W147">_xlfn.IFS(V147=1,"JAN",V147=2,"FEB",V147=3,"MAR",V147=4,"APR",V147=5,"MAY",V147=6,"JUN",V147=7,"JUL",V147=8,"AUG",V147=9,"SEP",V147=10,"OCT",V147=11,"NOV",V147=12,"DEC")</f>
        <v>JUL</v>
      </c>
    </row>
    <row r="148" spans="1:23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2"/>
        <v>1</v>
      </c>
      <c r="P148">
        <f t="shared" si="13"/>
        <v>38.33</v>
      </c>
      <c r="Q148" t="s">
        <v>8308</v>
      </c>
      <c r="R148" t="s">
        <v>8311</v>
      </c>
      <c r="S148" s="12">
        <f t="shared" si="14"/>
        <v>42693.016180555554</v>
      </c>
      <c r="T148" s="12">
        <f t="shared" si="15"/>
        <v>42753.016180555554</v>
      </c>
      <c r="U148" s="9">
        <f t="shared" si="16"/>
        <v>2016</v>
      </c>
      <c r="V148">
        <f t="shared" si="17"/>
        <v>11</v>
      </c>
      <c r="W148" t="str" cm="1">
        <f t="array" ref="W148">_xlfn.IFS(V148=1,"JAN",V148=2,"FEB",V148=3,"MAR",V148=4,"APR",V148=5,"MAY",V148=6,"JUN",V148=7,"JUL",V148=8,"AUG",V148=9,"SEP",V148=10,"OCT",V148=11,"NOV",V148=12,"DEC")</f>
        <v>NOV</v>
      </c>
    </row>
    <row r="149" spans="1:23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2"/>
        <v>0</v>
      </c>
      <c r="P149">
        <f t="shared" si="13"/>
        <v>0</v>
      </c>
      <c r="Q149" t="s">
        <v>8308</v>
      </c>
      <c r="R149" t="s">
        <v>8311</v>
      </c>
      <c r="S149" s="12">
        <f t="shared" si="14"/>
        <v>41969.767824074079</v>
      </c>
      <c r="T149" s="12">
        <f t="shared" si="15"/>
        <v>42012.762499999997</v>
      </c>
      <c r="U149" s="9">
        <f t="shared" si="16"/>
        <v>2014</v>
      </c>
      <c r="V149">
        <f t="shared" si="17"/>
        <v>11</v>
      </c>
      <c r="W149" t="str" cm="1">
        <f t="array" ref="W149">_xlfn.IFS(V149=1,"JAN",V149=2,"FEB",V149=3,"MAR",V149=4,"APR",V149=5,"MAY",V149=6,"JUN",V149=7,"JUL",V149=8,"AUG",V149=9,"SEP",V149=10,"OCT",V149=11,"NOV",V149=12,"DEC")</f>
        <v>NOV</v>
      </c>
    </row>
    <row r="150" spans="1:23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2"/>
        <v>0</v>
      </c>
      <c r="P150">
        <f t="shared" si="13"/>
        <v>20</v>
      </c>
      <c r="Q150" t="s">
        <v>8308</v>
      </c>
      <c r="R150" t="s">
        <v>8311</v>
      </c>
      <c r="S150" s="12">
        <f t="shared" si="14"/>
        <v>42397.281666666662</v>
      </c>
      <c r="T150" s="12">
        <f t="shared" si="15"/>
        <v>42427.281666666662</v>
      </c>
      <c r="U150" s="9">
        <f t="shared" si="16"/>
        <v>2016</v>
      </c>
      <c r="V150">
        <f t="shared" si="17"/>
        <v>1</v>
      </c>
      <c r="W150" t="str" cm="1">
        <f t="array" ref="W150">_xlfn.IFS(V150=1,"JAN",V150=2,"FEB",V150=3,"MAR",V150=4,"APR",V150=5,"MAY",V150=6,"JUN",V150=7,"JUL",V150=8,"AUG",V150=9,"SEP",V150=10,"OCT",V150=11,"NOV",V150=12,"DEC")</f>
        <v>JAN</v>
      </c>
    </row>
    <row r="151" spans="1:23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2"/>
        <v>1</v>
      </c>
      <c r="P151">
        <f t="shared" si="13"/>
        <v>15.33</v>
      </c>
      <c r="Q151" t="s">
        <v>8308</v>
      </c>
      <c r="R151" t="s">
        <v>8311</v>
      </c>
      <c r="S151" s="12">
        <f t="shared" si="14"/>
        <v>41968.172106481477</v>
      </c>
      <c r="T151" s="12">
        <f t="shared" si="15"/>
        <v>41998.333333333328</v>
      </c>
      <c r="U151" s="9">
        <f t="shared" si="16"/>
        <v>2014</v>
      </c>
      <c r="V151">
        <f t="shared" si="17"/>
        <v>11</v>
      </c>
      <c r="W151" t="str" cm="1">
        <f t="array" ref="W151">_xlfn.IFS(V151=1,"JAN",V151=2,"FEB",V151=3,"MAR",V151=4,"APR",V151=5,"MAY",V151=6,"JUN",V151=7,"JUL",V151=8,"AUG",V151=9,"SEP",V151=10,"OCT",V151=11,"NOV",V151=12,"DEC")</f>
        <v>NOV</v>
      </c>
    </row>
    <row r="152" spans="1:23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2"/>
        <v>23</v>
      </c>
      <c r="P152">
        <f t="shared" si="13"/>
        <v>449.43</v>
      </c>
      <c r="Q152" t="s">
        <v>8308</v>
      </c>
      <c r="R152" t="s">
        <v>8311</v>
      </c>
      <c r="S152" s="12">
        <f t="shared" si="14"/>
        <v>42090.161828703705</v>
      </c>
      <c r="T152" s="12">
        <f t="shared" si="15"/>
        <v>42150.161828703705</v>
      </c>
      <c r="U152" s="9">
        <f t="shared" si="16"/>
        <v>2015</v>
      </c>
      <c r="V152">
        <f t="shared" si="17"/>
        <v>3</v>
      </c>
      <c r="W152" t="str" cm="1">
        <f t="array" ref="W152">_xlfn.IFS(V152=1,"JAN",V152=2,"FEB",V152=3,"MAR",V152=4,"APR",V152=5,"MAY",V152=6,"JUN",V152=7,"JUL",V152=8,"AUG",V152=9,"SEP",V152=10,"OCT",V152=11,"NOV",V152=12,"DEC")</f>
        <v>MAR</v>
      </c>
    </row>
    <row r="153" spans="1:23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2"/>
        <v>0</v>
      </c>
      <c r="P153">
        <f t="shared" si="13"/>
        <v>28</v>
      </c>
      <c r="Q153" t="s">
        <v>8308</v>
      </c>
      <c r="R153" t="s">
        <v>8311</v>
      </c>
      <c r="S153" s="12">
        <f t="shared" si="14"/>
        <v>42113.550821759258</v>
      </c>
      <c r="T153" s="12">
        <f t="shared" si="15"/>
        <v>42173.550821759258</v>
      </c>
      <c r="U153" s="9">
        <f t="shared" si="16"/>
        <v>2015</v>
      </c>
      <c r="V153">
        <f t="shared" si="17"/>
        <v>4</v>
      </c>
      <c r="W153" t="str" cm="1">
        <f t="array" ref="W153">_xlfn.IFS(V153=1,"JAN",V153=2,"FEB",V153=3,"MAR",V153=4,"APR",V153=5,"MAY",V153=6,"JUN",V153=7,"JUL",V153=8,"AUG",V153=9,"SEP",V153=10,"OCT",V153=11,"NOV",V153=12,"DEC")</f>
        <v>APR</v>
      </c>
    </row>
    <row r="154" spans="1:23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2"/>
        <v>0</v>
      </c>
      <c r="P154">
        <f t="shared" si="13"/>
        <v>15</v>
      </c>
      <c r="Q154" t="s">
        <v>8308</v>
      </c>
      <c r="R154" t="s">
        <v>8311</v>
      </c>
      <c r="S154" s="12">
        <f t="shared" si="14"/>
        <v>41875.077546296299</v>
      </c>
      <c r="T154" s="12">
        <f t="shared" si="15"/>
        <v>41905.077546296299</v>
      </c>
      <c r="U154" s="9">
        <f t="shared" si="16"/>
        <v>2014</v>
      </c>
      <c r="V154">
        <f t="shared" si="17"/>
        <v>8</v>
      </c>
      <c r="W154" t="str" cm="1">
        <f t="array" ref="W154">_xlfn.IFS(V154=1,"JAN",V154=2,"FEB",V154=3,"MAR",V154=4,"APR",V154=5,"MAY",V154=6,"JUN",V154=7,"JUL",V154=8,"AUG",V154=9,"SEP",V154=10,"OCT",V154=11,"NOV",V154=12,"DEC")</f>
        <v>AUG</v>
      </c>
    </row>
    <row r="155" spans="1:23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2"/>
        <v>1</v>
      </c>
      <c r="P155">
        <f t="shared" si="13"/>
        <v>35.9</v>
      </c>
      <c r="Q155" t="s">
        <v>8308</v>
      </c>
      <c r="R155" t="s">
        <v>8311</v>
      </c>
      <c r="S155" s="12">
        <f t="shared" si="14"/>
        <v>41933.586157407408</v>
      </c>
      <c r="T155" s="12">
        <f t="shared" si="15"/>
        <v>41975.627824074079</v>
      </c>
      <c r="U155" s="9">
        <f t="shared" si="16"/>
        <v>2014</v>
      </c>
      <c r="V155">
        <f t="shared" si="17"/>
        <v>10</v>
      </c>
      <c r="W155" t="str" cm="1">
        <f t="array" ref="W155">_xlfn.IFS(V155=1,"JAN",V155=2,"FEB",V155=3,"MAR",V155=4,"APR",V155=5,"MAY",V155=6,"JUN",V155=7,"JUL",V155=8,"AUG",V155=9,"SEP",V155=10,"OCT",V155=11,"NOV",V155=12,"DEC")</f>
        <v>OCT</v>
      </c>
    </row>
    <row r="156" spans="1:23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2"/>
        <v>3</v>
      </c>
      <c r="P156">
        <f t="shared" si="13"/>
        <v>13.33</v>
      </c>
      <c r="Q156" t="s">
        <v>8308</v>
      </c>
      <c r="R156" t="s">
        <v>8311</v>
      </c>
      <c r="S156" s="12">
        <f t="shared" si="14"/>
        <v>42115.547395833331</v>
      </c>
      <c r="T156" s="12">
        <f t="shared" si="15"/>
        <v>42158.547395833331</v>
      </c>
      <c r="U156" s="9">
        <f t="shared" si="16"/>
        <v>2015</v>
      </c>
      <c r="V156">
        <f t="shared" si="17"/>
        <v>4</v>
      </c>
      <c r="W156" t="str" cm="1">
        <f t="array" ref="W156">_xlfn.IFS(V156=1,"JAN",V156=2,"FEB",V156=3,"MAR",V156=4,"APR",V156=5,"MAY",V156=6,"JUN",V156=7,"JUL",V156=8,"AUG",V156=9,"SEP",V156=10,"OCT",V156=11,"NOV",V156=12,"DEC")</f>
        <v>APR</v>
      </c>
    </row>
    <row r="157" spans="1:23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2"/>
        <v>0</v>
      </c>
      <c r="P157">
        <f t="shared" si="13"/>
        <v>20.25</v>
      </c>
      <c r="Q157" t="s">
        <v>8308</v>
      </c>
      <c r="R157" t="s">
        <v>8311</v>
      </c>
      <c r="S157" s="12">
        <f t="shared" si="14"/>
        <v>42168.559432870374</v>
      </c>
      <c r="T157" s="12">
        <f t="shared" si="15"/>
        <v>42208.559432870374</v>
      </c>
      <c r="U157" s="9">
        <f t="shared" si="16"/>
        <v>2015</v>
      </c>
      <c r="V157">
        <f t="shared" si="17"/>
        <v>6</v>
      </c>
      <c r="W157" t="str" cm="1">
        <f t="array" ref="W157">_xlfn.IFS(V157=1,"JAN",V157=2,"FEB",V157=3,"MAR",V157=4,"APR",V157=5,"MAY",V157=6,"JUN",V157=7,"JUL",V157=8,"AUG",V157=9,"SEP",V157=10,"OCT",V157=11,"NOV",V157=12,"DEC")</f>
        <v>JUN</v>
      </c>
    </row>
    <row r="158" spans="1:23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2"/>
        <v>5</v>
      </c>
      <c r="P158">
        <f t="shared" si="13"/>
        <v>119</v>
      </c>
      <c r="Q158" t="s">
        <v>8308</v>
      </c>
      <c r="R158" t="s">
        <v>8311</v>
      </c>
      <c r="S158" s="12">
        <f t="shared" si="14"/>
        <v>41794.124953703707</v>
      </c>
      <c r="T158" s="12">
        <f t="shared" si="15"/>
        <v>41854.124953703707</v>
      </c>
      <c r="U158" s="9">
        <f t="shared" si="16"/>
        <v>2014</v>
      </c>
      <c r="V158">
        <f t="shared" si="17"/>
        <v>6</v>
      </c>
      <c r="W158" t="str" cm="1">
        <f t="array" ref="W158">_xlfn.IFS(V158=1,"JAN",V158=2,"FEB",V158=3,"MAR",V158=4,"APR",V158=5,"MAY",V158=6,"JUN",V158=7,"JUL",V158=8,"AUG",V158=9,"SEP",V158=10,"OCT",V158=11,"NOV",V158=12,"DEC")</f>
        <v>JUN</v>
      </c>
    </row>
    <row r="159" spans="1:23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2"/>
        <v>0</v>
      </c>
      <c r="P159">
        <f t="shared" si="13"/>
        <v>4</v>
      </c>
      <c r="Q159" t="s">
        <v>8308</v>
      </c>
      <c r="R159" t="s">
        <v>8311</v>
      </c>
      <c r="S159" s="12">
        <f t="shared" si="14"/>
        <v>42396.911712962959</v>
      </c>
      <c r="T159" s="12">
        <f t="shared" si="15"/>
        <v>42426.911712962959</v>
      </c>
      <c r="U159" s="9">
        <f t="shared" si="16"/>
        <v>2016</v>
      </c>
      <c r="V159">
        <f t="shared" si="17"/>
        <v>1</v>
      </c>
      <c r="W159" t="str" cm="1">
        <f t="array" ref="W159">_xlfn.IFS(V159=1,"JAN",V159=2,"FEB",V159=3,"MAR",V159=4,"APR",V159=5,"MAY",V159=6,"JUN",V159=7,"JUL",V159=8,"AUG",V159=9,"SEP",V159=10,"OCT",V159=11,"NOV",V159=12,"DEC")</f>
        <v>JAN</v>
      </c>
    </row>
    <row r="160" spans="1:23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2"/>
        <v>0</v>
      </c>
      <c r="P160">
        <f t="shared" si="13"/>
        <v>0</v>
      </c>
      <c r="Q160" t="s">
        <v>8308</v>
      </c>
      <c r="R160" t="s">
        <v>8311</v>
      </c>
      <c r="S160" s="12">
        <f t="shared" si="14"/>
        <v>41904.07671296296</v>
      </c>
      <c r="T160" s="12">
        <f t="shared" si="15"/>
        <v>41934.07671296296</v>
      </c>
      <c r="U160" s="9">
        <f t="shared" si="16"/>
        <v>2014</v>
      </c>
      <c r="V160">
        <f t="shared" si="17"/>
        <v>9</v>
      </c>
      <c r="W160" t="str" cm="1">
        <f t="array" ref="W160">_xlfn.IFS(V160=1,"JAN",V160=2,"FEB",V160=3,"MAR",V160=4,"APR",V160=5,"MAY",V160=6,"JUN",V160=7,"JUL",V160=8,"AUG",V160=9,"SEP",V160=10,"OCT",V160=11,"NOV",V160=12,"DEC")</f>
        <v>SEP</v>
      </c>
    </row>
    <row r="161" spans="1:23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2"/>
        <v>0</v>
      </c>
      <c r="P161">
        <f t="shared" si="13"/>
        <v>10</v>
      </c>
      <c r="Q161" t="s">
        <v>8308</v>
      </c>
      <c r="R161" t="s">
        <v>8311</v>
      </c>
      <c r="S161" s="12">
        <f t="shared" si="14"/>
        <v>42514.434548611112</v>
      </c>
      <c r="T161" s="12">
        <f t="shared" si="15"/>
        <v>42554.434548611112</v>
      </c>
      <c r="U161" s="9">
        <f t="shared" si="16"/>
        <v>2016</v>
      </c>
      <c r="V161">
        <f t="shared" si="17"/>
        <v>5</v>
      </c>
      <c r="W161" t="str" cm="1">
        <f t="array" ref="W161">_xlfn.IFS(V161=1,"JAN",V161=2,"FEB",V161=3,"MAR",V161=4,"APR",V161=5,"MAY",V161=6,"JUN",V161=7,"JUL",V161=8,"AUG",V161=9,"SEP",V161=10,"OCT",V161=11,"NOV",V161=12,"DEC")</f>
        <v>MAY</v>
      </c>
    </row>
    <row r="162" spans="1:23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2"/>
        <v>0</v>
      </c>
      <c r="P162">
        <f t="shared" si="13"/>
        <v>0</v>
      </c>
      <c r="Q162" t="s">
        <v>8308</v>
      </c>
      <c r="R162" t="s">
        <v>8312</v>
      </c>
      <c r="S162" s="12">
        <f t="shared" si="14"/>
        <v>42171.913090277783</v>
      </c>
      <c r="T162" s="12">
        <f t="shared" si="15"/>
        <v>42231.913090277783</v>
      </c>
      <c r="U162" s="9">
        <f t="shared" si="16"/>
        <v>2015</v>
      </c>
      <c r="V162">
        <f t="shared" si="17"/>
        <v>6</v>
      </c>
      <c r="W162" t="str" cm="1">
        <f t="array" ref="W162">_xlfn.IFS(V162=1,"JAN",V162=2,"FEB",V162=3,"MAR",V162=4,"APR",V162=5,"MAY",V162=6,"JUN",V162=7,"JUL",V162=8,"AUG",V162=9,"SEP",V162=10,"OCT",V162=11,"NOV",V162=12,"DEC")</f>
        <v>JUN</v>
      </c>
    </row>
    <row r="163" spans="1:23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2"/>
        <v>0</v>
      </c>
      <c r="P163">
        <f t="shared" si="13"/>
        <v>5</v>
      </c>
      <c r="Q163" t="s">
        <v>8308</v>
      </c>
      <c r="R163" t="s">
        <v>8312</v>
      </c>
      <c r="S163" s="12">
        <f t="shared" si="14"/>
        <v>41792.687442129631</v>
      </c>
      <c r="T163" s="12">
        <f t="shared" si="15"/>
        <v>41822.687442129631</v>
      </c>
      <c r="U163" s="9">
        <f t="shared" si="16"/>
        <v>2014</v>
      </c>
      <c r="V163">
        <f t="shared" si="17"/>
        <v>6</v>
      </c>
      <c r="W163" t="str" cm="1">
        <f t="array" ref="W163">_xlfn.IFS(V163=1,"JAN",V163=2,"FEB",V163=3,"MAR",V163=4,"APR",V163=5,"MAY",V163=6,"JUN",V163=7,"JUL",V163=8,"AUG",V163=9,"SEP",V163=10,"OCT",V163=11,"NOV",V163=12,"DEC")</f>
        <v>JUN</v>
      </c>
    </row>
    <row r="164" spans="1:23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2"/>
        <v>16</v>
      </c>
      <c r="P164">
        <f t="shared" si="13"/>
        <v>43.5</v>
      </c>
      <c r="Q164" t="s">
        <v>8308</v>
      </c>
      <c r="R164" t="s">
        <v>8312</v>
      </c>
      <c r="S164" s="12">
        <f t="shared" si="14"/>
        <v>41835.126805555556</v>
      </c>
      <c r="T164" s="12">
        <f t="shared" si="15"/>
        <v>41867.987500000003</v>
      </c>
      <c r="U164" s="9">
        <f t="shared" si="16"/>
        <v>2014</v>
      </c>
      <c r="V164">
        <f t="shared" si="17"/>
        <v>7</v>
      </c>
      <c r="W164" t="str" cm="1">
        <f t="array" ref="W164">_xlfn.IFS(V164=1,"JAN",V164=2,"FEB",V164=3,"MAR",V164=4,"APR",V164=5,"MAY",V164=6,"JUN",V164=7,"JUL",V164=8,"AUG",V164=9,"SEP",V164=10,"OCT",V164=11,"NOV",V164=12,"DEC")</f>
        <v>JUL</v>
      </c>
    </row>
    <row r="165" spans="1:23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2"/>
        <v>0</v>
      </c>
      <c r="P165">
        <f t="shared" si="13"/>
        <v>0</v>
      </c>
      <c r="Q165" t="s">
        <v>8308</v>
      </c>
      <c r="R165" t="s">
        <v>8312</v>
      </c>
      <c r="S165" s="12">
        <f t="shared" si="14"/>
        <v>42243.961273148147</v>
      </c>
      <c r="T165" s="12">
        <f t="shared" si="15"/>
        <v>42278</v>
      </c>
      <c r="U165" s="9">
        <f t="shared" si="16"/>
        <v>2015</v>
      </c>
      <c r="V165">
        <f t="shared" si="17"/>
        <v>8</v>
      </c>
      <c r="W165" t="str" cm="1">
        <f t="array" ref="W165">_xlfn.IFS(V165=1,"JAN",V165=2,"FEB",V165=3,"MAR",V165=4,"APR",V165=5,"MAY",V165=6,"JUN",V165=7,"JUL",V165=8,"AUG",V165=9,"SEP",V165=10,"OCT",V165=11,"NOV",V165=12,"DEC")</f>
        <v>AUG</v>
      </c>
    </row>
    <row r="166" spans="1:23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2"/>
        <v>1</v>
      </c>
      <c r="P166">
        <f t="shared" si="13"/>
        <v>91.43</v>
      </c>
      <c r="Q166" t="s">
        <v>8308</v>
      </c>
      <c r="R166" t="s">
        <v>8312</v>
      </c>
      <c r="S166" s="12">
        <f t="shared" si="14"/>
        <v>41841.762743055559</v>
      </c>
      <c r="T166" s="12">
        <f t="shared" si="15"/>
        <v>41901.762743055559</v>
      </c>
      <c r="U166" s="9">
        <f t="shared" si="16"/>
        <v>2014</v>
      </c>
      <c r="V166">
        <f t="shared" si="17"/>
        <v>7</v>
      </c>
      <c r="W166" t="str" cm="1">
        <f t="array" ref="W166">_xlfn.IFS(V166=1,"JAN",V166=2,"FEB",V166=3,"MAR",V166=4,"APR",V166=5,"MAY",V166=6,"JUN",V166=7,"JUL",V166=8,"AUG",V166=9,"SEP",V166=10,"OCT",V166=11,"NOV",V166=12,"DEC")</f>
        <v>JUL</v>
      </c>
    </row>
    <row r="167" spans="1:23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2"/>
        <v>0</v>
      </c>
      <c r="P167">
        <f t="shared" si="13"/>
        <v>0</v>
      </c>
      <c r="Q167" t="s">
        <v>8308</v>
      </c>
      <c r="R167" t="s">
        <v>8312</v>
      </c>
      <c r="S167" s="12">
        <f t="shared" si="14"/>
        <v>42351.658842592587</v>
      </c>
      <c r="T167" s="12">
        <f t="shared" si="15"/>
        <v>42381.658842592587</v>
      </c>
      <c r="U167" s="9">
        <f t="shared" si="16"/>
        <v>2015</v>
      </c>
      <c r="V167">
        <f t="shared" si="17"/>
        <v>12</v>
      </c>
      <c r="W167" t="str" cm="1">
        <f t="array" ref="W167">_xlfn.IFS(V167=1,"JAN",V167=2,"FEB",V167=3,"MAR",V167=4,"APR",V167=5,"MAY",V167=6,"JUN",V167=7,"JUL",V167=8,"AUG",V167=9,"SEP",V167=10,"OCT",V167=11,"NOV",V167=12,"DEC")</f>
        <v>DEC</v>
      </c>
    </row>
    <row r="168" spans="1:23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2"/>
        <v>60</v>
      </c>
      <c r="P168">
        <f t="shared" si="13"/>
        <v>3000</v>
      </c>
      <c r="Q168" t="s">
        <v>8308</v>
      </c>
      <c r="R168" t="s">
        <v>8312</v>
      </c>
      <c r="S168" s="12">
        <f t="shared" si="14"/>
        <v>42721.075949074075</v>
      </c>
      <c r="T168" s="12">
        <f t="shared" si="15"/>
        <v>42751.075949074075</v>
      </c>
      <c r="U168" s="9">
        <f t="shared" si="16"/>
        <v>2016</v>
      </c>
      <c r="V168">
        <f t="shared" si="17"/>
        <v>12</v>
      </c>
      <c r="W168" t="str" cm="1">
        <f t="array" ref="W168">_xlfn.IFS(V168=1,"JAN",V168=2,"FEB",V168=3,"MAR",V168=4,"APR",V168=5,"MAY",V168=6,"JUN",V168=7,"JUL",V168=8,"AUG",V168=9,"SEP",V168=10,"OCT",V168=11,"NOV",V168=12,"DEC")</f>
        <v>DEC</v>
      </c>
    </row>
    <row r="169" spans="1:23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2"/>
        <v>0</v>
      </c>
      <c r="P169">
        <f t="shared" si="13"/>
        <v>5.5</v>
      </c>
      <c r="Q169" t="s">
        <v>8308</v>
      </c>
      <c r="R169" t="s">
        <v>8312</v>
      </c>
      <c r="S169" s="12">
        <f t="shared" si="14"/>
        <v>42160.927488425921</v>
      </c>
      <c r="T169" s="12">
        <f t="shared" si="15"/>
        <v>42220.927488425921</v>
      </c>
      <c r="U169" s="9">
        <f t="shared" si="16"/>
        <v>2015</v>
      </c>
      <c r="V169">
        <f t="shared" si="17"/>
        <v>6</v>
      </c>
      <c r="W169" t="str" cm="1">
        <f t="array" ref="W169">_xlfn.IFS(V169=1,"JAN",V169=2,"FEB",V169=3,"MAR",V169=4,"APR",V169=5,"MAY",V169=6,"JUN",V169=7,"JUL",V169=8,"AUG",V169=9,"SEP",V169=10,"OCT",V169=11,"NOV",V169=12,"DEC")</f>
        <v>JUN</v>
      </c>
    </row>
    <row r="170" spans="1:23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2"/>
        <v>4</v>
      </c>
      <c r="P170">
        <f t="shared" si="13"/>
        <v>108.33</v>
      </c>
      <c r="Q170" t="s">
        <v>8308</v>
      </c>
      <c r="R170" t="s">
        <v>8312</v>
      </c>
      <c r="S170" s="12">
        <f t="shared" si="14"/>
        <v>42052.83530092593</v>
      </c>
      <c r="T170" s="12">
        <f t="shared" si="15"/>
        <v>42082.793634259258</v>
      </c>
      <c r="U170" s="9">
        <f t="shared" si="16"/>
        <v>2015</v>
      </c>
      <c r="V170">
        <f t="shared" si="17"/>
        <v>2</v>
      </c>
      <c r="W170" t="str" cm="1">
        <f t="array" ref="W170">_xlfn.IFS(V170=1,"JAN",V170=2,"FEB",V170=3,"MAR",V170=4,"APR",V170=5,"MAY",V170=6,"JUN",V170=7,"JUL",V170=8,"AUG",V170=9,"SEP",V170=10,"OCT",V170=11,"NOV",V170=12,"DEC")</f>
        <v>FEB</v>
      </c>
    </row>
    <row r="171" spans="1:23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2"/>
        <v>22</v>
      </c>
      <c r="P171">
        <f t="shared" si="13"/>
        <v>56</v>
      </c>
      <c r="Q171" t="s">
        <v>8308</v>
      </c>
      <c r="R171" t="s">
        <v>8312</v>
      </c>
      <c r="S171" s="12">
        <f t="shared" si="14"/>
        <v>41900.505312499998</v>
      </c>
      <c r="T171" s="12">
        <f t="shared" si="15"/>
        <v>41930.505312499998</v>
      </c>
      <c r="U171" s="9">
        <f t="shared" si="16"/>
        <v>2014</v>
      </c>
      <c r="V171">
        <f t="shared" si="17"/>
        <v>9</v>
      </c>
      <c r="W171" t="str" cm="1">
        <f t="array" ref="W171">_xlfn.IFS(V171=1,"JAN",V171=2,"FEB",V171=3,"MAR",V171=4,"APR",V171=5,"MAY",V171=6,"JUN",V171=7,"JUL",V171=8,"AUG",V171=9,"SEP",V171=10,"OCT",V171=11,"NOV",V171=12,"DEC")</f>
        <v>SEP</v>
      </c>
    </row>
    <row r="172" spans="1:23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2"/>
        <v>3</v>
      </c>
      <c r="P172">
        <f t="shared" si="13"/>
        <v>32.5</v>
      </c>
      <c r="Q172" t="s">
        <v>8308</v>
      </c>
      <c r="R172" t="s">
        <v>8312</v>
      </c>
      <c r="S172" s="12">
        <f t="shared" si="14"/>
        <v>42216.977812500001</v>
      </c>
      <c r="T172" s="12">
        <f t="shared" si="15"/>
        <v>42246.227777777778</v>
      </c>
      <c r="U172" s="9">
        <f t="shared" si="16"/>
        <v>2015</v>
      </c>
      <c r="V172">
        <f t="shared" si="17"/>
        <v>7</v>
      </c>
      <c r="W172" t="str" cm="1">
        <f t="array" ref="W172">_xlfn.IFS(V172=1,"JAN",V172=2,"FEB",V172=3,"MAR",V172=4,"APR",V172=5,"MAY",V172=6,"JUN",V172=7,"JUL",V172=8,"AUG",V172=9,"SEP",V172=10,"OCT",V172=11,"NOV",V172=12,"DEC")</f>
        <v>JUL</v>
      </c>
    </row>
    <row r="173" spans="1:23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2"/>
        <v>0</v>
      </c>
      <c r="P173">
        <f t="shared" si="13"/>
        <v>1</v>
      </c>
      <c r="Q173" t="s">
        <v>8308</v>
      </c>
      <c r="R173" t="s">
        <v>8312</v>
      </c>
      <c r="S173" s="12">
        <f t="shared" si="14"/>
        <v>42534.180717592593</v>
      </c>
      <c r="T173" s="12">
        <f t="shared" si="15"/>
        <v>42594.180717592593</v>
      </c>
      <c r="U173" s="9">
        <f t="shared" si="16"/>
        <v>2016</v>
      </c>
      <c r="V173">
        <f t="shared" si="17"/>
        <v>6</v>
      </c>
      <c r="W173" t="str" cm="1">
        <f t="array" ref="W173">_xlfn.IFS(V173=1,"JAN",V173=2,"FEB",V173=3,"MAR",V173=4,"APR",V173=5,"MAY",V173=6,"JUN",V173=7,"JUL",V173=8,"AUG",V173=9,"SEP",V173=10,"OCT",V173=11,"NOV",V173=12,"DEC")</f>
        <v>JUN</v>
      </c>
    </row>
    <row r="174" spans="1:23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2"/>
        <v>0</v>
      </c>
      <c r="P174">
        <f t="shared" si="13"/>
        <v>0</v>
      </c>
      <c r="Q174" t="s">
        <v>8308</v>
      </c>
      <c r="R174" t="s">
        <v>8312</v>
      </c>
      <c r="S174" s="12">
        <f t="shared" si="14"/>
        <v>42047.394942129627</v>
      </c>
      <c r="T174" s="12">
        <f t="shared" si="15"/>
        <v>42082.353275462956</v>
      </c>
      <c r="U174" s="9">
        <f t="shared" si="16"/>
        <v>2015</v>
      </c>
      <c r="V174">
        <f t="shared" si="17"/>
        <v>2</v>
      </c>
      <c r="W174" t="str" cm="1">
        <f t="array" ref="W174">_xlfn.IFS(V174=1,"JAN",V174=2,"FEB",V174=3,"MAR",V174=4,"APR",V174=5,"MAY",V174=6,"JUN",V174=7,"JUL",V174=8,"AUG",V174=9,"SEP",V174=10,"OCT",V174=11,"NOV",V174=12,"DEC")</f>
        <v>FEB</v>
      </c>
    </row>
    <row r="175" spans="1:23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2"/>
        <v>0</v>
      </c>
      <c r="P175">
        <f t="shared" si="13"/>
        <v>0</v>
      </c>
      <c r="Q175" t="s">
        <v>8308</v>
      </c>
      <c r="R175" t="s">
        <v>8312</v>
      </c>
      <c r="S175" s="12">
        <f t="shared" si="14"/>
        <v>42033.573009259257</v>
      </c>
      <c r="T175" s="12">
        <f t="shared" si="15"/>
        <v>42063.573009259257</v>
      </c>
      <c r="U175" s="9">
        <f t="shared" si="16"/>
        <v>2015</v>
      </c>
      <c r="V175">
        <f t="shared" si="17"/>
        <v>1</v>
      </c>
      <c r="W175" t="str" cm="1">
        <f t="array" ref="W175">_xlfn.IFS(V175=1,"JAN",V175=2,"FEB",V175=3,"MAR",V175=4,"APR",V175=5,"MAY",V175=6,"JUN",V175=7,"JUL",V175=8,"AUG",V175=9,"SEP",V175=10,"OCT",V175=11,"NOV",V175=12,"DEC")</f>
        <v>JAN</v>
      </c>
    </row>
    <row r="176" spans="1:23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2"/>
        <v>0</v>
      </c>
      <c r="P176">
        <f t="shared" si="13"/>
        <v>0</v>
      </c>
      <c r="Q176" t="s">
        <v>8308</v>
      </c>
      <c r="R176" t="s">
        <v>8312</v>
      </c>
      <c r="S176" s="12">
        <f t="shared" si="14"/>
        <v>42072.758981481486</v>
      </c>
      <c r="T176" s="12">
        <f t="shared" si="15"/>
        <v>42132.758981481486</v>
      </c>
      <c r="U176" s="9">
        <f t="shared" si="16"/>
        <v>2015</v>
      </c>
      <c r="V176">
        <f t="shared" si="17"/>
        <v>3</v>
      </c>
      <c r="W176" t="str" cm="1">
        <f t="array" ref="W176">_xlfn.IFS(V176=1,"JAN",V176=2,"FEB",V176=3,"MAR",V176=4,"APR",V176=5,"MAY",V176=6,"JUN",V176=7,"JUL",V176=8,"AUG",V176=9,"SEP",V176=10,"OCT",V176=11,"NOV",V176=12,"DEC")</f>
        <v>MAR</v>
      </c>
    </row>
    <row r="177" spans="1:23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2"/>
        <v>6</v>
      </c>
      <c r="P177">
        <f t="shared" si="13"/>
        <v>49.88</v>
      </c>
      <c r="Q177" t="s">
        <v>8308</v>
      </c>
      <c r="R177" t="s">
        <v>8312</v>
      </c>
      <c r="S177" s="12">
        <f t="shared" si="14"/>
        <v>41855.777905092589</v>
      </c>
      <c r="T177" s="12">
        <f t="shared" si="15"/>
        <v>41880.777905092589</v>
      </c>
      <c r="U177" s="9">
        <f t="shared" si="16"/>
        <v>2014</v>
      </c>
      <c r="V177">
        <f t="shared" si="17"/>
        <v>8</v>
      </c>
      <c r="W177" t="str" cm="1">
        <f t="array" ref="W177">_xlfn.IFS(V177=1,"JAN",V177=2,"FEB",V177=3,"MAR",V177=4,"APR",V177=5,"MAY",V177=6,"JUN",V177=7,"JUL",V177=8,"AUG",V177=9,"SEP",V177=10,"OCT",V177=11,"NOV",V177=12,"DEC")</f>
        <v>AUG</v>
      </c>
    </row>
    <row r="178" spans="1:23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2"/>
        <v>0</v>
      </c>
      <c r="P178">
        <f t="shared" si="13"/>
        <v>0</v>
      </c>
      <c r="Q178" t="s">
        <v>8308</v>
      </c>
      <c r="R178" t="s">
        <v>8312</v>
      </c>
      <c r="S178" s="12">
        <f t="shared" si="14"/>
        <v>42191.824062500003</v>
      </c>
      <c r="T178" s="12">
        <f t="shared" si="15"/>
        <v>42221.824062500003</v>
      </c>
      <c r="U178" s="9">
        <f t="shared" si="16"/>
        <v>2015</v>
      </c>
      <c r="V178">
        <f t="shared" si="17"/>
        <v>7</v>
      </c>
      <c r="W178" t="str" cm="1">
        <f t="array" ref="W178">_xlfn.IFS(V178=1,"JAN",V178=2,"FEB",V178=3,"MAR",V178=4,"APR",V178=5,"MAY",V178=6,"JUN",V178=7,"JUL",V178=8,"AUG",V178=9,"SEP",V178=10,"OCT",V178=11,"NOV",V178=12,"DEC")</f>
        <v>JUL</v>
      </c>
    </row>
    <row r="179" spans="1:23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2"/>
        <v>40</v>
      </c>
      <c r="P179">
        <f t="shared" si="13"/>
        <v>25.71</v>
      </c>
      <c r="Q179" t="s">
        <v>8308</v>
      </c>
      <c r="R179" t="s">
        <v>8312</v>
      </c>
      <c r="S179" s="12">
        <f t="shared" si="14"/>
        <v>42070.047754629632</v>
      </c>
      <c r="T179" s="12">
        <f t="shared" si="15"/>
        <v>42087.00608796296</v>
      </c>
      <c r="U179" s="9">
        <f t="shared" si="16"/>
        <v>2015</v>
      </c>
      <c r="V179">
        <f t="shared" si="17"/>
        <v>3</v>
      </c>
      <c r="W179" t="str" cm="1">
        <f t="array" ref="W179">_xlfn.IFS(V179=1,"JAN",V179=2,"FEB",V179=3,"MAR",V179=4,"APR",V179=5,"MAY",V179=6,"JUN",V179=7,"JUL",V179=8,"AUG",V179=9,"SEP",V179=10,"OCT",V179=11,"NOV",V179=12,"DEC")</f>
        <v>MAR</v>
      </c>
    </row>
    <row r="180" spans="1:23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2"/>
        <v>0</v>
      </c>
      <c r="P180">
        <f t="shared" si="13"/>
        <v>0</v>
      </c>
      <c r="Q180" t="s">
        <v>8308</v>
      </c>
      <c r="R180" t="s">
        <v>8312</v>
      </c>
      <c r="S180" s="12">
        <f t="shared" si="14"/>
        <v>42304.955381944441</v>
      </c>
      <c r="T180" s="12">
        <f t="shared" si="15"/>
        <v>42334.997048611112</v>
      </c>
      <c r="U180" s="9">
        <f t="shared" si="16"/>
        <v>2015</v>
      </c>
      <c r="V180">
        <f t="shared" si="17"/>
        <v>10</v>
      </c>
      <c r="W180" t="str" cm="1">
        <f t="array" ref="W180">_xlfn.IFS(V180=1,"JAN",V180=2,"FEB",V180=3,"MAR",V180=4,"APR",V180=5,"MAY",V180=6,"JUN",V180=7,"JUL",V180=8,"AUG",V180=9,"SEP",V180=10,"OCT",V180=11,"NOV",V180=12,"DEC")</f>
        <v>OCT</v>
      </c>
    </row>
    <row r="181" spans="1:23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2"/>
        <v>20</v>
      </c>
      <c r="P181">
        <f t="shared" si="13"/>
        <v>100</v>
      </c>
      <c r="Q181" t="s">
        <v>8308</v>
      </c>
      <c r="R181" t="s">
        <v>8312</v>
      </c>
      <c r="S181" s="12">
        <f t="shared" si="14"/>
        <v>42403.080497685187</v>
      </c>
      <c r="T181" s="12">
        <f t="shared" si="15"/>
        <v>42433.080497685187</v>
      </c>
      <c r="U181" s="9">
        <f t="shared" si="16"/>
        <v>2016</v>
      </c>
      <c r="V181">
        <f t="shared" si="17"/>
        <v>2</v>
      </c>
      <c r="W181" t="str" cm="1">
        <f t="array" ref="W181">_xlfn.IFS(V181=1,"JAN",V181=2,"FEB",V181=3,"MAR",V181=4,"APR",V181=5,"MAY",V181=6,"JUN",V181=7,"JUL",V181=8,"AUG",V181=9,"SEP",V181=10,"OCT",V181=11,"NOV",V181=12,"DEC")</f>
        <v>FEB</v>
      </c>
    </row>
    <row r="182" spans="1:23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2"/>
        <v>33</v>
      </c>
      <c r="P182">
        <f t="shared" si="13"/>
        <v>30.85</v>
      </c>
      <c r="Q182" t="s">
        <v>8308</v>
      </c>
      <c r="R182" t="s">
        <v>8312</v>
      </c>
      <c r="S182" s="12">
        <f t="shared" si="14"/>
        <v>42067.991238425922</v>
      </c>
      <c r="T182" s="12">
        <f t="shared" si="15"/>
        <v>42107.791666666672</v>
      </c>
      <c r="U182" s="9">
        <f t="shared" si="16"/>
        <v>2015</v>
      </c>
      <c r="V182">
        <f t="shared" si="17"/>
        <v>3</v>
      </c>
      <c r="W182" t="str" cm="1">
        <f t="array" ref="W182">_xlfn.IFS(V182=1,"JAN",V182=2,"FEB",V182=3,"MAR",V182=4,"APR",V182=5,"MAY",V182=6,"JUN",V182=7,"JUL",V182=8,"AUG",V182=9,"SEP",V182=10,"OCT",V182=11,"NOV",V182=12,"DEC")</f>
        <v>MAR</v>
      </c>
    </row>
    <row r="183" spans="1:23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2"/>
        <v>21</v>
      </c>
      <c r="P183">
        <f t="shared" si="13"/>
        <v>180.5</v>
      </c>
      <c r="Q183" t="s">
        <v>8308</v>
      </c>
      <c r="R183" t="s">
        <v>8312</v>
      </c>
      <c r="S183" s="12">
        <f t="shared" si="14"/>
        <v>42147.741840277777</v>
      </c>
      <c r="T183" s="12">
        <f t="shared" si="15"/>
        <v>42177.741840277777</v>
      </c>
      <c r="U183" s="9">
        <f t="shared" si="16"/>
        <v>2015</v>
      </c>
      <c r="V183">
        <f t="shared" si="17"/>
        <v>5</v>
      </c>
      <c r="W183" t="str" cm="1">
        <f t="array" ref="W183">_xlfn.IFS(V183=1,"JAN",V183=2,"FEB",V183=3,"MAR",V183=4,"APR",V183=5,"MAY",V183=6,"JUN",V183=7,"JUL",V183=8,"AUG",V183=9,"SEP",V183=10,"OCT",V183=11,"NOV",V183=12,"DEC")</f>
        <v>MAY</v>
      </c>
    </row>
    <row r="184" spans="1:23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2"/>
        <v>0</v>
      </c>
      <c r="P184">
        <f t="shared" si="13"/>
        <v>0</v>
      </c>
      <c r="Q184" t="s">
        <v>8308</v>
      </c>
      <c r="R184" t="s">
        <v>8312</v>
      </c>
      <c r="S184" s="12">
        <f t="shared" si="14"/>
        <v>42712.011944444443</v>
      </c>
      <c r="T184" s="12">
        <f t="shared" si="15"/>
        <v>42742.011944444443</v>
      </c>
      <c r="U184" s="9">
        <f t="shared" si="16"/>
        <v>2016</v>
      </c>
      <c r="V184">
        <f t="shared" si="17"/>
        <v>12</v>
      </c>
      <c r="W184" t="str" cm="1">
        <f t="array" ref="W184">_xlfn.IFS(V184=1,"JAN",V184=2,"FEB",V184=3,"MAR",V184=4,"APR",V184=5,"MAY",V184=6,"JUN",V184=7,"JUL",V184=8,"AUG",V184=9,"SEP",V184=10,"OCT",V184=11,"NOV",V184=12,"DEC")</f>
        <v>DEC</v>
      </c>
    </row>
    <row r="185" spans="1:23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2"/>
        <v>36</v>
      </c>
      <c r="P185">
        <f t="shared" si="13"/>
        <v>373.5</v>
      </c>
      <c r="Q185" t="s">
        <v>8308</v>
      </c>
      <c r="R185" t="s">
        <v>8312</v>
      </c>
      <c r="S185" s="12">
        <f t="shared" si="14"/>
        <v>41939.810300925928</v>
      </c>
      <c r="T185" s="12">
        <f t="shared" si="15"/>
        <v>41969.851967592593</v>
      </c>
      <c r="U185" s="9">
        <f t="shared" si="16"/>
        <v>2014</v>
      </c>
      <c r="V185">
        <f t="shared" si="17"/>
        <v>10</v>
      </c>
      <c r="W185" t="str" cm="1">
        <f t="array" ref="W185">_xlfn.IFS(V185=1,"JAN",V185=2,"FEB",V185=3,"MAR",V185=4,"APR",V185=5,"MAY",V185=6,"JUN",V185=7,"JUL",V185=8,"AUG",V185=9,"SEP",V185=10,"OCT",V185=11,"NOV",V185=12,"DEC")</f>
        <v>OCT</v>
      </c>
    </row>
    <row r="186" spans="1:23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2"/>
        <v>3</v>
      </c>
      <c r="P186">
        <f t="shared" si="13"/>
        <v>25.5</v>
      </c>
      <c r="Q186" t="s">
        <v>8308</v>
      </c>
      <c r="R186" t="s">
        <v>8312</v>
      </c>
      <c r="S186" s="12">
        <f t="shared" si="14"/>
        <v>41825.791226851856</v>
      </c>
      <c r="T186" s="12">
        <f t="shared" si="15"/>
        <v>41883.165972222225</v>
      </c>
      <c r="U186" s="9">
        <f t="shared" si="16"/>
        <v>2014</v>
      </c>
      <c r="V186">
        <f t="shared" si="17"/>
        <v>7</v>
      </c>
      <c r="W186" t="str" cm="1">
        <f t="array" ref="W186">_xlfn.IFS(V186=1,"JAN",V186=2,"FEB",V186=3,"MAR",V186=4,"APR",V186=5,"MAY",V186=6,"JUN",V186=7,"JUL",V186=8,"AUG",V186=9,"SEP",V186=10,"OCT",V186=11,"NOV",V186=12,"DEC")</f>
        <v>JUL</v>
      </c>
    </row>
    <row r="187" spans="1:23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2"/>
        <v>6</v>
      </c>
      <c r="P187">
        <f t="shared" si="13"/>
        <v>220</v>
      </c>
      <c r="Q187" t="s">
        <v>8308</v>
      </c>
      <c r="R187" t="s">
        <v>8312</v>
      </c>
      <c r="S187" s="12">
        <f t="shared" si="14"/>
        <v>42570.91133101852</v>
      </c>
      <c r="T187" s="12">
        <f t="shared" si="15"/>
        <v>42600.91133101852</v>
      </c>
      <c r="U187" s="9">
        <f t="shared" si="16"/>
        <v>2016</v>
      </c>
      <c r="V187">
        <f t="shared" si="17"/>
        <v>7</v>
      </c>
      <c r="W187" t="str" cm="1">
        <f t="array" ref="W187">_xlfn.IFS(V187=1,"JAN",V187=2,"FEB",V187=3,"MAR",V187=4,"APR",V187=5,"MAY",V187=6,"JUN",V187=7,"JUL",V187=8,"AUG",V187=9,"SEP",V187=10,"OCT",V187=11,"NOV",V187=12,"DEC")</f>
        <v>JUL</v>
      </c>
    </row>
    <row r="188" spans="1:23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2"/>
        <v>0</v>
      </c>
      <c r="P188">
        <f t="shared" si="13"/>
        <v>0</v>
      </c>
      <c r="Q188" t="s">
        <v>8308</v>
      </c>
      <c r="R188" t="s">
        <v>8312</v>
      </c>
      <c r="S188" s="12">
        <f t="shared" si="14"/>
        <v>42767.812893518523</v>
      </c>
      <c r="T188" s="12">
        <f t="shared" si="15"/>
        <v>42797.833333333328</v>
      </c>
      <c r="U188" s="9">
        <f t="shared" si="16"/>
        <v>2017</v>
      </c>
      <c r="V188">
        <f t="shared" si="17"/>
        <v>2</v>
      </c>
      <c r="W188" t="str" cm="1">
        <f t="array" ref="W188">_xlfn.IFS(V188=1,"JAN",V188=2,"FEB",V188=3,"MAR",V188=4,"APR",V188=5,"MAY",V188=6,"JUN",V188=7,"JUL",V188=8,"AUG",V188=9,"SEP",V188=10,"OCT",V188=11,"NOV",V188=12,"DEC")</f>
        <v>FEB</v>
      </c>
    </row>
    <row r="189" spans="1:23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2"/>
        <v>16</v>
      </c>
      <c r="P189">
        <f t="shared" si="13"/>
        <v>160</v>
      </c>
      <c r="Q189" t="s">
        <v>8308</v>
      </c>
      <c r="R189" t="s">
        <v>8312</v>
      </c>
      <c r="S189" s="12">
        <f t="shared" si="14"/>
        <v>42182.234456018516</v>
      </c>
      <c r="T189" s="12">
        <f t="shared" si="15"/>
        <v>42206.290972222225</v>
      </c>
      <c r="U189" s="9">
        <f t="shared" si="16"/>
        <v>2015</v>
      </c>
      <c r="V189">
        <f t="shared" si="17"/>
        <v>6</v>
      </c>
      <c r="W189" t="str" cm="1">
        <f t="array" ref="W189">_xlfn.IFS(V189=1,"JAN",V189=2,"FEB",V189=3,"MAR",V189=4,"APR",V189=5,"MAY",V189=6,"JUN",V189=7,"JUL",V189=8,"AUG",V189=9,"SEP",V189=10,"OCT",V189=11,"NOV",V189=12,"DEC")</f>
        <v>JUN</v>
      </c>
    </row>
    <row r="190" spans="1:23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2"/>
        <v>0</v>
      </c>
      <c r="P190">
        <f t="shared" si="13"/>
        <v>0</v>
      </c>
      <c r="Q190" t="s">
        <v>8308</v>
      </c>
      <c r="R190" t="s">
        <v>8312</v>
      </c>
      <c r="S190" s="12">
        <f t="shared" si="14"/>
        <v>41857.18304398148</v>
      </c>
      <c r="T190" s="12">
        <f t="shared" si="15"/>
        <v>41887.18304398148</v>
      </c>
      <c r="U190" s="9">
        <f t="shared" si="16"/>
        <v>2014</v>
      </c>
      <c r="V190">
        <f t="shared" si="17"/>
        <v>8</v>
      </c>
      <c r="W190" t="str" cm="1">
        <f t="array" ref="W190">_xlfn.IFS(V190=1,"JAN",V190=2,"FEB",V190=3,"MAR",V190=4,"APR",V190=5,"MAY",V190=6,"JUN",V190=7,"JUL",V190=8,"AUG",V190=9,"SEP",V190=10,"OCT",V190=11,"NOV",V190=12,"DEC")</f>
        <v>AUG</v>
      </c>
    </row>
    <row r="191" spans="1:23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2"/>
        <v>0</v>
      </c>
      <c r="P191">
        <f t="shared" si="13"/>
        <v>69</v>
      </c>
      <c r="Q191" t="s">
        <v>8308</v>
      </c>
      <c r="R191" t="s">
        <v>8312</v>
      </c>
      <c r="S191" s="12">
        <f t="shared" si="14"/>
        <v>42556.690706018519</v>
      </c>
      <c r="T191" s="12">
        <f t="shared" si="15"/>
        <v>42616.690706018519</v>
      </c>
      <c r="U191" s="9">
        <f t="shared" si="16"/>
        <v>2016</v>
      </c>
      <c r="V191">
        <f t="shared" si="17"/>
        <v>7</v>
      </c>
      <c r="W191" t="str" cm="1">
        <f t="array" ref="W191">_xlfn.IFS(V191=1,"JAN",V191=2,"FEB",V191=3,"MAR",V191=4,"APR",V191=5,"MAY",V191=6,"JUN",V191=7,"JUL",V191=8,"AUG",V191=9,"SEP",V191=10,"OCT",V191=11,"NOV",V191=12,"DEC")</f>
        <v>JUL</v>
      </c>
    </row>
    <row r="192" spans="1:23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2"/>
        <v>0</v>
      </c>
      <c r="P192">
        <f t="shared" si="13"/>
        <v>50</v>
      </c>
      <c r="Q192" t="s">
        <v>8308</v>
      </c>
      <c r="R192" t="s">
        <v>8312</v>
      </c>
      <c r="S192" s="12">
        <f t="shared" si="14"/>
        <v>42527.650995370372</v>
      </c>
      <c r="T192" s="12">
        <f t="shared" si="15"/>
        <v>42537.650995370372</v>
      </c>
      <c r="U192" s="9">
        <f t="shared" si="16"/>
        <v>2016</v>
      </c>
      <c r="V192">
        <f t="shared" si="17"/>
        <v>6</v>
      </c>
      <c r="W192" t="str" cm="1">
        <f t="array" ref="W192">_xlfn.IFS(V192=1,"JAN",V192=2,"FEB",V192=3,"MAR",V192=4,"APR",V192=5,"MAY",V192=6,"JUN",V192=7,"JUL",V192=8,"AUG",V192=9,"SEP",V192=10,"OCT",V192=11,"NOV",V192=12,"DEC")</f>
        <v>JUN</v>
      </c>
    </row>
    <row r="193" spans="1:23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2"/>
        <v>5</v>
      </c>
      <c r="P193">
        <f t="shared" si="13"/>
        <v>83.33</v>
      </c>
      <c r="Q193" t="s">
        <v>8308</v>
      </c>
      <c r="R193" t="s">
        <v>8312</v>
      </c>
      <c r="S193" s="12">
        <f t="shared" si="14"/>
        <v>42239.441412037035</v>
      </c>
      <c r="T193" s="12">
        <f t="shared" si="15"/>
        <v>42279.441412037035</v>
      </c>
      <c r="U193" s="9">
        <f t="shared" si="16"/>
        <v>2015</v>
      </c>
      <c r="V193">
        <f t="shared" si="17"/>
        <v>8</v>
      </c>
      <c r="W193" t="str" cm="1">
        <f t="array" ref="W193">_xlfn.IFS(V193=1,"JAN",V193=2,"FEB",V193=3,"MAR",V193=4,"APR",V193=5,"MAY",V193=6,"JUN",V193=7,"JUL",V193=8,"AUG",V193=9,"SEP",V193=10,"OCT",V193=11,"NOV",V193=12,"DEC")</f>
        <v>AUG</v>
      </c>
    </row>
    <row r="194" spans="1:23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2"/>
        <v>0</v>
      </c>
      <c r="P194">
        <f t="shared" si="13"/>
        <v>5.67</v>
      </c>
      <c r="Q194" t="s">
        <v>8308</v>
      </c>
      <c r="R194" t="s">
        <v>8312</v>
      </c>
      <c r="S194" s="12">
        <f t="shared" si="14"/>
        <v>41899.792037037041</v>
      </c>
      <c r="T194" s="12">
        <f t="shared" si="15"/>
        <v>41929.792037037041</v>
      </c>
      <c r="U194" s="9">
        <f t="shared" si="16"/>
        <v>2014</v>
      </c>
      <c r="V194">
        <f t="shared" si="17"/>
        <v>9</v>
      </c>
      <c r="W194" t="str" cm="1">
        <f t="array" ref="W194">_xlfn.IFS(V194=1,"JAN",V194=2,"FEB",V194=3,"MAR",V194=4,"APR",V194=5,"MAY",V194=6,"JUN",V194=7,"JUL",V194=8,"AUG",V194=9,"SEP",V194=10,"OCT",V194=11,"NOV",V194=12,"DEC")</f>
        <v>SEP</v>
      </c>
    </row>
    <row r="195" spans="1:23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8">ROUND((E195/D195)*100,0)</f>
        <v>0</v>
      </c>
      <c r="P195">
        <f t="shared" ref="P195:P258" si="19">IFERROR(ROUND(E195/L195,2),0)</f>
        <v>0</v>
      </c>
      <c r="Q195" t="s">
        <v>8308</v>
      </c>
      <c r="R195" t="s">
        <v>8312</v>
      </c>
      <c r="S195" s="12">
        <f t="shared" ref="S195:S258" si="20">(((J195/60)/60)/24)+DATE(1970,1,1)</f>
        <v>41911.934791666667</v>
      </c>
      <c r="T195" s="12">
        <f t="shared" ref="T195:T258" si="21">(((I195/60)/60)/24)+DATE(1970,1,1)</f>
        <v>41971.976458333331</v>
      </c>
      <c r="U195" s="9">
        <f t="shared" ref="U195:U258" si="22">YEAR(S195)</f>
        <v>2014</v>
      </c>
      <c r="V195">
        <f t="shared" ref="V195:V258" si="23">MONTH(S195)</f>
        <v>9</v>
      </c>
      <c r="W195" t="str" cm="1">
        <f t="array" ref="W195">_xlfn.IFS(V195=1,"JAN",V195=2,"FEB",V195=3,"MAR",V195=4,"APR",V195=5,"MAY",V195=6,"JUN",V195=7,"JUL",V195=8,"AUG",V195=9,"SEP",V195=10,"OCT",V195=11,"NOV",V195=12,"DEC")</f>
        <v>SEP</v>
      </c>
    </row>
    <row r="196" spans="1:23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8"/>
        <v>0</v>
      </c>
      <c r="P196">
        <f t="shared" si="19"/>
        <v>1</v>
      </c>
      <c r="Q196" t="s">
        <v>8308</v>
      </c>
      <c r="R196" t="s">
        <v>8312</v>
      </c>
      <c r="S196" s="12">
        <f t="shared" si="20"/>
        <v>42375.996886574074</v>
      </c>
      <c r="T196" s="12">
        <f t="shared" si="21"/>
        <v>42435.996886574074</v>
      </c>
      <c r="U196" s="9">
        <f t="shared" si="22"/>
        <v>2016</v>
      </c>
      <c r="V196">
        <f t="shared" si="23"/>
        <v>1</v>
      </c>
      <c r="W196" t="str" cm="1">
        <f t="array" ref="W196">_xlfn.IFS(V196=1,"JAN",V196=2,"FEB",V196=3,"MAR",V196=4,"APR",V196=5,"MAY",V196=6,"JUN",V196=7,"JUL",V196=8,"AUG",V196=9,"SEP",V196=10,"OCT",V196=11,"NOV",V196=12,"DEC")</f>
        <v>JAN</v>
      </c>
    </row>
    <row r="197" spans="1:23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8"/>
        <v>0</v>
      </c>
      <c r="P197">
        <f t="shared" si="19"/>
        <v>0</v>
      </c>
      <c r="Q197" t="s">
        <v>8308</v>
      </c>
      <c r="R197" t="s">
        <v>8312</v>
      </c>
      <c r="S197" s="12">
        <f t="shared" si="20"/>
        <v>42135.67050925926</v>
      </c>
      <c r="T197" s="12">
        <f t="shared" si="21"/>
        <v>42195.67050925926</v>
      </c>
      <c r="U197" s="9">
        <f t="shared" si="22"/>
        <v>2015</v>
      </c>
      <c r="V197">
        <f t="shared" si="23"/>
        <v>5</v>
      </c>
      <c r="W197" t="str" cm="1">
        <f t="array" ref="W197">_xlfn.IFS(V197=1,"JAN",V197=2,"FEB",V197=3,"MAR",V197=4,"APR",V197=5,"MAY",V197=6,"JUN",V197=7,"JUL",V197=8,"AUG",V197=9,"SEP",V197=10,"OCT",V197=11,"NOV",V197=12,"DEC")</f>
        <v>MAY</v>
      </c>
    </row>
    <row r="198" spans="1:23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8"/>
        <v>42</v>
      </c>
      <c r="P198">
        <f t="shared" si="19"/>
        <v>77.11</v>
      </c>
      <c r="Q198" t="s">
        <v>8308</v>
      </c>
      <c r="R198" t="s">
        <v>8312</v>
      </c>
      <c r="S198" s="12">
        <f t="shared" si="20"/>
        <v>42259.542800925927</v>
      </c>
      <c r="T198" s="12">
        <f t="shared" si="21"/>
        <v>42287.875</v>
      </c>
      <c r="U198" s="9">
        <f t="shared" si="22"/>
        <v>2015</v>
      </c>
      <c r="V198">
        <f t="shared" si="23"/>
        <v>9</v>
      </c>
      <c r="W198" t="str" cm="1">
        <f t="array" ref="W198">_xlfn.IFS(V198=1,"JAN",V198=2,"FEB",V198=3,"MAR",V198=4,"APR",V198=5,"MAY",V198=6,"JUN",V198=7,"JUL",V198=8,"AUG",V198=9,"SEP",V198=10,"OCT",V198=11,"NOV",V198=12,"DEC")</f>
        <v>SEP</v>
      </c>
    </row>
    <row r="199" spans="1:23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8"/>
        <v>10</v>
      </c>
      <c r="P199">
        <f t="shared" si="19"/>
        <v>32.75</v>
      </c>
      <c r="Q199" t="s">
        <v>8308</v>
      </c>
      <c r="R199" t="s">
        <v>8312</v>
      </c>
      <c r="S199" s="12">
        <f t="shared" si="20"/>
        <v>42741.848379629635</v>
      </c>
      <c r="T199" s="12">
        <f t="shared" si="21"/>
        <v>42783.875</v>
      </c>
      <c r="U199" s="9">
        <f t="shared" si="22"/>
        <v>2017</v>
      </c>
      <c r="V199">
        <f t="shared" si="23"/>
        <v>1</v>
      </c>
      <c r="W199" t="str" cm="1">
        <f t="array" ref="W199">_xlfn.IFS(V199=1,"JAN",V199=2,"FEB",V199=3,"MAR",V199=4,"APR",V199=5,"MAY",V199=6,"JUN",V199=7,"JUL",V199=8,"AUG",V199=9,"SEP",V199=10,"OCT",V199=11,"NOV",V199=12,"DEC")</f>
        <v>JAN</v>
      </c>
    </row>
    <row r="200" spans="1:23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8"/>
        <v>1</v>
      </c>
      <c r="P200">
        <f t="shared" si="19"/>
        <v>46.5</v>
      </c>
      <c r="Q200" t="s">
        <v>8308</v>
      </c>
      <c r="R200" t="s">
        <v>8312</v>
      </c>
      <c r="S200" s="12">
        <f t="shared" si="20"/>
        <v>41887.383356481485</v>
      </c>
      <c r="T200" s="12">
        <f t="shared" si="21"/>
        <v>41917.383356481485</v>
      </c>
      <c r="U200" s="9">
        <f t="shared" si="22"/>
        <v>2014</v>
      </c>
      <c r="V200">
        <f t="shared" si="23"/>
        <v>9</v>
      </c>
      <c r="W200" t="str" cm="1">
        <f t="array" ref="W200">_xlfn.IFS(V200=1,"JAN",V200=2,"FEB",V200=3,"MAR",V200=4,"APR",V200=5,"MAY",V200=6,"JUN",V200=7,"JUL",V200=8,"AUG",V200=9,"SEP",V200=10,"OCT",V200=11,"NOV",V200=12,"DEC")</f>
        <v>SEP</v>
      </c>
    </row>
    <row r="201" spans="1:23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8"/>
        <v>0</v>
      </c>
      <c r="P201">
        <f t="shared" si="19"/>
        <v>0</v>
      </c>
      <c r="Q201" t="s">
        <v>8308</v>
      </c>
      <c r="R201" t="s">
        <v>8312</v>
      </c>
      <c r="S201" s="12">
        <f t="shared" si="20"/>
        <v>42584.123865740738</v>
      </c>
      <c r="T201" s="12">
        <f t="shared" si="21"/>
        <v>42614.123865740738</v>
      </c>
      <c r="U201" s="9">
        <f t="shared" si="22"/>
        <v>2016</v>
      </c>
      <c r="V201">
        <f t="shared" si="23"/>
        <v>8</v>
      </c>
      <c r="W201" t="str" cm="1">
        <f t="array" ref="W201">_xlfn.IFS(V201=1,"JAN",V201=2,"FEB",V201=3,"MAR",V201=4,"APR",V201=5,"MAY",V201=6,"JUN",V201=7,"JUL",V201=8,"AUG",V201=9,"SEP",V201=10,"OCT",V201=11,"NOV",V201=12,"DEC")</f>
        <v>AUG</v>
      </c>
    </row>
    <row r="202" spans="1:23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8"/>
        <v>26</v>
      </c>
      <c r="P202">
        <f t="shared" si="19"/>
        <v>87.31</v>
      </c>
      <c r="Q202" t="s">
        <v>8308</v>
      </c>
      <c r="R202" t="s">
        <v>8312</v>
      </c>
      <c r="S202" s="12">
        <f t="shared" si="20"/>
        <v>41867.083368055559</v>
      </c>
      <c r="T202" s="12">
        <f t="shared" si="21"/>
        <v>41897.083368055559</v>
      </c>
      <c r="U202" s="9">
        <f t="shared" si="22"/>
        <v>2014</v>
      </c>
      <c r="V202">
        <f t="shared" si="23"/>
        <v>8</v>
      </c>
      <c r="W202" t="str" cm="1">
        <f t="array" ref="W202">_xlfn.IFS(V202=1,"JAN",V202=2,"FEB",V202=3,"MAR",V202=4,"APR",V202=5,"MAY",V202=6,"JUN",V202=7,"JUL",V202=8,"AUG",V202=9,"SEP",V202=10,"OCT",V202=11,"NOV",V202=12,"DEC")</f>
        <v>AUG</v>
      </c>
    </row>
    <row r="203" spans="1:23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8"/>
        <v>58</v>
      </c>
      <c r="P203">
        <f t="shared" si="19"/>
        <v>54.29</v>
      </c>
      <c r="Q203" t="s">
        <v>8308</v>
      </c>
      <c r="R203" t="s">
        <v>8312</v>
      </c>
      <c r="S203" s="12">
        <f t="shared" si="20"/>
        <v>42023.818622685183</v>
      </c>
      <c r="T203" s="12">
        <f t="shared" si="21"/>
        <v>42043.818622685183</v>
      </c>
      <c r="U203" s="9">
        <f t="shared" si="22"/>
        <v>2015</v>
      </c>
      <c r="V203">
        <f t="shared" si="23"/>
        <v>1</v>
      </c>
      <c r="W203" t="str" cm="1">
        <f t="array" ref="W203">_xlfn.IFS(V203=1,"JAN",V203=2,"FEB",V203=3,"MAR",V203=4,"APR",V203=5,"MAY",V203=6,"JUN",V203=7,"JUL",V203=8,"AUG",V203=9,"SEP",V203=10,"OCT",V203=11,"NOV",V203=12,"DEC")</f>
        <v>JAN</v>
      </c>
    </row>
    <row r="204" spans="1:23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8"/>
        <v>0</v>
      </c>
      <c r="P204">
        <f t="shared" si="19"/>
        <v>0</v>
      </c>
      <c r="Q204" t="s">
        <v>8308</v>
      </c>
      <c r="R204" t="s">
        <v>8312</v>
      </c>
      <c r="S204" s="12">
        <f t="shared" si="20"/>
        <v>42255.927824074075</v>
      </c>
      <c r="T204" s="12">
        <f t="shared" si="21"/>
        <v>42285.874305555553</v>
      </c>
      <c r="U204" s="9">
        <f t="shared" si="22"/>
        <v>2015</v>
      </c>
      <c r="V204">
        <f t="shared" si="23"/>
        <v>9</v>
      </c>
      <c r="W204" t="str" cm="1">
        <f t="array" ref="W204">_xlfn.IFS(V204=1,"JAN",V204=2,"FEB",V204=3,"MAR",V204=4,"APR",V204=5,"MAY",V204=6,"JUN",V204=7,"JUL",V204=8,"AUG",V204=9,"SEP",V204=10,"OCT",V204=11,"NOV",V204=12,"DEC")</f>
        <v>SEP</v>
      </c>
    </row>
    <row r="205" spans="1:23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8"/>
        <v>30</v>
      </c>
      <c r="P205">
        <f t="shared" si="19"/>
        <v>93.25</v>
      </c>
      <c r="Q205" t="s">
        <v>8308</v>
      </c>
      <c r="R205" t="s">
        <v>8312</v>
      </c>
      <c r="S205" s="12">
        <f t="shared" si="20"/>
        <v>41973.847962962958</v>
      </c>
      <c r="T205" s="12">
        <f t="shared" si="21"/>
        <v>42033.847962962958</v>
      </c>
      <c r="U205" s="9">
        <f t="shared" si="22"/>
        <v>2014</v>
      </c>
      <c r="V205">
        <f t="shared" si="23"/>
        <v>11</v>
      </c>
      <c r="W205" t="str" cm="1">
        <f t="array" ref="W205">_xlfn.IFS(V205=1,"JAN",V205=2,"FEB",V205=3,"MAR",V205=4,"APR",V205=5,"MAY",V205=6,"JUN",V205=7,"JUL",V205=8,"AUG",V205=9,"SEP",V205=10,"OCT",V205=11,"NOV",V205=12,"DEC")</f>
        <v>NOV</v>
      </c>
    </row>
    <row r="206" spans="1:23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8"/>
        <v>51</v>
      </c>
      <c r="P206">
        <f t="shared" si="19"/>
        <v>117.68</v>
      </c>
      <c r="Q206" t="s">
        <v>8308</v>
      </c>
      <c r="R206" t="s">
        <v>8312</v>
      </c>
      <c r="S206" s="12">
        <f t="shared" si="20"/>
        <v>42556.583368055552</v>
      </c>
      <c r="T206" s="12">
        <f t="shared" si="21"/>
        <v>42586.583368055552</v>
      </c>
      <c r="U206" s="9">
        <f t="shared" si="22"/>
        <v>2016</v>
      </c>
      <c r="V206">
        <f t="shared" si="23"/>
        <v>7</v>
      </c>
      <c r="W206" t="str" cm="1">
        <f t="array" ref="W206">_xlfn.IFS(V206=1,"JAN",V206=2,"FEB",V206=3,"MAR",V206=4,"APR",V206=5,"MAY",V206=6,"JUN",V206=7,"JUL",V206=8,"AUG",V206=9,"SEP",V206=10,"OCT",V206=11,"NOV",V206=12,"DEC")</f>
        <v>JUL</v>
      </c>
    </row>
    <row r="207" spans="1:23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8"/>
        <v>16</v>
      </c>
      <c r="P207">
        <f t="shared" si="19"/>
        <v>76.47</v>
      </c>
      <c r="Q207" t="s">
        <v>8308</v>
      </c>
      <c r="R207" t="s">
        <v>8312</v>
      </c>
      <c r="S207" s="12">
        <f t="shared" si="20"/>
        <v>42248.632199074069</v>
      </c>
      <c r="T207" s="12">
        <f t="shared" si="21"/>
        <v>42283.632199074069</v>
      </c>
      <c r="U207" s="9">
        <f t="shared" si="22"/>
        <v>2015</v>
      </c>
      <c r="V207">
        <f t="shared" si="23"/>
        <v>9</v>
      </c>
      <c r="W207" t="str" cm="1">
        <f t="array" ref="W207">_xlfn.IFS(V207=1,"JAN",V207=2,"FEB",V207=3,"MAR",V207=4,"APR",V207=5,"MAY",V207=6,"JUN",V207=7,"JUL",V207=8,"AUG",V207=9,"SEP",V207=10,"OCT",V207=11,"NOV",V207=12,"DEC")</f>
        <v>SEP</v>
      </c>
    </row>
    <row r="208" spans="1:23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8"/>
        <v>0</v>
      </c>
      <c r="P208">
        <f t="shared" si="19"/>
        <v>0</v>
      </c>
      <c r="Q208" t="s">
        <v>8308</v>
      </c>
      <c r="R208" t="s">
        <v>8312</v>
      </c>
      <c r="S208" s="12">
        <f t="shared" si="20"/>
        <v>42567.004432870366</v>
      </c>
      <c r="T208" s="12">
        <f t="shared" si="21"/>
        <v>42588.004432870366</v>
      </c>
      <c r="U208" s="9">
        <f t="shared" si="22"/>
        <v>2016</v>
      </c>
      <c r="V208">
        <f t="shared" si="23"/>
        <v>7</v>
      </c>
      <c r="W208" t="str" cm="1">
        <f t="array" ref="W208">_xlfn.IFS(V208=1,"JAN",V208=2,"FEB",V208=3,"MAR",V208=4,"APR",V208=5,"MAY",V208=6,"JUN",V208=7,"JUL",V208=8,"AUG",V208=9,"SEP",V208=10,"OCT",V208=11,"NOV",V208=12,"DEC")</f>
        <v>JUL</v>
      </c>
    </row>
    <row r="209" spans="1:23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8"/>
        <v>15</v>
      </c>
      <c r="P209">
        <f t="shared" si="19"/>
        <v>163.85</v>
      </c>
      <c r="Q209" t="s">
        <v>8308</v>
      </c>
      <c r="R209" t="s">
        <v>8312</v>
      </c>
      <c r="S209" s="12">
        <f t="shared" si="20"/>
        <v>41978.197199074071</v>
      </c>
      <c r="T209" s="12">
        <f t="shared" si="21"/>
        <v>42008.197199074071</v>
      </c>
      <c r="U209" s="9">
        <f t="shared" si="22"/>
        <v>2014</v>
      </c>
      <c r="V209">
        <f t="shared" si="23"/>
        <v>12</v>
      </c>
      <c r="W209" t="str" cm="1">
        <f t="array" ref="W209">_xlfn.IFS(V209=1,"JAN",V209=2,"FEB",V209=3,"MAR",V209=4,"APR",V209=5,"MAY",V209=6,"JUN",V209=7,"JUL",V209=8,"AUG",V209=9,"SEP",V209=10,"OCT",V209=11,"NOV",V209=12,"DEC")</f>
        <v>DEC</v>
      </c>
    </row>
    <row r="210" spans="1:23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8"/>
        <v>0</v>
      </c>
      <c r="P210">
        <f t="shared" si="19"/>
        <v>0</v>
      </c>
      <c r="Q210" t="s">
        <v>8308</v>
      </c>
      <c r="R210" t="s">
        <v>8312</v>
      </c>
      <c r="S210" s="12">
        <f t="shared" si="20"/>
        <v>41959.369988425926</v>
      </c>
      <c r="T210" s="12">
        <f t="shared" si="21"/>
        <v>41989.369988425926</v>
      </c>
      <c r="U210" s="9">
        <f t="shared" si="22"/>
        <v>2014</v>
      </c>
      <c r="V210">
        <f t="shared" si="23"/>
        <v>11</v>
      </c>
      <c r="W210" t="str" cm="1">
        <f t="array" ref="W210">_xlfn.IFS(V210=1,"JAN",V210=2,"FEB",V210=3,"MAR",V210=4,"APR",V210=5,"MAY",V210=6,"JUN",V210=7,"JUL",V210=8,"AUG",V210=9,"SEP",V210=10,"OCT",V210=11,"NOV",V210=12,"DEC")</f>
        <v>NOV</v>
      </c>
    </row>
    <row r="211" spans="1:23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8"/>
        <v>0</v>
      </c>
      <c r="P211">
        <f t="shared" si="19"/>
        <v>0</v>
      </c>
      <c r="Q211" t="s">
        <v>8308</v>
      </c>
      <c r="R211" t="s">
        <v>8312</v>
      </c>
      <c r="S211" s="12">
        <f t="shared" si="20"/>
        <v>42165.922858796301</v>
      </c>
      <c r="T211" s="12">
        <f t="shared" si="21"/>
        <v>42195.922858796301</v>
      </c>
      <c r="U211" s="9">
        <f t="shared" si="22"/>
        <v>2015</v>
      </c>
      <c r="V211">
        <f t="shared" si="23"/>
        <v>6</v>
      </c>
      <c r="W211" t="str" cm="1">
        <f t="array" ref="W211">_xlfn.IFS(V211=1,"JAN",V211=2,"FEB",V211=3,"MAR",V211=4,"APR",V211=5,"MAY",V211=6,"JUN",V211=7,"JUL",V211=8,"AUG",V211=9,"SEP",V211=10,"OCT",V211=11,"NOV",V211=12,"DEC")</f>
        <v>JUN</v>
      </c>
    </row>
    <row r="212" spans="1:23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8"/>
        <v>25</v>
      </c>
      <c r="P212">
        <f t="shared" si="19"/>
        <v>91.82</v>
      </c>
      <c r="Q212" t="s">
        <v>8308</v>
      </c>
      <c r="R212" t="s">
        <v>8312</v>
      </c>
      <c r="S212" s="12">
        <f t="shared" si="20"/>
        <v>42249.064722222218</v>
      </c>
      <c r="T212" s="12">
        <f t="shared" si="21"/>
        <v>42278.208333333328</v>
      </c>
      <c r="U212" s="9">
        <f t="shared" si="22"/>
        <v>2015</v>
      </c>
      <c r="V212">
        <f t="shared" si="23"/>
        <v>9</v>
      </c>
      <c r="W212" t="str" cm="1">
        <f t="array" ref="W212">_xlfn.IFS(V212=1,"JAN",V212=2,"FEB",V212=3,"MAR",V212=4,"APR",V212=5,"MAY",V212=6,"JUN",V212=7,"JUL",V212=8,"AUG",V212=9,"SEP",V212=10,"OCT",V212=11,"NOV",V212=12,"DEC")</f>
        <v>SEP</v>
      </c>
    </row>
    <row r="213" spans="1:23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8"/>
        <v>45</v>
      </c>
      <c r="P213">
        <f t="shared" si="19"/>
        <v>185.83</v>
      </c>
      <c r="Q213" t="s">
        <v>8308</v>
      </c>
      <c r="R213" t="s">
        <v>8312</v>
      </c>
      <c r="S213" s="12">
        <f t="shared" si="20"/>
        <v>42236.159918981488</v>
      </c>
      <c r="T213" s="12">
        <f t="shared" si="21"/>
        <v>42266.159918981488</v>
      </c>
      <c r="U213" s="9">
        <f t="shared" si="22"/>
        <v>2015</v>
      </c>
      <c r="V213">
        <f t="shared" si="23"/>
        <v>8</v>
      </c>
      <c r="W213" t="str" cm="1">
        <f t="array" ref="W213">_xlfn.IFS(V213=1,"JAN",V213=2,"FEB",V213=3,"MAR",V213=4,"APR",V213=5,"MAY",V213=6,"JUN",V213=7,"JUL",V213=8,"AUG",V213=9,"SEP",V213=10,"OCT",V213=11,"NOV",V213=12,"DEC")</f>
        <v>AUG</v>
      </c>
    </row>
    <row r="214" spans="1:23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8"/>
        <v>0</v>
      </c>
      <c r="P214">
        <f t="shared" si="19"/>
        <v>1</v>
      </c>
      <c r="Q214" t="s">
        <v>8308</v>
      </c>
      <c r="R214" t="s">
        <v>8312</v>
      </c>
      <c r="S214" s="12">
        <f t="shared" si="20"/>
        <v>42416.881018518514</v>
      </c>
      <c r="T214" s="12">
        <f t="shared" si="21"/>
        <v>42476.839351851857</v>
      </c>
      <c r="U214" s="9">
        <f t="shared" si="22"/>
        <v>2016</v>
      </c>
      <c r="V214">
        <f t="shared" si="23"/>
        <v>2</v>
      </c>
      <c r="W214" t="str" cm="1">
        <f t="array" ref="W214">_xlfn.IFS(V214=1,"JAN",V214=2,"FEB",V214=3,"MAR",V214=4,"APR",V214=5,"MAY",V214=6,"JUN",V214=7,"JUL",V214=8,"AUG",V214=9,"SEP",V214=10,"OCT",V214=11,"NOV",V214=12,"DEC")</f>
        <v>FEB</v>
      </c>
    </row>
    <row r="215" spans="1:23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8"/>
        <v>0</v>
      </c>
      <c r="P215">
        <f t="shared" si="19"/>
        <v>20</v>
      </c>
      <c r="Q215" t="s">
        <v>8308</v>
      </c>
      <c r="R215" t="s">
        <v>8312</v>
      </c>
      <c r="S215" s="12">
        <f t="shared" si="20"/>
        <v>42202.594293981485</v>
      </c>
      <c r="T215" s="12">
        <f t="shared" si="21"/>
        <v>42232.587974537033</v>
      </c>
      <c r="U215" s="9">
        <f t="shared" si="22"/>
        <v>2015</v>
      </c>
      <c r="V215">
        <f t="shared" si="23"/>
        <v>7</v>
      </c>
      <c r="W215" t="str" cm="1">
        <f t="array" ref="W215">_xlfn.IFS(V215=1,"JAN",V215=2,"FEB",V215=3,"MAR",V215=4,"APR",V215=5,"MAY",V215=6,"JUN",V215=7,"JUL",V215=8,"AUG",V215=9,"SEP",V215=10,"OCT",V215=11,"NOV",V215=12,"DEC")</f>
        <v>JUL</v>
      </c>
    </row>
    <row r="216" spans="1:23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8"/>
        <v>0</v>
      </c>
      <c r="P216">
        <f t="shared" si="19"/>
        <v>1</v>
      </c>
      <c r="Q216" t="s">
        <v>8308</v>
      </c>
      <c r="R216" t="s">
        <v>8312</v>
      </c>
      <c r="S216" s="12">
        <f t="shared" si="20"/>
        <v>42009.64061342593</v>
      </c>
      <c r="T216" s="12">
        <f t="shared" si="21"/>
        <v>42069.64061342593</v>
      </c>
      <c r="U216" s="9">
        <f t="shared" si="22"/>
        <v>2015</v>
      </c>
      <c r="V216">
        <f t="shared" si="23"/>
        <v>1</v>
      </c>
      <c r="W216" t="str" cm="1">
        <f t="array" ref="W216">_xlfn.IFS(V216=1,"JAN",V216=2,"FEB",V216=3,"MAR",V216=4,"APR",V216=5,"MAY",V216=6,"JUN",V216=7,"JUL",V216=8,"AUG",V216=9,"SEP",V216=10,"OCT",V216=11,"NOV",V216=12,"DEC")</f>
        <v>JAN</v>
      </c>
    </row>
    <row r="217" spans="1:23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8"/>
        <v>0</v>
      </c>
      <c r="P217">
        <f t="shared" si="19"/>
        <v>10</v>
      </c>
      <c r="Q217" t="s">
        <v>8308</v>
      </c>
      <c r="R217" t="s">
        <v>8312</v>
      </c>
      <c r="S217" s="12">
        <f t="shared" si="20"/>
        <v>42375.230115740742</v>
      </c>
      <c r="T217" s="12">
        <f t="shared" si="21"/>
        <v>42417.999305555553</v>
      </c>
      <c r="U217" s="9">
        <f t="shared" si="22"/>
        <v>2016</v>
      </c>
      <c r="V217">
        <f t="shared" si="23"/>
        <v>1</v>
      </c>
      <c r="W217" t="str" cm="1">
        <f t="array" ref="W217">_xlfn.IFS(V217=1,"JAN",V217=2,"FEB",V217=3,"MAR",V217=4,"APR",V217=5,"MAY",V217=6,"JUN",V217=7,"JUL",V217=8,"AUG",V217=9,"SEP",V217=10,"OCT",V217=11,"NOV",V217=12,"DEC")</f>
        <v>JAN</v>
      </c>
    </row>
    <row r="218" spans="1:23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8"/>
        <v>56</v>
      </c>
      <c r="P218">
        <f t="shared" si="19"/>
        <v>331.54</v>
      </c>
      <c r="Q218" t="s">
        <v>8308</v>
      </c>
      <c r="R218" t="s">
        <v>8312</v>
      </c>
      <c r="S218" s="12">
        <f t="shared" si="20"/>
        <v>42066.958761574075</v>
      </c>
      <c r="T218" s="12">
        <f t="shared" si="21"/>
        <v>42116.917094907403</v>
      </c>
      <c r="U218" s="9">
        <f t="shared" si="22"/>
        <v>2015</v>
      </c>
      <c r="V218">
        <f t="shared" si="23"/>
        <v>3</v>
      </c>
      <c r="W218" t="str" cm="1">
        <f t="array" ref="W218">_xlfn.IFS(V218=1,"JAN",V218=2,"FEB",V218=3,"MAR",V218=4,"APR",V218=5,"MAY",V218=6,"JUN",V218=7,"JUL",V218=8,"AUG",V218=9,"SEP",V218=10,"OCT",V218=11,"NOV",V218=12,"DEC")</f>
        <v>MAR</v>
      </c>
    </row>
    <row r="219" spans="1:23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8"/>
        <v>12</v>
      </c>
      <c r="P219">
        <f t="shared" si="19"/>
        <v>314.29000000000002</v>
      </c>
      <c r="Q219" t="s">
        <v>8308</v>
      </c>
      <c r="R219" t="s">
        <v>8312</v>
      </c>
      <c r="S219" s="12">
        <f t="shared" si="20"/>
        <v>41970.64061342593</v>
      </c>
      <c r="T219" s="12">
        <f t="shared" si="21"/>
        <v>42001.64061342593</v>
      </c>
      <c r="U219" s="9">
        <f t="shared" si="22"/>
        <v>2014</v>
      </c>
      <c r="V219">
        <f t="shared" si="23"/>
        <v>11</v>
      </c>
      <c r="W219" t="str" cm="1">
        <f t="array" ref="W219">_xlfn.IFS(V219=1,"JAN",V219=2,"FEB",V219=3,"MAR",V219=4,"APR",V219=5,"MAY",V219=6,"JUN",V219=7,"JUL",V219=8,"AUG",V219=9,"SEP",V219=10,"OCT",V219=11,"NOV",V219=12,"DEC")</f>
        <v>NOV</v>
      </c>
    </row>
    <row r="220" spans="1:23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8"/>
        <v>2</v>
      </c>
      <c r="P220">
        <f t="shared" si="19"/>
        <v>100</v>
      </c>
      <c r="Q220" t="s">
        <v>8308</v>
      </c>
      <c r="R220" t="s">
        <v>8312</v>
      </c>
      <c r="S220" s="12">
        <f t="shared" si="20"/>
        <v>42079.628344907411</v>
      </c>
      <c r="T220" s="12">
        <f t="shared" si="21"/>
        <v>42139.628344907411</v>
      </c>
      <c r="U220" s="9">
        <f t="shared" si="22"/>
        <v>2015</v>
      </c>
      <c r="V220">
        <f t="shared" si="23"/>
        <v>3</v>
      </c>
      <c r="W220" t="str" cm="1">
        <f t="array" ref="W220">_xlfn.IFS(V220=1,"JAN",V220=2,"FEB",V220=3,"MAR",V220=4,"APR",V220=5,"MAY",V220=6,"JUN",V220=7,"JUL",V220=8,"AUG",V220=9,"SEP",V220=10,"OCT",V220=11,"NOV",V220=12,"DEC")</f>
        <v>MAR</v>
      </c>
    </row>
    <row r="221" spans="1:23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8"/>
        <v>18</v>
      </c>
      <c r="P221">
        <f t="shared" si="19"/>
        <v>115.99</v>
      </c>
      <c r="Q221" t="s">
        <v>8308</v>
      </c>
      <c r="R221" t="s">
        <v>8312</v>
      </c>
      <c r="S221" s="12">
        <f t="shared" si="20"/>
        <v>42429.326678240745</v>
      </c>
      <c r="T221" s="12">
        <f t="shared" si="21"/>
        <v>42461.290972222225</v>
      </c>
      <c r="U221" s="9">
        <f t="shared" si="22"/>
        <v>2016</v>
      </c>
      <c r="V221">
        <f t="shared" si="23"/>
        <v>2</v>
      </c>
      <c r="W221" t="str" cm="1">
        <f t="array" ref="W221">_xlfn.IFS(V221=1,"JAN",V221=2,"FEB",V221=3,"MAR",V221=4,"APR",V221=5,"MAY",V221=6,"JUN",V221=7,"JUL",V221=8,"AUG",V221=9,"SEP",V221=10,"OCT",V221=11,"NOV",V221=12,"DEC")</f>
        <v>FEB</v>
      </c>
    </row>
    <row r="222" spans="1:23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8"/>
        <v>1</v>
      </c>
      <c r="P222">
        <f t="shared" si="19"/>
        <v>120</v>
      </c>
      <c r="Q222" t="s">
        <v>8308</v>
      </c>
      <c r="R222" t="s">
        <v>8312</v>
      </c>
      <c r="S222" s="12">
        <f t="shared" si="20"/>
        <v>42195.643865740742</v>
      </c>
      <c r="T222" s="12">
        <f t="shared" si="21"/>
        <v>42236.837499999994</v>
      </c>
      <c r="U222" s="9">
        <f t="shared" si="22"/>
        <v>2015</v>
      </c>
      <c r="V222">
        <f t="shared" si="23"/>
        <v>7</v>
      </c>
      <c r="W222" t="str" cm="1">
        <f t="array" ref="W222">_xlfn.IFS(V222=1,"JAN",V222=2,"FEB",V222=3,"MAR",V222=4,"APR",V222=5,"MAY",V222=6,"JUN",V222=7,"JUL",V222=8,"AUG",V222=9,"SEP",V222=10,"OCT",V222=11,"NOV",V222=12,"DEC")</f>
        <v>JUL</v>
      </c>
    </row>
    <row r="223" spans="1:23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8"/>
        <v>0</v>
      </c>
      <c r="P223">
        <f t="shared" si="19"/>
        <v>0</v>
      </c>
      <c r="Q223" t="s">
        <v>8308</v>
      </c>
      <c r="R223" t="s">
        <v>8312</v>
      </c>
      <c r="S223" s="12">
        <f t="shared" si="20"/>
        <v>42031.837546296301</v>
      </c>
      <c r="T223" s="12">
        <f t="shared" si="21"/>
        <v>42091.79587962963</v>
      </c>
      <c r="U223" s="9">
        <f t="shared" si="22"/>
        <v>2015</v>
      </c>
      <c r="V223">
        <f t="shared" si="23"/>
        <v>1</v>
      </c>
      <c r="W223" t="str" cm="1">
        <f t="array" ref="W223">_xlfn.IFS(V223=1,"JAN",V223=2,"FEB",V223=3,"MAR",V223=4,"APR",V223=5,"MAY",V223=6,"JUN",V223=7,"JUL",V223=8,"AUG",V223=9,"SEP",V223=10,"OCT",V223=11,"NOV",V223=12,"DEC")</f>
        <v>JAN</v>
      </c>
    </row>
    <row r="224" spans="1:23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8"/>
        <v>13</v>
      </c>
      <c r="P224">
        <f t="shared" si="19"/>
        <v>65</v>
      </c>
      <c r="Q224" t="s">
        <v>8308</v>
      </c>
      <c r="R224" t="s">
        <v>8312</v>
      </c>
      <c r="S224" s="12">
        <f t="shared" si="20"/>
        <v>42031.769884259258</v>
      </c>
      <c r="T224" s="12">
        <f t="shared" si="21"/>
        <v>42090.110416666663</v>
      </c>
      <c r="U224" s="9">
        <f t="shared" si="22"/>
        <v>2015</v>
      </c>
      <c r="V224">
        <f t="shared" si="23"/>
        <v>1</v>
      </c>
      <c r="W224" t="str" cm="1">
        <f t="array" ref="W224">_xlfn.IFS(V224=1,"JAN",V224=2,"FEB",V224=3,"MAR",V224=4,"APR",V224=5,"MAY",V224=6,"JUN",V224=7,"JUL",V224=8,"AUG",V224=9,"SEP",V224=10,"OCT",V224=11,"NOV",V224=12,"DEC")</f>
        <v>JAN</v>
      </c>
    </row>
    <row r="225" spans="1:23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8"/>
        <v>0</v>
      </c>
      <c r="P225">
        <f t="shared" si="19"/>
        <v>0</v>
      </c>
      <c r="Q225" t="s">
        <v>8308</v>
      </c>
      <c r="R225" t="s">
        <v>8312</v>
      </c>
      <c r="S225" s="12">
        <f t="shared" si="20"/>
        <v>42482.048032407409</v>
      </c>
      <c r="T225" s="12">
        <f t="shared" si="21"/>
        <v>42512.045138888891</v>
      </c>
      <c r="U225" s="9">
        <f t="shared" si="22"/>
        <v>2016</v>
      </c>
      <c r="V225">
        <f t="shared" si="23"/>
        <v>4</v>
      </c>
      <c r="W225" t="str" cm="1">
        <f t="array" ref="W225">_xlfn.IFS(V225=1,"JAN",V225=2,"FEB",V225=3,"MAR",V225=4,"APR",V225=5,"MAY",V225=6,"JUN",V225=7,"JUL",V225=8,"AUG",V225=9,"SEP",V225=10,"OCT",V225=11,"NOV",V225=12,"DEC")</f>
        <v>APR</v>
      </c>
    </row>
    <row r="226" spans="1:23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8"/>
        <v>0</v>
      </c>
      <c r="P226">
        <f t="shared" si="19"/>
        <v>0</v>
      </c>
      <c r="Q226" t="s">
        <v>8308</v>
      </c>
      <c r="R226" t="s">
        <v>8312</v>
      </c>
      <c r="S226" s="12">
        <f t="shared" si="20"/>
        <v>42135.235254629632</v>
      </c>
      <c r="T226" s="12">
        <f t="shared" si="21"/>
        <v>42195.235254629632</v>
      </c>
      <c r="U226" s="9">
        <f t="shared" si="22"/>
        <v>2015</v>
      </c>
      <c r="V226">
        <f t="shared" si="23"/>
        <v>5</v>
      </c>
      <c r="W226" t="str" cm="1">
        <f t="array" ref="W226">_xlfn.IFS(V226=1,"JAN",V226=2,"FEB",V226=3,"MAR",V226=4,"APR",V226=5,"MAY",V226=6,"JUN",V226=7,"JUL",V226=8,"AUG",V226=9,"SEP",V226=10,"OCT",V226=11,"NOV",V226=12,"DEC")</f>
        <v>MAY</v>
      </c>
    </row>
    <row r="227" spans="1:23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8"/>
        <v>0</v>
      </c>
      <c r="P227">
        <f t="shared" si="19"/>
        <v>0</v>
      </c>
      <c r="Q227" t="s">
        <v>8308</v>
      </c>
      <c r="R227" t="s">
        <v>8312</v>
      </c>
      <c r="S227" s="12">
        <f t="shared" si="20"/>
        <v>42438.961273148147</v>
      </c>
      <c r="T227" s="12">
        <f t="shared" si="21"/>
        <v>42468.919606481482</v>
      </c>
      <c r="U227" s="9">
        <f t="shared" si="22"/>
        <v>2016</v>
      </c>
      <c r="V227">
        <f t="shared" si="23"/>
        <v>3</v>
      </c>
      <c r="W227" t="str" cm="1">
        <f t="array" ref="W227">_xlfn.IFS(V227=1,"JAN",V227=2,"FEB",V227=3,"MAR",V227=4,"APR",V227=5,"MAY",V227=6,"JUN",V227=7,"JUL",V227=8,"AUG",V227=9,"SEP",V227=10,"OCT",V227=11,"NOV",V227=12,"DEC")</f>
        <v>MAR</v>
      </c>
    </row>
    <row r="228" spans="1:23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8"/>
        <v>1</v>
      </c>
      <c r="P228">
        <f t="shared" si="19"/>
        <v>125</v>
      </c>
      <c r="Q228" t="s">
        <v>8308</v>
      </c>
      <c r="R228" t="s">
        <v>8312</v>
      </c>
      <c r="S228" s="12">
        <f t="shared" si="20"/>
        <v>42106.666018518517</v>
      </c>
      <c r="T228" s="12">
        <f t="shared" si="21"/>
        <v>42155.395138888889</v>
      </c>
      <c r="U228" s="9">
        <f t="shared" si="22"/>
        <v>2015</v>
      </c>
      <c r="V228">
        <f t="shared" si="23"/>
        <v>4</v>
      </c>
      <c r="W228" t="str" cm="1">
        <f t="array" ref="W228">_xlfn.IFS(V228=1,"JAN",V228=2,"FEB",V228=3,"MAR",V228=4,"APR",V228=5,"MAY",V228=6,"JUN",V228=7,"JUL",V228=8,"AUG",V228=9,"SEP",V228=10,"OCT",V228=11,"NOV",V228=12,"DEC")</f>
        <v>APR</v>
      </c>
    </row>
    <row r="229" spans="1:23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8"/>
        <v>0</v>
      </c>
      <c r="P229">
        <f t="shared" si="19"/>
        <v>0</v>
      </c>
      <c r="Q229" t="s">
        <v>8308</v>
      </c>
      <c r="R229" t="s">
        <v>8312</v>
      </c>
      <c r="S229" s="12">
        <f t="shared" si="20"/>
        <v>42164.893993055557</v>
      </c>
      <c r="T229" s="12">
        <f t="shared" si="21"/>
        <v>42194.893993055557</v>
      </c>
      <c r="U229" s="9">
        <f t="shared" si="22"/>
        <v>2015</v>
      </c>
      <c r="V229">
        <f t="shared" si="23"/>
        <v>6</v>
      </c>
      <c r="W229" t="str" cm="1">
        <f t="array" ref="W229">_xlfn.IFS(V229=1,"JAN",V229=2,"FEB",V229=3,"MAR",V229=4,"APR",V229=5,"MAY",V229=6,"JUN",V229=7,"JUL",V229=8,"AUG",V229=9,"SEP",V229=10,"OCT",V229=11,"NOV",V229=12,"DEC")</f>
        <v>JUN</v>
      </c>
    </row>
    <row r="230" spans="1:23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8"/>
        <v>0</v>
      </c>
      <c r="P230">
        <f t="shared" si="19"/>
        <v>0</v>
      </c>
      <c r="Q230" t="s">
        <v>8308</v>
      </c>
      <c r="R230" t="s">
        <v>8312</v>
      </c>
      <c r="S230" s="12">
        <f t="shared" si="20"/>
        <v>42096.686400462961</v>
      </c>
      <c r="T230" s="12">
        <f t="shared" si="21"/>
        <v>42156.686400462961</v>
      </c>
      <c r="U230" s="9">
        <f t="shared" si="22"/>
        <v>2015</v>
      </c>
      <c r="V230">
        <f t="shared" si="23"/>
        <v>4</v>
      </c>
      <c r="W230" t="str" cm="1">
        <f t="array" ref="W230">_xlfn.IFS(V230=1,"JAN",V230=2,"FEB",V230=3,"MAR",V230=4,"APR",V230=5,"MAY",V230=6,"JUN",V230=7,"JUL",V230=8,"AUG",V230=9,"SEP",V230=10,"OCT",V230=11,"NOV",V230=12,"DEC")</f>
        <v>APR</v>
      </c>
    </row>
    <row r="231" spans="1:23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8"/>
        <v>0</v>
      </c>
      <c r="P231">
        <f t="shared" si="19"/>
        <v>0</v>
      </c>
      <c r="Q231" t="s">
        <v>8308</v>
      </c>
      <c r="R231" t="s">
        <v>8312</v>
      </c>
      <c r="S231" s="12">
        <f t="shared" si="20"/>
        <v>42383.933993055558</v>
      </c>
      <c r="T231" s="12">
        <f t="shared" si="21"/>
        <v>42413.933993055558</v>
      </c>
      <c r="U231" s="9">
        <f t="shared" si="22"/>
        <v>2016</v>
      </c>
      <c r="V231">
        <f t="shared" si="23"/>
        <v>1</v>
      </c>
      <c r="W231" t="str" cm="1">
        <f t="array" ref="W231">_xlfn.IFS(V231=1,"JAN",V231=2,"FEB",V231=3,"MAR",V231=4,"APR",V231=5,"MAY",V231=6,"JUN",V231=7,"JUL",V231=8,"AUG",V231=9,"SEP",V231=10,"OCT",V231=11,"NOV",V231=12,"DEC")</f>
        <v>JAN</v>
      </c>
    </row>
    <row r="232" spans="1:23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8"/>
        <v>0</v>
      </c>
      <c r="P232">
        <f t="shared" si="19"/>
        <v>30</v>
      </c>
      <c r="Q232" t="s">
        <v>8308</v>
      </c>
      <c r="R232" t="s">
        <v>8312</v>
      </c>
      <c r="S232" s="12">
        <f t="shared" si="20"/>
        <v>42129.777210648142</v>
      </c>
      <c r="T232" s="12">
        <f t="shared" si="21"/>
        <v>42159.777210648142</v>
      </c>
      <c r="U232" s="9">
        <f t="shared" si="22"/>
        <v>2015</v>
      </c>
      <c r="V232">
        <f t="shared" si="23"/>
        <v>5</v>
      </c>
      <c r="W232" t="str" cm="1">
        <f t="array" ref="W232">_xlfn.IFS(V232=1,"JAN",V232=2,"FEB",V232=3,"MAR",V232=4,"APR",V232=5,"MAY",V232=6,"JUN",V232=7,"JUL",V232=8,"AUG",V232=9,"SEP",V232=10,"OCT",V232=11,"NOV",V232=12,"DEC")</f>
        <v>MAY</v>
      </c>
    </row>
    <row r="233" spans="1:23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8"/>
        <v>0</v>
      </c>
      <c r="P233">
        <f t="shared" si="19"/>
        <v>0</v>
      </c>
      <c r="Q233" t="s">
        <v>8308</v>
      </c>
      <c r="R233" t="s">
        <v>8312</v>
      </c>
      <c r="S233" s="12">
        <f t="shared" si="20"/>
        <v>42341.958923611113</v>
      </c>
      <c r="T233" s="12">
        <f t="shared" si="21"/>
        <v>42371.958923611113</v>
      </c>
      <c r="U233" s="9">
        <f t="shared" si="22"/>
        <v>2015</v>
      </c>
      <c r="V233">
        <f t="shared" si="23"/>
        <v>12</v>
      </c>
      <c r="W233" t="str" cm="1">
        <f t="array" ref="W233">_xlfn.IFS(V233=1,"JAN",V233=2,"FEB",V233=3,"MAR",V233=4,"APR",V233=5,"MAY",V233=6,"JUN",V233=7,"JUL",V233=8,"AUG",V233=9,"SEP",V233=10,"OCT",V233=11,"NOV",V233=12,"DEC")</f>
        <v>DEC</v>
      </c>
    </row>
    <row r="234" spans="1:23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8"/>
        <v>3</v>
      </c>
      <c r="P234">
        <f t="shared" si="19"/>
        <v>15.71</v>
      </c>
      <c r="Q234" t="s">
        <v>8308</v>
      </c>
      <c r="R234" t="s">
        <v>8312</v>
      </c>
      <c r="S234" s="12">
        <f t="shared" si="20"/>
        <v>42032.82576388889</v>
      </c>
      <c r="T234" s="12">
        <f t="shared" si="21"/>
        <v>42062.82576388889</v>
      </c>
      <c r="U234" s="9">
        <f t="shared" si="22"/>
        <v>2015</v>
      </c>
      <c r="V234">
        <f t="shared" si="23"/>
        <v>1</v>
      </c>
      <c r="W234" t="str" cm="1">
        <f t="array" ref="W234">_xlfn.IFS(V234=1,"JAN",V234=2,"FEB",V234=3,"MAR",V234=4,"APR",V234=5,"MAY",V234=6,"JUN",V234=7,"JUL",V234=8,"AUG",V234=9,"SEP",V234=10,"OCT",V234=11,"NOV",V234=12,"DEC")</f>
        <v>JAN</v>
      </c>
    </row>
    <row r="235" spans="1:23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8"/>
        <v>0</v>
      </c>
      <c r="P235">
        <f t="shared" si="19"/>
        <v>0</v>
      </c>
      <c r="Q235" t="s">
        <v>8308</v>
      </c>
      <c r="R235" t="s">
        <v>8312</v>
      </c>
      <c r="S235" s="12">
        <f t="shared" si="20"/>
        <v>42612.911712962959</v>
      </c>
      <c r="T235" s="12">
        <f t="shared" si="21"/>
        <v>42642.911712962959</v>
      </c>
      <c r="U235" s="9">
        <f t="shared" si="22"/>
        <v>2016</v>
      </c>
      <c r="V235">
        <f t="shared" si="23"/>
        <v>8</v>
      </c>
      <c r="W235" t="str" cm="1">
        <f t="array" ref="W235">_xlfn.IFS(V235=1,"JAN",V235=2,"FEB",V235=3,"MAR",V235=4,"APR",V235=5,"MAY",V235=6,"JUN",V235=7,"JUL",V235=8,"AUG",V235=9,"SEP",V235=10,"OCT",V235=11,"NOV",V235=12,"DEC")</f>
        <v>AUG</v>
      </c>
    </row>
    <row r="236" spans="1:23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8"/>
        <v>40</v>
      </c>
      <c r="P236">
        <f t="shared" si="19"/>
        <v>80.2</v>
      </c>
      <c r="Q236" t="s">
        <v>8308</v>
      </c>
      <c r="R236" t="s">
        <v>8312</v>
      </c>
      <c r="S236" s="12">
        <f t="shared" si="20"/>
        <v>42136.035405092596</v>
      </c>
      <c r="T236" s="12">
        <f t="shared" si="21"/>
        <v>42176.035405092596</v>
      </c>
      <c r="U236" s="9">
        <f t="shared" si="22"/>
        <v>2015</v>
      </c>
      <c r="V236">
        <f t="shared" si="23"/>
        <v>5</v>
      </c>
      <c r="W236" t="str" cm="1">
        <f t="array" ref="W236">_xlfn.IFS(V236=1,"JAN",V236=2,"FEB",V236=3,"MAR",V236=4,"APR",V236=5,"MAY",V236=6,"JUN",V236=7,"JUL",V236=8,"AUG",V236=9,"SEP",V236=10,"OCT",V236=11,"NOV",V236=12,"DEC")</f>
        <v>MAY</v>
      </c>
    </row>
    <row r="237" spans="1:23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8"/>
        <v>0</v>
      </c>
      <c r="P237">
        <f t="shared" si="19"/>
        <v>0</v>
      </c>
      <c r="Q237" t="s">
        <v>8308</v>
      </c>
      <c r="R237" t="s">
        <v>8312</v>
      </c>
      <c r="S237" s="12">
        <f t="shared" si="20"/>
        <v>42164.908530092594</v>
      </c>
      <c r="T237" s="12">
        <f t="shared" si="21"/>
        <v>42194.908530092594</v>
      </c>
      <c r="U237" s="9">
        <f t="shared" si="22"/>
        <v>2015</v>
      </c>
      <c r="V237">
        <f t="shared" si="23"/>
        <v>6</v>
      </c>
      <c r="W237" t="str" cm="1">
        <f t="array" ref="W237">_xlfn.IFS(V237=1,"JAN",V237=2,"FEB",V237=3,"MAR",V237=4,"APR",V237=5,"MAY",V237=6,"JUN",V237=7,"JUL",V237=8,"AUG",V237=9,"SEP",V237=10,"OCT",V237=11,"NOV",V237=12,"DEC")</f>
        <v>JUN</v>
      </c>
    </row>
    <row r="238" spans="1:23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8"/>
        <v>0</v>
      </c>
      <c r="P238">
        <f t="shared" si="19"/>
        <v>0</v>
      </c>
      <c r="Q238" t="s">
        <v>8308</v>
      </c>
      <c r="R238" t="s">
        <v>8312</v>
      </c>
      <c r="S238" s="12">
        <f t="shared" si="20"/>
        <v>42321.08447916666</v>
      </c>
      <c r="T238" s="12">
        <f t="shared" si="21"/>
        <v>42374</v>
      </c>
      <c r="U238" s="9">
        <f t="shared" si="22"/>
        <v>2015</v>
      </c>
      <c r="V238">
        <f t="shared" si="23"/>
        <v>11</v>
      </c>
      <c r="W238" t="str" cm="1">
        <f t="array" ref="W238">_xlfn.IFS(V238=1,"JAN",V238=2,"FEB",V238=3,"MAR",V238=4,"APR",V238=5,"MAY",V238=6,"JUN",V238=7,"JUL",V238=8,"AUG",V238=9,"SEP",V238=10,"OCT",V238=11,"NOV",V238=12,"DEC")</f>
        <v>NOV</v>
      </c>
    </row>
    <row r="239" spans="1:23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8"/>
        <v>0</v>
      </c>
      <c r="P239">
        <f t="shared" si="19"/>
        <v>50</v>
      </c>
      <c r="Q239" t="s">
        <v>8308</v>
      </c>
      <c r="R239" t="s">
        <v>8312</v>
      </c>
      <c r="S239" s="12">
        <f t="shared" si="20"/>
        <v>42377.577187499999</v>
      </c>
      <c r="T239" s="12">
        <f t="shared" si="21"/>
        <v>42437.577187499999</v>
      </c>
      <c r="U239" s="9">
        <f t="shared" si="22"/>
        <v>2016</v>
      </c>
      <c r="V239">
        <f t="shared" si="23"/>
        <v>1</v>
      </c>
      <c r="W239" t="str" cm="1">
        <f t="array" ref="W239">_xlfn.IFS(V239=1,"JAN",V239=2,"FEB",V239=3,"MAR",V239=4,"APR",V239=5,"MAY",V239=6,"JUN",V239=7,"JUL",V239=8,"AUG",V239=9,"SEP",V239=10,"OCT",V239=11,"NOV",V239=12,"DEC")</f>
        <v>JAN</v>
      </c>
    </row>
    <row r="240" spans="1:23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8"/>
        <v>0</v>
      </c>
      <c r="P240">
        <f t="shared" si="19"/>
        <v>0</v>
      </c>
      <c r="Q240" t="s">
        <v>8308</v>
      </c>
      <c r="R240" t="s">
        <v>8312</v>
      </c>
      <c r="S240" s="12">
        <f t="shared" si="20"/>
        <v>42713.962499999994</v>
      </c>
      <c r="T240" s="12">
        <f t="shared" si="21"/>
        <v>42734.375</v>
      </c>
      <c r="U240" s="9">
        <f t="shared" si="22"/>
        <v>2016</v>
      </c>
      <c r="V240">
        <f t="shared" si="23"/>
        <v>12</v>
      </c>
      <c r="W240" t="str" cm="1">
        <f t="array" ref="W240">_xlfn.IFS(V240=1,"JAN",V240=2,"FEB",V240=3,"MAR",V240=4,"APR",V240=5,"MAY",V240=6,"JUN",V240=7,"JUL",V240=8,"AUG",V240=9,"SEP",V240=10,"OCT",V240=11,"NOV",V240=12,"DEC")</f>
        <v>DEC</v>
      </c>
    </row>
    <row r="241" spans="1:23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8"/>
        <v>25</v>
      </c>
      <c r="P241">
        <f t="shared" si="19"/>
        <v>50</v>
      </c>
      <c r="Q241" t="s">
        <v>8308</v>
      </c>
      <c r="R241" t="s">
        <v>8312</v>
      </c>
      <c r="S241" s="12">
        <f t="shared" si="20"/>
        <v>42297.110300925924</v>
      </c>
      <c r="T241" s="12">
        <f t="shared" si="21"/>
        <v>42316.5</v>
      </c>
      <c r="U241" s="9">
        <f t="shared" si="22"/>
        <v>2015</v>
      </c>
      <c r="V241">
        <f t="shared" si="23"/>
        <v>10</v>
      </c>
      <c r="W241" t="str" cm="1">
        <f t="array" ref="W241">_xlfn.IFS(V241=1,"JAN",V241=2,"FEB",V241=3,"MAR",V241=4,"APR",V241=5,"MAY",V241=6,"JUN",V241=7,"JUL",V241=8,"AUG",V241=9,"SEP",V241=10,"OCT",V241=11,"NOV",V241=12,"DEC")</f>
        <v>OCT</v>
      </c>
    </row>
    <row r="242" spans="1:23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8"/>
        <v>108</v>
      </c>
      <c r="P242">
        <f t="shared" si="19"/>
        <v>117.85</v>
      </c>
      <c r="Q242" t="s">
        <v>8308</v>
      </c>
      <c r="R242" t="s">
        <v>8313</v>
      </c>
      <c r="S242" s="12">
        <f t="shared" si="20"/>
        <v>41354.708460648151</v>
      </c>
      <c r="T242" s="12">
        <f t="shared" si="21"/>
        <v>41399.708460648151</v>
      </c>
      <c r="U242" s="9">
        <f t="shared" si="22"/>
        <v>2013</v>
      </c>
      <c r="V242">
        <f t="shared" si="23"/>
        <v>3</v>
      </c>
      <c r="W242" t="str" cm="1">
        <f t="array" ref="W242">_xlfn.IFS(V242=1,"JAN",V242=2,"FEB",V242=3,"MAR",V242=4,"APR",V242=5,"MAY",V242=6,"JUN",V242=7,"JUL",V242=8,"AUG",V242=9,"SEP",V242=10,"OCT",V242=11,"NOV",V242=12,"DEC")</f>
        <v>MAR</v>
      </c>
    </row>
    <row r="243" spans="1:23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8"/>
        <v>113</v>
      </c>
      <c r="P243">
        <f t="shared" si="19"/>
        <v>109.04</v>
      </c>
      <c r="Q243" t="s">
        <v>8308</v>
      </c>
      <c r="R243" t="s">
        <v>8313</v>
      </c>
      <c r="S243" s="12">
        <f t="shared" si="20"/>
        <v>41949.697962962964</v>
      </c>
      <c r="T243" s="12">
        <f t="shared" si="21"/>
        <v>41994.697962962964</v>
      </c>
      <c r="U243" s="9">
        <f t="shared" si="22"/>
        <v>2014</v>
      </c>
      <c r="V243">
        <f t="shared" si="23"/>
        <v>11</v>
      </c>
      <c r="W243" t="str" cm="1">
        <f t="array" ref="W243">_xlfn.IFS(V243=1,"JAN",V243=2,"FEB",V243=3,"MAR",V243=4,"APR",V243=5,"MAY",V243=6,"JUN",V243=7,"JUL",V243=8,"AUG",V243=9,"SEP",V243=10,"OCT",V243=11,"NOV",V243=12,"DEC")</f>
        <v>NOV</v>
      </c>
    </row>
    <row r="244" spans="1:23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8"/>
        <v>113</v>
      </c>
      <c r="P244">
        <f t="shared" si="19"/>
        <v>73.02</v>
      </c>
      <c r="Q244" t="s">
        <v>8308</v>
      </c>
      <c r="R244" t="s">
        <v>8313</v>
      </c>
      <c r="S244" s="12">
        <f t="shared" si="20"/>
        <v>40862.492939814816</v>
      </c>
      <c r="T244" s="12">
        <f t="shared" si="21"/>
        <v>40897.492939814816</v>
      </c>
      <c r="U244" s="9">
        <f t="shared" si="22"/>
        <v>2011</v>
      </c>
      <c r="V244">
        <f t="shared" si="23"/>
        <v>11</v>
      </c>
      <c r="W244" t="str" cm="1">
        <f t="array" ref="W244">_xlfn.IFS(V244=1,"JAN",V244=2,"FEB",V244=3,"MAR",V244=4,"APR",V244=5,"MAY",V244=6,"JUN",V244=7,"JUL",V244=8,"AUG",V244=9,"SEP",V244=10,"OCT",V244=11,"NOV",V244=12,"DEC")</f>
        <v>NOV</v>
      </c>
    </row>
    <row r="245" spans="1:23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8"/>
        <v>103</v>
      </c>
      <c r="P245">
        <f t="shared" si="19"/>
        <v>78.2</v>
      </c>
      <c r="Q245" t="s">
        <v>8308</v>
      </c>
      <c r="R245" t="s">
        <v>8313</v>
      </c>
      <c r="S245" s="12">
        <f t="shared" si="20"/>
        <v>41662.047500000001</v>
      </c>
      <c r="T245" s="12">
        <f t="shared" si="21"/>
        <v>41692.047500000001</v>
      </c>
      <c r="U245" s="9">
        <f t="shared" si="22"/>
        <v>2014</v>
      </c>
      <c r="V245">
        <f t="shared" si="23"/>
        <v>1</v>
      </c>
      <c r="W245" t="str" cm="1">
        <f t="array" ref="W245">_xlfn.IFS(V245=1,"JAN",V245=2,"FEB",V245=3,"MAR",V245=4,"APR",V245=5,"MAY",V245=6,"JUN",V245=7,"JUL",V245=8,"AUG",V245=9,"SEP",V245=10,"OCT",V245=11,"NOV",V245=12,"DEC")</f>
        <v>JAN</v>
      </c>
    </row>
    <row r="246" spans="1:23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8"/>
        <v>114</v>
      </c>
      <c r="P246">
        <f t="shared" si="19"/>
        <v>47.4</v>
      </c>
      <c r="Q246" t="s">
        <v>8308</v>
      </c>
      <c r="R246" t="s">
        <v>8313</v>
      </c>
      <c r="S246" s="12">
        <f t="shared" si="20"/>
        <v>40213.323599537034</v>
      </c>
      <c r="T246" s="12">
        <f t="shared" si="21"/>
        <v>40253.29583333333</v>
      </c>
      <c r="U246" s="9">
        <f t="shared" si="22"/>
        <v>2010</v>
      </c>
      <c r="V246">
        <f t="shared" si="23"/>
        <v>2</v>
      </c>
      <c r="W246" t="str" cm="1">
        <f t="array" ref="W246">_xlfn.IFS(V246=1,"JAN",V246=2,"FEB",V246=3,"MAR",V246=4,"APR",V246=5,"MAY",V246=6,"JUN",V246=7,"JUL",V246=8,"AUG",V246=9,"SEP",V246=10,"OCT",V246=11,"NOV",V246=12,"DEC")</f>
        <v>FEB</v>
      </c>
    </row>
    <row r="247" spans="1:23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8"/>
        <v>104</v>
      </c>
      <c r="P247">
        <f t="shared" si="19"/>
        <v>54.02</v>
      </c>
      <c r="Q247" t="s">
        <v>8308</v>
      </c>
      <c r="R247" t="s">
        <v>8313</v>
      </c>
      <c r="S247" s="12">
        <f t="shared" si="20"/>
        <v>41107.053067129629</v>
      </c>
      <c r="T247" s="12">
        <f t="shared" si="21"/>
        <v>41137.053067129629</v>
      </c>
      <c r="U247" s="9">
        <f t="shared" si="22"/>
        <v>2012</v>
      </c>
      <c r="V247">
        <f t="shared" si="23"/>
        <v>7</v>
      </c>
      <c r="W247" t="str" cm="1">
        <f t="array" ref="W247">_xlfn.IFS(V247=1,"JAN",V247=2,"FEB",V247=3,"MAR",V247=4,"APR",V247=5,"MAY",V247=6,"JUN",V247=7,"JUL",V247=8,"AUG",V247=9,"SEP",V247=10,"OCT",V247=11,"NOV",V247=12,"DEC")</f>
        <v>JUL</v>
      </c>
    </row>
    <row r="248" spans="1:23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8"/>
        <v>305</v>
      </c>
      <c r="P248">
        <f t="shared" si="19"/>
        <v>68.489999999999995</v>
      </c>
      <c r="Q248" t="s">
        <v>8308</v>
      </c>
      <c r="R248" t="s">
        <v>8313</v>
      </c>
      <c r="S248" s="12">
        <f t="shared" si="20"/>
        <v>40480.363483796296</v>
      </c>
      <c r="T248" s="12">
        <f t="shared" si="21"/>
        <v>40530.405150462961</v>
      </c>
      <c r="U248" s="9">
        <f t="shared" si="22"/>
        <v>2010</v>
      </c>
      <c r="V248">
        <f t="shared" si="23"/>
        <v>10</v>
      </c>
      <c r="W248" t="str" cm="1">
        <f t="array" ref="W248">_xlfn.IFS(V248=1,"JAN",V248=2,"FEB",V248=3,"MAR",V248=4,"APR",V248=5,"MAY",V248=6,"JUN",V248=7,"JUL",V248=8,"AUG",V248=9,"SEP",V248=10,"OCT",V248=11,"NOV",V248=12,"DEC")</f>
        <v>OCT</v>
      </c>
    </row>
    <row r="249" spans="1:23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8"/>
        <v>134</v>
      </c>
      <c r="P249">
        <f t="shared" si="19"/>
        <v>108.15</v>
      </c>
      <c r="Q249" t="s">
        <v>8308</v>
      </c>
      <c r="R249" t="s">
        <v>8313</v>
      </c>
      <c r="S249" s="12">
        <f t="shared" si="20"/>
        <v>40430.604328703703</v>
      </c>
      <c r="T249" s="12">
        <f t="shared" si="21"/>
        <v>40467.152083333334</v>
      </c>
      <c r="U249" s="9">
        <f t="shared" si="22"/>
        <v>2010</v>
      </c>
      <c r="V249">
        <f t="shared" si="23"/>
        <v>9</v>
      </c>
      <c r="W249" t="str" cm="1">
        <f t="array" ref="W249">_xlfn.IFS(V249=1,"JAN",V249=2,"FEB",V249=3,"MAR",V249=4,"APR",V249=5,"MAY",V249=6,"JUN",V249=7,"JUL",V249=8,"AUG",V249=9,"SEP",V249=10,"OCT",V249=11,"NOV",V249=12,"DEC")</f>
        <v>SEP</v>
      </c>
    </row>
    <row r="250" spans="1:23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8"/>
        <v>101</v>
      </c>
      <c r="P250">
        <f t="shared" si="19"/>
        <v>589.95000000000005</v>
      </c>
      <c r="Q250" t="s">
        <v>8308</v>
      </c>
      <c r="R250" t="s">
        <v>8313</v>
      </c>
      <c r="S250" s="12">
        <f t="shared" si="20"/>
        <v>40870.774409722224</v>
      </c>
      <c r="T250" s="12">
        <f t="shared" si="21"/>
        <v>40915.774409722224</v>
      </c>
      <c r="U250" s="9">
        <f t="shared" si="22"/>
        <v>2011</v>
      </c>
      <c r="V250">
        <f t="shared" si="23"/>
        <v>11</v>
      </c>
      <c r="W250" t="str" cm="1">
        <f t="array" ref="W250">_xlfn.IFS(V250=1,"JAN",V250=2,"FEB",V250=3,"MAR",V250=4,"APR",V250=5,"MAY",V250=6,"JUN",V250=7,"JUL",V250=8,"AUG",V250=9,"SEP",V250=10,"OCT",V250=11,"NOV",V250=12,"DEC")</f>
        <v>NOV</v>
      </c>
    </row>
    <row r="251" spans="1:23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8"/>
        <v>113</v>
      </c>
      <c r="P251">
        <f t="shared" si="19"/>
        <v>48.05</v>
      </c>
      <c r="Q251" t="s">
        <v>8308</v>
      </c>
      <c r="R251" t="s">
        <v>8313</v>
      </c>
      <c r="S251" s="12">
        <f t="shared" si="20"/>
        <v>40332.923842592594</v>
      </c>
      <c r="T251" s="12">
        <f t="shared" si="21"/>
        <v>40412.736111111109</v>
      </c>
      <c r="U251" s="9">
        <f t="shared" si="22"/>
        <v>2010</v>
      </c>
      <c r="V251">
        <f t="shared" si="23"/>
        <v>6</v>
      </c>
      <c r="W251" t="str" cm="1">
        <f t="array" ref="W251">_xlfn.IFS(V251=1,"JAN",V251=2,"FEB",V251=3,"MAR",V251=4,"APR",V251=5,"MAY",V251=6,"JUN",V251=7,"JUL",V251=8,"AUG",V251=9,"SEP",V251=10,"OCT",V251=11,"NOV",V251=12,"DEC")</f>
        <v>JUN</v>
      </c>
    </row>
    <row r="252" spans="1:23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8"/>
        <v>106</v>
      </c>
      <c r="P252">
        <f t="shared" si="19"/>
        <v>72.48</v>
      </c>
      <c r="Q252" t="s">
        <v>8308</v>
      </c>
      <c r="R252" t="s">
        <v>8313</v>
      </c>
      <c r="S252" s="12">
        <f t="shared" si="20"/>
        <v>41401.565868055557</v>
      </c>
      <c r="T252" s="12">
        <f t="shared" si="21"/>
        <v>41431.565868055557</v>
      </c>
      <c r="U252" s="9">
        <f t="shared" si="22"/>
        <v>2013</v>
      </c>
      <c r="V252">
        <f t="shared" si="23"/>
        <v>5</v>
      </c>
      <c r="W252" t="str" cm="1">
        <f t="array" ref="W252">_xlfn.IFS(V252=1,"JAN",V252=2,"FEB",V252=3,"MAR",V252=4,"APR",V252=5,"MAY",V252=6,"JUN",V252=7,"JUL",V252=8,"AUG",V252=9,"SEP",V252=10,"OCT",V252=11,"NOV",V252=12,"DEC")</f>
        <v>MAY</v>
      </c>
    </row>
    <row r="253" spans="1:23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8"/>
        <v>126</v>
      </c>
      <c r="P253">
        <f t="shared" si="19"/>
        <v>57.08</v>
      </c>
      <c r="Q253" t="s">
        <v>8308</v>
      </c>
      <c r="R253" t="s">
        <v>8313</v>
      </c>
      <c r="S253" s="12">
        <f t="shared" si="20"/>
        <v>41013.787569444445</v>
      </c>
      <c r="T253" s="12">
        <f t="shared" si="21"/>
        <v>41045.791666666664</v>
      </c>
      <c r="U253" s="9">
        <f t="shared" si="22"/>
        <v>2012</v>
      </c>
      <c r="V253">
        <f t="shared" si="23"/>
        <v>4</v>
      </c>
      <c r="W253" t="str" cm="1">
        <f t="array" ref="W253">_xlfn.IFS(V253=1,"JAN",V253=2,"FEB",V253=3,"MAR",V253=4,"APR",V253=5,"MAY",V253=6,"JUN",V253=7,"JUL",V253=8,"AUG",V253=9,"SEP",V253=10,"OCT",V253=11,"NOV",V253=12,"DEC")</f>
        <v>APR</v>
      </c>
    </row>
    <row r="254" spans="1:23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8"/>
        <v>185</v>
      </c>
      <c r="P254">
        <f t="shared" si="19"/>
        <v>85.44</v>
      </c>
      <c r="Q254" t="s">
        <v>8308</v>
      </c>
      <c r="R254" t="s">
        <v>8313</v>
      </c>
      <c r="S254" s="12">
        <f t="shared" si="20"/>
        <v>40266.662708333337</v>
      </c>
      <c r="T254" s="12">
        <f t="shared" si="21"/>
        <v>40330.165972222225</v>
      </c>
      <c r="U254" s="9">
        <f t="shared" si="22"/>
        <v>2010</v>
      </c>
      <c r="V254">
        <f t="shared" si="23"/>
        <v>3</v>
      </c>
      <c r="W254" t="str" cm="1">
        <f t="array" ref="W254">_xlfn.IFS(V254=1,"JAN",V254=2,"FEB",V254=3,"MAR",V254=4,"APR",V254=5,"MAY",V254=6,"JUN",V254=7,"JUL",V254=8,"AUG",V254=9,"SEP",V254=10,"OCT",V254=11,"NOV",V254=12,"DEC")</f>
        <v>MAR</v>
      </c>
    </row>
    <row r="255" spans="1:23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8"/>
        <v>101</v>
      </c>
      <c r="P255">
        <f t="shared" si="19"/>
        <v>215.86</v>
      </c>
      <c r="Q255" t="s">
        <v>8308</v>
      </c>
      <c r="R255" t="s">
        <v>8313</v>
      </c>
      <c r="S255" s="12">
        <f t="shared" si="20"/>
        <v>40924.650868055556</v>
      </c>
      <c r="T255" s="12">
        <f t="shared" si="21"/>
        <v>40954.650868055556</v>
      </c>
      <c r="U255" s="9">
        <f t="shared" si="22"/>
        <v>2012</v>
      </c>
      <c r="V255">
        <f t="shared" si="23"/>
        <v>1</v>
      </c>
      <c r="W255" t="str" cm="1">
        <f t="array" ref="W255">_xlfn.IFS(V255=1,"JAN",V255=2,"FEB",V255=3,"MAR",V255=4,"APR",V255=5,"MAY",V255=6,"JUN",V255=7,"JUL",V255=8,"AUG",V255=9,"SEP",V255=10,"OCT",V255=11,"NOV",V255=12,"DEC")</f>
        <v>JAN</v>
      </c>
    </row>
    <row r="256" spans="1:23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8"/>
        <v>117</v>
      </c>
      <c r="P256">
        <f t="shared" si="19"/>
        <v>89.39</v>
      </c>
      <c r="Q256" t="s">
        <v>8308</v>
      </c>
      <c r="R256" t="s">
        <v>8313</v>
      </c>
      <c r="S256" s="12">
        <f t="shared" si="20"/>
        <v>42263.952662037031</v>
      </c>
      <c r="T256" s="12">
        <f t="shared" si="21"/>
        <v>42294.083333333328</v>
      </c>
      <c r="U256" s="9">
        <f t="shared" si="22"/>
        <v>2015</v>
      </c>
      <c r="V256">
        <f t="shared" si="23"/>
        <v>9</v>
      </c>
      <c r="W256" t="str" cm="1">
        <f t="array" ref="W256">_xlfn.IFS(V256=1,"JAN",V256=2,"FEB",V256=3,"MAR",V256=4,"APR",V256=5,"MAY",V256=6,"JUN",V256=7,"JUL",V256=8,"AUG",V256=9,"SEP",V256=10,"OCT",V256=11,"NOV",V256=12,"DEC")</f>
        <v>SEP</v>
      </c>
    </row>
    <row r="257" spans="1:23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8"/>
        <v>107</v>
      </c>
      <c r="P257">
        <f t="shared" si="19"/>
        <v>45.42</v>
      </c>
      <c r="Q257" t="s">
        <v>8308</v>
      </c>
      <c r="R257" t="s">
        <v>8313</v>
      </c>
      <c r="S257" s="12">
        <f t="shared" si="20"/>
        <v>40588.526412037041</v>
      </c>
      <c r="T257" s="12">
        <f t="shared" si="21"/>
        <v>40618.48474537037</v>
      </c>
      <c r="U257" s="9">
        <f t="shared" si="22"/>
        <v>2011</v>
      </c>
      <c r="V257">
        <f t="shared" si="23"/>
        <v>2</v>
      </c>
      <c r="W257" t="str" cm="1">
        <f t="array" ref="W257">_xlfn.IFS(V257=1,"JAN",V257=2,"FEB",V257=3,"MAR",V257=4,"APR",V257=5,"MAY",V257=6,"JUN",V257=7,"JUL",V257=8,"AUG",V257=9,"SEP",V257=10,"OCT",V257=11,"NOV",V257=12,"DEC")</f>
        <v>FEB</v>
      </c>
    </row>
    <row r="258" spans="1:23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8"/>
        <v>139</v>
      </c>
      <c r="P258">
        <f t="shared" si="19"/>
        <v>65.760000000000005</v>
      </c>
      <c r="Q258" t="s">
        <v>8308</v>
      </c>
      <c r="R258" t="s">
        <v>8313</v>
      </c>
      <c r="S258" s="12">
        <f t="shared" si="20"/>
        <v>41319.769293981481</v>
      </c>
      <c r="T258" s="12">
        <f t="shared" si="21"/>
        <v>41349.769293981481</v>
      </c>
      <c r="U258" s="9">
        <f t="shared" si="22"/>
        <v>2013</v>
      </c>
      <c r="V258">
        <f t="shared" si="23"/>
        <v>2</v>
      </c>
      <c r="W258" t="str" cm="1">
        <f t="array" ref="W258">_xlfn.IFS(V258=1,"JAN",V258=2,"FEB",V258=3,"MAR",V258=4,"APR",V258=5,"MAY",V258=6,"JUN",V258=7,"JUL",V258=8,"AUG",V258=9,"SEP",V258=10,"OCT",V258=11,"NOV",V258=12,"DEC")</f>
        <v>FEB</v>
      </c>
    </row>
    <row r="259" spans="1:23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4">ROUND((E259/D259)*100,0)</f>
        <v>107</v>
      </c>
      <c r="P259">
        <f t="shared" ref="P259:P322" si="25">IFERROR(ROUND(E259/L259,2),0)</f>
        <v>66.7</v>
      </c>
      <c r="Q259" t="s">
        <v>8308</v>
      </c>
      <c r="R259" t="s">
        <v>8313</v>
      </c>
      <c r="S259" s="12">
        <f t="shared" ref="S259:S322" si="26">(((J259/60)/60)/24)+DATE(1970,1,1)</f>
        <v>42479.626875000002</v>
      </c>
      <c r="T259" s="12">
        <f t="shared" ref="T259:T322" si="27">(((I259/60)/60)/24)+DATE(1970,1,1)</f>
        <v>42509.626875000002</v>
      </c>
      <c r="U259" s="9">
        <f t="shared" ref="U259:U322" si="28">YEAR(S259)</f>
        <v>2016</v>
      </c>
      <c r="V259">
        <f t="shared" ref="V259:V322" si="29">MONTH(S259)</f>
        <v>4</v>
      </c>
      <c r="W259" t="str" cm="1">
        <f t="array" ref="W259">_xlfn.IFS(V259=1,"JAN",V259=2,"FEB",V259=3,"MAR",V259=4,"APR",V259=5,"MAY",V259=6,"JUN",V259=7,"JUL",V259=8,"AUG",V259=9,"SEP",V259=10,"OCT",V259=11,"NOV",V259=12,"DEC")</f>
        <v>APR</v>
      </c>
    </row>
    <row r="260" spans="1:23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4"/>
        <v>191</v>
      </c>
      <c r="P260">
        <f t="shared" si="25"/>
        <v>83.35</v>
      </c>
      <c r="Q260" t="s">
        <v>8308</v>
      </c>
      <c r="R260" t="s">
        <v>8313</v>
      </c>
      <c r="S260" s="12">
        <f t="shared" si="26"/>
        <v>40682.051689814813</v>
      </c>
      <c r="T260" s="12">
        <f t="shared" si="27"/>
        <v>40712.051689814813</v>
      </c>
      <c r="U260" s="9">
        <f t="shared" si="28"/>
        <v>2011</v>
      </c>
      <c r="V260">
        <f t="shared" si="29"/>
        <v>5</v>
      </c>
      <c r="W260" t="str" cm="1">
        <f t="array" ref="W260">_xlfn.IFS(V260=1,"JAN",V260=2,"FEB",V260=3,"MAR",V260=4,"APR",V260=5,"MAY",V260=6,"JUN",V260=7,"JUL",V260=8,"AUG",V260=9,"SEP",V260=10,"OCT",V260=11,"NOV",V260=12,"DEC")</f>
        <v>MAY</v>
      </c>
    </row>
    <row r="261" spans="1:23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4"/>
        <v>132</v>
      </c>
      <c r="P261">
        <f t="shared" si="25"/>
        <v>105.05</v>
      </c>
      <c r="Q261" t="s">
        <v>8308</v>
      </c>
      <c r="R261" t="s">
        <v>8313</v>
      </c>
      <c r="S261" s="12">
        <f t="shared" si="26"/>
        <v>42072.738067129627</v>
      </c>
      <c r="T261" s="12">
        <f t="shared" si="27"/>
        <v>42102.738067129627</v>
      </c>
      <c r="U261" s="9">
        <f t="shared" si="28"/>
        <v>2015</v>
      </c>
      <c r="V261">
        <f t="shared" si="29"/>
        <v>3</v>
      </c>
      <c r="W261" t="str" cm="1">
        <f t="array" ref="W261">_xlfn.IFS(V261=1,"JAN",V261=2,"FEB",V261=3,"MAR",V261=4,"APR",V261=5,"MAY",V261=6,"JUN",V261=7,"JUL",V261=8,"AUG",V261=9,"SEP",V261=10,"OCT",V261=11,"NOV",V261=12,"DEC")</f>
        <v>MAR</v>
      </c>
    </row>
    <row r="262" spans="1:23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4"/>
        <v>106</v>
      </c>
      <c r="P262">
        <f t="shared" si="25"/>
        <v>120.91</v>
      </c>
      <c r="Q262" t="s">
        <v>8308</v>
      </c>
      <c r="R262" t="s">
        <v>8313</v>
      </c>
      <c r="S262" s="12">
        <f t="shared" si="26"/>
        <v>40330.755543981482</v>
      </c>
      <c r="T262" s="12">
        <f t="shared" si="27"/>
        <v>40376.415972222225</v>
      </c>
      <c r="U262" s="9">
        <f t="shared" si="28"/>
        <v>2010</v>
      </c>
      <c r="V262">
        <f t="shared" si="29"/>
        <v>6</v>
      </c>
      <c r="W262" t="str" cm="1">
        <f t="array" ref="W262">_xlfn.IFS(V262=1,"JAN",V262=2,"FEB",V262=3,"MAR",V262=4,"APR",V262=5,"MAY",V262=6,"JUN",V262=7,"JUL",V262=8,"AUG",V262=9,"SEP",V262=10,"OCT",V262=11,"NOV",V262=12,"DEC")</f>
        <v>JUN</v>
      </c>
    </row>
    <row r="263" spans="1:23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4"/>
        <v>107</v>
      </c>
      <c r="P263">
        <f t="shared" si="25"/>
        <v>97.64</v>
      </c>
      <c r="Q263" t="s">
        <v>8308</v>
      </c>
      <c r="R263" t="s">
        <v>8313</v>
      </c>
      <c r="S263" s="12">
        <f t="shared" si="26"/>
        <v>41017.885462962964</v>
      </c>
      <c r="T263" s="12">
        <f t="shared" si="27"/>
        <v>41067.621527777781</v>
      </c>
      <c r="U263" s="9">
        <f t="shared" si="28"/>
        <v>2012</v>
      </c>
      <c r="V263">
        <f t="shared" si="29"/>
        <v>4</v>
      </c>
      <c r="W263" t="str" cm="1">
        <f t="array" ref="W263">_xlfn.IFS(V263=1,"JAN",V263=2,"FEB",V263=3,"MAR",V263=4,"APR",V263=5,"MAY",V263=6,"JUN",V263=7,"JUL",V263=8,"AUG",V263=9,"SEP",V263=10,"OCT",V263=11,"NOV",V263=12,"DEC")</f>
        <v>APR</v>
      </c>
    </row>
    <row r="264" spans="1:23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4"/>
        <v>240</v>
      </c>
      <c r="P264">
        <f t="shared" si="25"/>
        <v>41.38</v>
      </c>
      <c r="Q264" t="s">
        <v>8308</v>
      </c>
      <c r="R264" t="s">
        <v>8313</v>
      </c>
      <c r="S264" s="12">
        <f t="shared" si="26"/>
        <v>40555.24800925926</v>
      </c>
      <c r="T264" s="12">
        <f t="shared" si="27"/>
        <v>40600.24800925926</v>
      </c>
      <c r="U264" s="9">
        <f t="shared" si="28"/>
        <v>2011</v>
      </c>
      <c r="V264">
        <f t="shared" si="29"/>
        <v>1</v>
      </c>
      <c r="W264" t="str" cm="1">
        <f t="array" ref="W264">_xlfn.IFS(V264=1,"JAN",V264=2,"FEB",V264=3,"MAR",V264=4,"APR",V264=5,"MAY",V264=6,"JUN",V264=7,"JUL",V264=8,"AUG",V264=9,"SEP",V264=10,"OCT",V264=11,"NOV",V264=12,"DEC")</f>
        <v>JAN</v>
      </c>
    </row>
    <row r="265" spans="1:23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4"/>
        <v>118</v>
      </c>
      <c r="P265">
        <f t="shared" si="25"/>
        <v>30.65</v>
      </c>
      <c r="Q265" t="s">
        <v>8308</v>
      </c>
      <c r="R265" t="s">
        <v>8313</v>
      </c>
      <c r="S265" s="12">
        <f t="shared" si="26"/>
        <v>41149.954791666663</v>
      </c>
      <c r="T265" s="12">
        <f t="shared" si="27"/>
        <v>41179.954791666663</v>
      </c>
      <c r="U265" s="9">
        <f t="shared" si="28"/>
        <v>2012</v>
      </c>
      <c r="V265">
        <f t="shared" si="29"/>
        <v>8</v>
      </c>
      <c r="W265" t="str" cm="1">
        <f t="array" ref="W265">_xlfn.IFS(V265=1,"JAN",V265=2,"FEB",V265=3,"MAR",V265=4,"APR",V265=5,"MAY",V265=6,"JUN",V265=7,"JUL",V265=8,"AUG",V265=9,"SEP",V265=10,"OCT",V265=11,"NOV",V265=12,"DEC")</f>
        <v>AUG</v>
      </c>
    </row>
    <row r="266" spans="1:23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4"/>
        <v>118</v>
      </c>
      <c r="P266">
        <f t="shared" si="25"/>
        <v>64.95</v>
      </c>
      <c r="Q266" t="s">
        <v>8308</v>
      </c>
      <c r="R266" t="s">
        <v>8313</v>
      </c>
      <c r="S266" s="12">
        <f t="shared" si="26"/>
        <v>41010.620312500003</v>
      </c>
      <c r="T266" s="12">
        <f t="shared" si="27"/>
        <v>41040.620312500003</v>
      </c>
      <c r="U266" s="9">
        <f t="shared" si="28"/>
        <v>2012</v>
      </c>
      <c r="V266">
        <f t="shared" si="29"/>
        <v>4</v>
      </c>
      <c r="W266" t="str" cm="1">
        <f t="array" ref="W266">_xlfn.IFS(V266=1,"JAN",V266=2,"FEB",V266=3,"MAR",V266=4,"APR",V266=5,"MAY",V266=6,"JUN",V266=7,"JUL",V266=8,"AUG",V266=9,"SEP",V266=10,"OCT",V266=11,"NOV",V266=12,"DEC")</f>
        <v>APR</v>
      </c>
    </row>
    <row r="267" spans="1:23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4"/>
        <v>111</v>
      </c>
      <c r="P267">
        <f t="shared" si="25"/>
        <v>95.78</v>
      </c>
      <c r="Q267" t="s">
        <v>8308</v>
      </c>
      <c r="R267" t="s">
        <v>8313</v>
      </c>
      <c r="S267" s="12">
        <f t="shared" si="26"/>
        <v>40267.245717592588</v>
      </c>
      <c r="T267" s="12">
        <f t="shared" si="27"/>
        <v>40308.844444444447</v>
      </c>
      <c r="U267" s="9">
        <f t="shared" si="28"/>
        <v>2010</v>
      </c>
      <c r="V267">
        <f t="shared" si="29"/>
        <v>3</v>
      </c>
      <c r="W267" t="str" cm="1">
        <f t="array" ref="W267">_xlfn.IFS(V267=1,"JAN",V267=2,"FEB",V267=3,"MAR",V267=4,"APR",V267=5,"MAY",V267=6,"JUN",V267=7,"JUL",V267=8,"AUG",V267=9,"SEP",V267=10,"OCT",V267=11,"NOV",V267=12,"DEC")</f>
        <v>MAR</v>
      </c>
    </row>
    <row r="268" spans="1:23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4"/>
        <v>146</v>
      </c>
      <c r="P268">
        <f t="shared" si="25"/>
        <v>40.42</v>
      </c>
      <c r="Q268" t="s">
        <v>8308</v>
      </c>
      <c r="R268" t="s">
        <v>8313</v>
      </c>
      <c r="S268" s="12">
        <f t="shared" si="26"/>
        <v>40205.174849537041</v>
      </c>
      <c r="T268" s="12">
        <f t="shared" si="27"/>
        <v>40291.160416666666</v>
      </c>
      <c r="U268" s="9">
        <f t="shared" si="28"/>
        <v>2010</v>
      </c>
      <c r="V268">
        <f t="shared" si="29"/>
        <v>1</v>
      </c>
      <c r="W268" t="str" cm="1">
        <f t="array" ref="W268">_xlfn.IFS(V268=1,"JAN",V268=2,"FEB",V268=3,"MAR",V268=4,"APR",V268=5,"MAY",V268=6,"JUN",V268=7,"JUL",V268=8,"AUG",V268=9,"SEP",V268=10,"OCT",V268=11,"NOV",V268=12,"DEC")</f>
        <v>JAN</v>
      </c>
    </row>
    <row r="269" spans="1:23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4"/>
        <v>132</v>
      </c>
      <c r="P269">
        <f t="shared" si="25"/>
        <v>78.58</v>
      </c>
      <c r="Q269" t="s">
        <v>8308</v>
      </c>
      <c r="R269" t="s">
        <v>8313</v>
      </c>
      <c r="S269" s="12">
        <f t="shared" si="26"/>
        <v>41785.452534722222</v>
      </c>
      <c r="T269" s="12">
        <f t="shared" si="27"/>
        <v>41815.452534722222</v>
      </c>
      <c r="U269" s="9">
        <f t="shared" si="28"/>
        <v>2014</v>
      </c>
      <c r="V269">
        <f t="shared" si="29"/>
        <v>5</v>
      </c>
      <c r="W269" t="str" cm="1">
        <f t="array" ref="W269">_xlfn.IFS(V269=1,"JAN",V269=2,"FEB",V269=3,"MAR",V269=4,"APR",V269=5,"MAY",V269=6,"JUN",V269=7,"JUL",V269=8,"AUG",V269=9,"SEP",V269=10,"OCT",V269=11,"NOV",V269=12,"DEC")</f>
        <v>MAY</v>
      </c>
    </row>
    <row r="270" spans="1:23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4"/>
        <v>111</v>
      </c>
      <c r="P270">
        <f t="shared" si="25"/>
        <v>50.18</v>
      </c>
      <c r="Q270" t="s">
        <v>8308</v>
      </c>
      <c r="R270" t="s">
        <v>8313</v>
      </c>
      <c r="S270" s="12">
        <f t="shared" si="26"/>
        <v>40809.15252314815</v>
      </c>
      <c r="T270" s="12">
        <f t="shared" si="27"/>
        <v>40854.194189814814</v>
      </c>
      <c r="U270" s="9">
        <f t="shared" si="28"/>
        <v>2011</v>
      </c>
      <c r="V270">
        <f t="shared" si="29"/>
        <v>9</v>
      </c>
      <c r="W270" t="str" cm="1">
        <f t="array" ref="W270">_xlfn.IFS(V270=1,"JAN",V270=2,"FEB",V270=3,"MAR",V270=4,"APR",V270=5,"MAY",V270=6,"JUN",V270=7,"JUL",V270=8,"AUG",V270=9,"SEP",V270=10,"OCT",V270=11,"NOV",V270=12,"DEC")</f>
        <v>SEP</v>
      </c>
    </row>
    <row r="271" spans="1:23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4"/>
        <v>147</v>
      </c>
      <c r="P271">
        <f t="shared" si="25"/>
        <v>92.25</v>
      </c>
      <c r="Q271" t="s">
        <v>8308</v>
      </c>
      <c r="R271" t="s">
        <v>8313</v>
      </c>
      <c r="S271" s="12">
        <f t="shared" si="26"/>
        <v>42758.197013888886</v>
      </c>
      <c r="T271" s="12">
        <f t="shared" si="27"/>
        <v>42788.197013888886</v>
      </c>
      <c r="U271" s="9">
        <f t="shared" si="28"/>
        <v>2017</v>
      </c>
      <c r="V271">
        <f t="shared" si="29"/>
        <v>1</v>
      </c>
      <c r="W271" t="str" cm="1">
        <f t="array" ref="W271">_xlfn.IFS(V271=1,"JAN",V271=2,"FEB",V271=3,"MAR",V271=4,"APR",V271=5,"MAY",V271=6,"JUN",V271=7,"JUL",V271=8,"AUG",V271=9,"SEP",V271=10,"OCT",V271=11,"NOV",V271=12,"DEC")</f>
        <v>JAN</v>
      </c>
    </row>
    <row r="272" spans="1:23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4"/>
        <v>153</v>
      </c>
      <c r="P272">
        <f t="shared" si="25"/>
        <v>57.54</v>
      </c>
      <c r="Q272" t="s">
        <v>8308</v>
      </c>
      <c r="R272" t="s">
        <v>8313</v>
      </c>
      <c r="S272" s="12">
        <f t="shared" si="26"/>
        <v>40637.866550925923</v>
      </c>
      <c r="T272" s="12">
        <f t="shared" si="27"/>
        <v>40688.166666666664</v>
      </c>
      <c r="U272" s="9">
        <f t="shared" si="28"/>
        <v>2011</v>
      </c>
      <c r="V272">
        <f t="shared" si="29"/>
        <v>4</v>
      </c>
      <c r="W272" t="str" cm="1">
        <f t="array" ref="W272">_xlfn.IFS(V272=1,"JAN",V272=2,"FEB",V272=3,"MAR",V272=4,"APR",V272=5,"MAY",V272=6,"JUN",V272=7,"JUL",V272=8,"AUG",V272=9,"SEP",V272=10,"OCT",V272=11,"NOV",V272=12,"DEC")</f>
        <v>APR</v>
      </c>
    </row>
    <row r="273" spans="1:23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4"/>
        <v>105</v>
      </c>
      <c r="P273">
        <f t="shared" si="25"/>
        <v>109.42</v>
      </c>
      <c r="Q273" t="s">
        <v>8308</v>
      </c>
      <c r="R273" t="s">
        <v>8313</v>
      </c>
      <c r="S273" s="12">
        <f t="shared" si="26"/>
        <v>41612.10024305556</v>
      </c>
      <c r="T273" s="12">
        <f t="shared" si="27"/>
        <v>41641.333333333336</v>
      </c>
      <c r="U273" s="9">
        <f t="shared" si="28"/>
        <v>2013</v>
      </c>
      <c r="V273">
        <f t="shared" si="29"/>
        <v>12</v>
      </c>
      <c r="W273" t="str" cm="1">
        <f t="array" ref="W273">_xlfn.IFS(V273=1,"JAN",V273=2,"FEB",V273=3,"MAR",V273=4,"APR",V273=5,"MAY",V273=6,"JUN",V273=7,"JUL",V273=8,"AUG",V273=9,"SEP",V273=10,"OCT",V273=11,"NOV",V273=12,"DEC")</f>
        <v>DEC</v>
      </c>
    </row>
    <row r="274" spans="1:23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4"/>
        <v>177</v>
      </c>
      <c r="P274">
        <f t="shared" si="25"/>
        <v>81.89</v>
      </c>
      <c r="Q274" t="s">
        <v>8308</v>
      </c>
      <c r="R274" t="s">
        <v>8313</v>
      </c>
      <c r="S274" s="12">
        <f t="shared" si="26"/>
        <v>40235.900358796294</v>
      </c>
      <c r="T274" s="12">
        <f t="shared" si="27"/>
        <v>40296.78402777778</v>
      </c>
      <c r="U274" s="9">
        <f t="shared" si="28"/>
        <v>2010</v>
      </c>
      <c r="V274">
        <f t="shared" si="29"/>
        <v>2</v>
      </c>
      <c r="W274" t="str" cm="1">
        <f t="array" ref="W274">_xlfn.IFS(V274=1,"JAN",V274=2,"FEB",V274=3,"MAR",V274=4,"APR",V274=5,"MAY",V274=6,"JUN",V274=7,"JUL",V274=8,"AUG",V274=9,"SEP",V274=10,"OCT",V274=11,"NOV",V274=12,"DEC")</f>
        <v>FEB</v>
      </c>
    </row>
    <row r="275" spans="1:23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4"/>
        <v>108</v>
      </c>
      <c r="P275">
        <f t="shared" si="25"/>
        <v>45.67</v>
      </c>
      <c r="Q275" t="s">
        <v>8308</v>
      </c>
      <c r="R275" t="s">
        <v>8313</v>
      </c>
      <c r="S275" s="12">
        <f t="shared" si="26"/>
        <v>40697.498449074075</v>
      </c>
      <c r="T275" s="12">
        <f t="shared" si="27"/>
        <v>40727.498449074075</v>
      </c>
      <c r="U275" s="9">
        <f t="shared" si="28"/>
        <v>2011</v>
      </c>
      <c r="V275">
        <f t="shared" si="29"/>
        <v>6</v>
      </c>
      <c r="W275" t="str" cm="1">
        <f t="array" ref="W275">_xlfn.IFS(V275=1,"JAN",V275=2,"FEB",V275=3,"MAR",V275=4,"APR",V275=5,"MAY",V275=6,"JUN",V275=7,"JUL",V275=8,"AUG",V275=9,"SEP",V275=10,"OCT",V275=11,"NOV",V275=12,"DEC")</f>
        <v>JUN</v>
      </c>
    </row>
    <row r="276" spans="1:23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4"/>
        <v>156</v>
      </c>
      <c r="P276">
        <f t="shared" si="25"/>
        <v>55.22</v>
      </c>
      <c r="Q276" t="s">
        <v>8308</v>
      </c>
      <c r="R276" t="s">
        <v>8313</v>
      </c>
      <c r="S276" s="12">
        <f t="shared" si="26"/>
        <v>40969.912372685183</v>
      </c>
      <c r="T276" s="12">
        <f t="shared" si="27"/>
        <v>41004.290972222225</v>
      </c>
      <c r="U276" s="9">
        <f t="shared" si="28"/>
        <v>2012</v>
      </c>
      <c r="V276">
        <f t="shared" si="29"/>
        <v>3</v>
      </c>
      <c r="W276" t="str" cm="1">
        <f t="array" ref="W276">_xlfn.IFS(V276=1,"JAN",V276=2,"FEB",V276=3,"MAR",V276=4,"APR",V276=5,"MAY",V276=6,"JUN",V276=7,"JUL",V276=8,"AUG",V276=9,"SEP",V276=10,"OCT",V276=11,"NOV",V276=12,"DEC")</f>
        <v>MAR</v>
      </c>
    </row>
    <row r="277" spans="1:23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4"/>
        <v>108</v>
      </c>
      <c r="P277">
        <f t="shared" si="25"/>
        <v>65.3</v>
      </c>
      <c r="Q277" t="s">
        <v>8308</v>
      </c>
      <c r="R277" t="s">
        <v>8313</v>
      </c>
      <c r="S277" s="12">
        <f t="shared" si="26"/>
        <v>41193.032013888893</v>
      </c>
      <c r="T277" s="12">
        <f t="shared" si="27"/>
        <v>41223.073680555557</v>
      </c>
      <c r="U277" s="9">
        <f t="shared" si="28"/>
        <v>2012</v>
      </c>
      <c r="V277">
        <f t="shared" si="29"/>
        <v>10</v>
      </c>
      <c r="W277" t="str" cm="1">
        <f t="array" ref="W277">_xlfn.IFS(V277=1,"JAN",V277=2,"FEB",V277=3,"MAR",V277=4,"APR",V277=5,"MAY",V277=6,"JUN",V277=7,"JUL",V277=8,"AUG",V277=9,"SEP",V277=10,"OCT",V277=11,"NOV",V277=12,"DEC")</f>
        <v>OCT</v>
      </c>
    </row>
    <row r="278" spans="1:23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4"/>
        <v>148</v>
      </c>
      <c r="P278">
        <f t="shared" si="25"/>
        <v>95.23</v>
      </c>
      <c r="Q278" t="s">
        <v>8308</v>
      </c>
      <c r="R278" t="s">
        <v>8313</v>
      </c>
      <c r="S278" s="12">
        <f t="shared" si="26"/>
        <v>40967.081874999996</v>
      </c>
      <c r="T278" s="12">
        <f t="shared" si="27"/>
        <v>41027.040208333332</v>
      </c>
      <c r="U278" s="9">
        <f t="shared" si="28"/>
        <v>2012</v>
      </c>
      <c r="V278">
        <f t="shared" si="29"/>
        <v>2</v>
      </c>
      <c r="W278" t="str" cm="1">
        <f t="array" ref="W278">_xlfn.IFS(V278=1,"JAN",V278=2,"FEB",V278=3,"MAR",V278=4,"APR",V278=5,"MAY",V278=6,"JUN",V278=7,"JUL",V278=8,"AUG",V278=9,"SEP",V278=10,"OCT",V278=11,"NOV",V278=12,"DEC")</f>
        <v>FEB</v>
      </c>
    </row>
    <row r="279" spans="1:23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4"/>
        <v>110</v>
      </c>
      <c r="P279">
        <f t="shared" si="25"/>
        <v>75.44</v>
      </c>
      <c r="Q279" t="s">
        <v>8308</v>
      </c>
      <c r="R279" t="s">
        <v>8313</v>
      </c>
      <c r="S279" s="12">
        <f t="shared" si="26"/>
        <v>42117.891423611116</v>
      </c>
      <c r="T279" s="12">
        <f t="shared" si="27"/>
        <v>42147.891423611116</v>
      </c>
      <c r="U279" s="9">
        <f t="shared" si="28"/>
        <v>2015</v>
      </c>
      <c r="V279">
        <f t="shared" si="29"/>
        <v>4</v>
      </c>
      <c r="W279" t="str" cm="1">
        <f t="array" ref="W279">_xlfn.IFS(V279=1,"JAN",V279=2,"FEB",V279=3,"MAR",V279=4,"APR",V279=5,"MAY",V279=6,"JUN",V279=7,"JUL",V279=8,"AUG",V279=9,"SEP",V279=10,"OCT",V279=11,"NOV",V279=12,"DEC")</f>
        <v>APR</v>
      </c>
    </row>
    <row r="280" spans="1:23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4"/>
        <v>150</v>
      </c>
      <c r="P280">
        <f t="shared" si="25"/>
        <v>97.82</v>
      </c>
      <c r="Q280" t="s">
        <v>8308</v>
      </c>
      <c r="R280" t="s">
        <v>8313</v>
      </c>
      <c r="S280" s="12">
        <f t="shared" si="26"/>
        <v>41164.040960648148</v>
      </c>
      <c r="T280" s="12">
        <f t="shared" si="27"/>
        <v>41194.040960648148</v>
      </c>
      <c r="U280" s="9">
        <f t="shared" si="28"/>
        <v>2012</v>
      </c>
      <c r="V280">
        <f t="shared" si="29"/>
        <v>9</v>
      </c>
      <c r="W280" t="str" cm="1">
        <f t="array" ref="W280">_xlfn.IFS(V280=1,"JAN",V280=2,"FEB",V280=3,"MAR",V280=4,"APR",V280=5,"MAY",V280=6,"JUN",V280=7,"JUL",V280=8,"AUG",V280=9,"SEP",V280=10,"OCT",V280=11,"NOV",V280=12,"DEC")</f>
        <v>SEP</v>
      </c>
    </row>
    <row r="281" spans="1:23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4"/>
        <v>157</v>
      </c>
      <c r="P281">
        <f t="shared" si="25"/>
        <v>87.69</v>
      </c>
      <c r="Q281" t="s">
        <v>8308</v>
      </c>
      <c r="R281" t="s">
        <v>8313</v>
      </c>
      <c r="S281" s="12">
        <f t="shared" si="26"/>
        <v>42759.244166666671</v>
      </c>
      <c r="T281" s="12">
        <f t="shared" si="27"/>
        <v>42793.084027777775</v>
      </c>
      <c r="U281" s="9">
        <f t="shared" si="28"/>
        <v>2017</v>
      </c>
      <c r="V281">
        <f t="shared" si="29"/>
        <v>1</v>
      </c>
      <c r="W281" t="str" cm="1">
        <f t="array" ref="W281">_xlfn.IFS(V281=1,"JAN",V281=2,"FEB",V281=3,"MAR",V281=4,"APR",V281=5,"MAY",V281=6,"JUN",V281=7,"JUL",V281=8,"AUG",V281=9,"SEP",V281=10,"OCT",V281=11,"NOV",V281=12,"DEC")</f>
        <v>JAN</v>
      </c>
    </row>
    <row r="282" spans="1:23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4"/>
        <v>156</v>
      </c>
      <c r="P282">
        <f t="shared" si="25"/>
        <v>54.75</v>
      </c>
      <c r="Q282" t="s">
        <v>8308</v>
      </c>
      <c r="R282" t="s">
        <v>8313</v>
      </c>
      <c r="S282" s="12">
        <f t="shared" si="26"/>
        <v>41744.590682870366</v>
      </c>
      <c r="T282" s="12">
        <f t="shared" si="27"/>
        <v>41789.590682870366</v>
      </c>
      <c r="U282" s="9">
        <f t="shared" si="28"/>
        <v>2014</v>
      </c>
      <c r="V282">
        <f t="shared" si="29"/>
        <v>4</v>
      </c>
      <c r="W282" t="str" cm="1">
        <f t="array" ref="W282">_xlfn.IFS(V282=1,"JAN",V282=2,"FEB",V282=3,"MAR",V282=4,"APR",V282=5,"MAY",V282=6,"JUN",V282=7,"JUL",V282=8,"AUG",V282=9,"SEP",V282=10,"OCT",V282=11,"NOV",V282=12,"DEC")</f>
        <v>APR</v>
      </c>
    </row>
    <row r="283" spans="1:23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4"/>
        <v>121</v>
      </c>
      <c r="P283">
        <f t="shared" si="25"/>
        <v>83.95</v>
      </c>
      <c r="Q283" t="s">
        <v>8308</v>
      </c>
      <c r="R283" t="s">
        <v>8313</v>
      </c>
      <c r="S283" s="12">
        <f t="shared" si="26"/>
        <v>39950.163344907407</v>
      </c>
      <c r="T283" s="12">
        <f t="shared" si="27"/>
        <v>40035.80972222222</v>
      </c>
      <c r="U283" s="9">
        <f t="shared" si="28"/>
        <v>2009</v>
      </c>
      <c r="V283">
        <f t="shared" si="29"/>
        <v>5</v>
      </c>
      <c r="W283" t="str" cm="1">
        <f t="array" ref="W283">_xlfn.IFS(V283=1,"JAN",V283=2,"FEB",V283=3,"MAR",V283=4,"APR",V283=5,"MAY",V283=6,"JUN",V283=7,"JUL",V283=8,"AUG",V283=9,"SEP",V283=10,"OCT",V283=11,"NOV",V283=12,"DEC")</f>
        <v>MAY</v>
      </c>
    </row>
    <row r="284" spans="1:23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4"/>
        <v>101</v>
      </c>
      <c r="P284">
        <f t="shared" si="25"/>
        <v>254.39</v>
      </c>
      <c r="Q284" t="s">
        <v>8308</v>
      </c>
      <c r="R284" t="s">
        <v>8313</v>
      </c>
      <c r="S284" s="12">
        <f t="shared" si="26"/>
        <v>40194.920046296298</v>
      </c>
      <c r="T284" s="12">
        <f t="shared" si="27"/>
        <v>40231.916666666664</v>
      </c>
      <c r="U284" s="9">
        <f t="shared" si="28"/>
        <v>2010</v>
      </c>
      <c r="V284">
        <f t="shared" si="29"/>
        <v>1</v>
      </c>
      <c r="W284" t="str" cm="1">
        <f t="array" ref="W284">_xlfn.IFS(V284=1,"JAN",V284=2,"FEB",V284=3,"MAR",V284=4,"APR",V284=5,"MAY",V284=6,"JUN",V284=7,"JUL",V284=8,"AUG",V284=9,"SEP",V284=10,"OCT",V284=11,"NOV",V284=12,"DEC")</f>
        <v>JAN</v>
      </c>
    </row>
    <row r="285" spans="1:23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4"/>
        <v>114</v>
      </c>
      <c r="P285">
        <f t="shared" si="25"/>
        <v>101.83</v>
      </c>
      <c r="Q285" t="s">
        <v>8308</v>
      </c>
      <c r="R285" t="s">
        <v>8313</v>
      </c>
      <c r="S285" s="12">
        <f t="shared" si="26"/>
        <v>40675.71</v>
      </c>
      <c r="T285" s="12">
        <f t="shared" si="27"/>
        <v>40695.207638888889</v>
      </c>
      <c r="U285" s="9">
        <f t="shared" si="28"/>
        <v>2011</v>
      </c>
      <c r="V285">
        <f t="shared" si="29"/>
        <v>5</v>
      </c>
      <c r="W285" t="str" cm="1">
        <f t="array" ref="W285">_xlfn.IFS(V285=1,"JAN",V285=2,"FEB",V285=3,"MAR",V285=4,"APR",V285=5,"MAY",V285=6,"JUN",V285=7,"JUL",V285=8,"AUG",V285=9,"SEP",V285=10,"OCT",V285=11,"NOV",V285=12,"DEC")</f>
        <v>MAY</v>
      </c>
    </row>
    <row r="286" spans="1:23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4"/>
        <v>105</v>
      </c>
      <c r="P286">
        <f t="shared" si="25"/>
        <v>55.07</v>
      </c>
      <c r="Q286" t="s">
        <v>8308</v>
      </c>
      <c r="R286" t="s">
        <v>8313</v>
      </c>
      <c r="S286" s="12">
        <f t="shared" si="26"/>
        <v>40904.738194444442</v>
      </c>
      <c r="T286" s="12">
        <f t="shared" si="27"/>
        <v>40929.738194444442</v>
      </c>
      <c r="U286" s="9">
        <f t="shared" si="28"/>
        <v>2011</v>
      </c>
      <c r="V286">
        <f t="shared" si="29"/>
        <v>12</v>
      </c>
      <c r="W286" t="str" cm="1">
        <f t="array" ref="W286">_xlfn.IFS(V286=1,"JAN",V286=2,"FEB",V286=3,"MAR",V286=4,"APR",V286=5,"MAY",V286=6,"JUN",V286=7,"JUL",V286=8,"AUG",V286=9,"SEP",V286=10,"OCT",V286=11,"NOV",V286=12,"DEC")</f>
        <v>DEC</v>
      </c>
    </row>
    <row r="287" spans="1:23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4"/>
        <v>229</v>
      </c>
      <c r="P287">
        <f t="shared" si="25"/>
        <v>56.9</v>
      </c>
      <c r="Q287" t="s">
        <v>8308</v>
      </c>
      <c r="R287" t="s">
        <v>8313</v>
      </c>
      <c r="S287" s="12">
        <f t="shared" si="26"/>
        <v>41506.756111111114</v>
      </c>
      <c r="T287" s="12">
        <f t="shared" si="27"/>
        <v>41536.756111111114</v>
      </c>
      <c r="U287" s="9">
        <f t="shared" si="28"/>
        <v>2013</v>
      </c>
      <c r="V287">
        <f t="shared" si="29"/>
        <v>8</v>
      </c>
      <c r="W287" t="str" cm="1">
        <f t="array" ref="W287">_xlfn.IFS(V287=1,"JAN",V287=2,"FEB",V287=3,"MAR",V287=4,"APR",V287=5,"MAY",V287=6,"JUN",V287=7,"JUL",V287=8,"AUG",V287=9,"SEP",V287=10,"OCT",V287=11,"NOV",V287=12,"DEC")</f>
        <v>AUG</v>
      </c>
    </row>
    <row r="288" spans="1:23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4"/>
        <v>109</v>
      </c>
      <c r="P288">
        <f t="shared" si="25"/>
        <v>121.28</v>
      </c>
      <c r="Q288" t="s">
        <v>8308</v>
      </c>
      <c r="R288" t="s">
        <v>8313</v>
      </c>
      <c r="S288" s="12">
        <f t="shared" si="26"/>
        <v>41313.816249999996</v>
      </c>
      <c r="T288" s="12">
        <f t="shared" si="27"/>
        <v>41358.774583333332</v>
      </c>
      <c r="U288" s="9">
        <f t="shared" si="28"/>
        <v>2013</v>
      </c>
      <c r="V288">
        <f t="shared" si="29"/>
        <v>2</v>
      </c>
      <c r="W288" t="str" cm="1">
        <f t="array" ref="W288">_xlfn.IFS(V288=1,"JAN",V288=2,"FEB",V288=3,"MAR",V288=4,"APR",V288=5,"MAY",V288=6,"JUN",V288=7,"JUL",V288=8,"AUG",V288=9,"SEP",V288=10,"OCT",V288=11,"NOV",V288=12,"DEC")</f>
        <v>FEB</v>
      </c>
    </row>
    <row r="289" spans="1:23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4"/>
        <v>176</v>
      </c>
      <c r="P289">
        <f t="shared" si="25"/>
        <v>91.19</v>
      </c>
      <c r="Q289" t="s">
        <v>8308</v>
      </c>
      <c r="R289" t="s">
        <v>8313</v>
      </c>
      <c r="S289" s="12">
        <f t="shared" si="26"/>
        <v>41184.277986111112</v>
      </c>
      <c r="T289" s="12">
        <f t="shared" si="27"/>
        <v>41215.166666666664</v>
      </c>
      <c r="U289" s="9">
        <f t="shared" si="28"/>
        <v>2012</v>
      </c>
      <c r="V289">
        <f t="shared" si="29"/>
        <v>10</v>
      </c>
      <c r="W289" t="str" cm="1">
        <f t="array" ref="W289">_xlfn.IFS(V289=1,"JAN",V289=2,"FEB",V289=3,"MAR",V289=4,"APR",V289=5,"MAY",V289=6,"JUN",V289=7,"JUL",V289=8,"AUG",V289=9,"SEP",V289=10,"OCT",V289=11,"NOV",V289=12,"DEC")</f>
        <v>OCT</v>
      </c>
    </row>
    <row r="290" spans="1:23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4"/>
        <v>103</v>
      </c>
      <c r="P290">
        <f t="shared" si="25"/>
        <v>115.45</v>
      </c>
      <c r="Q290" t="s">
        <v>8308</v>
      </c>
      <c r="R290" t="s">
        <v>8313</v>
      </c>
      <c r="S290" s="12">
        <f t="shared" si="26"/>
        <v>41051.168900462959</v>
      </c>
      <c r="T290" s="12">
        <f t="shared" si="27"/>
        <v>41086.168900462959</v>
      </c>
      <c r="U290" s="9">
        <f t="shared" si="28"/>
        <v>2012</v>
      </c>
      <c r="V290">
        <f t="shared" si="29"/>
        <v>5</v>
      </c>
      <c r="W290" t="str" cm="1">
        <f t="array" ref="W290">_xlfn.IFS(V290=1,"JAN",V290=2,"FEB",V290=3,"MAR",V290=4,"APR",V290=5,"MAY",V290=6,"JUN",V290=7,"JUL",V290=8,"AUG",V290=9,"SEP",V290=10,"OCT",V290=11,"NOV",V290=12,"DEC")</f>
        <v>MAY</v>
      </c>
    </row>
    <row r="291" spans="1:23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4"/>
        <v>105</v>
      </c>
      <c r="P291">
        <f t="shared" si="25"/>
        <v>67.77</v>
      </c>
      <c r="Q291" t="s">
        <v>8308</v>
      </c>
      <c r="R291" t="s">
        <v>8313</v>
      </c>
      <c r="S291" s="12">
        <f t="shared" si="26"/>
        <v>41550.456412037034</v>
      </c>
      <c r="T291" s="12">
        <f t="shared" si="27"/>
        <v>41580.456412037034</v>
      </c>
      <c r="U291" s="9">
        <f t="shared" si="28"/>
        <v>2013</v>
      </c>
      <c r="V291">
        <f t="shared" si="29"/>
        <v>10</v>
      </c>
      <c r="W291" t="str" cm="1">
        <f t="array" ref="W291">_xlfn.IFS(V291=1,"JAN",V291=2,"FEB",V291=3,"MAR",V291=4,"APR",V291=5,"MAY",V291=6,"JUN",V291=7,"JUL",V291=8,"AUG",V291=9,"SEP",V291=10,"OCT",V291=11,"NOV",V291=12,"DEC")</f>
        <v>OCT</v>
      </c>
    </row>
    <row r="292" spans="1:23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4"/>
        <v>107</v>
      </c>
      <c r="P292">
        <f t="shared" si="25"/>
        <v>28.58</v>
      </c>
      <c r="Q292" t="s">
        <v>8308</v>
      </c>
      <c r="R292" t="s">
        <v>8313</v>
      </c>
      <c r="S292" s="12">
        <f t="shared" si="26"/>
        <v>40526.36917824074</v>
      </c>
      <c r="T292" s="12">
        <f t="shared" si="27"/>
        <v>40576.332638888889</v>
      </c>
      <c r="U292" s="9">
        <f t="shared" si="28"/>
        <v>2010</v>
      </c>
      <c r="V292">
        <f t="shared" si="29"/>
        <v>12</v>
      </c>
      <c r="W292" t="str" cm="1">
        <f t="array" ref="W292">_xlfn.IFS(V292=1,"JAN",V292=2,"FEB",V292=3,"MAR",V292=4,"APR",V292=5,"MAY",V292=6,"JUN",V292=7,"JUL",V292=8,"AUG",V292=9,"SEP",V292=10,"OCT",V292=11,"NOV",V292=12,"DEC")</f>
        <v>DEC</v>
      </c>
    </row>
    <row r="293" spans="1:23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4"/>
        <v>120</v>
      </c>
      <c r="P293">
        <f t="shared" si="25"/>
        <v>46.88</v>
      </c>
      <c r="Q293" t="s">
        <v>8308</v>
      </c>
      <c r="R293" t="s">
        <v>8313</v>
      </c>
      <c r="S293" s="12">
        <f t="shared" si="26"/>
        <v>41376.769050925926</v>
      </c>
      <c r="T293" s="12">
        <f t="shared" si="27"/>
        <v>41395.000694444447</v>
      </c>
      <c r="U293" s="9">
        <f t="shared" si="28"/>
        <v>2013</v>
      </c>
      <c r="V293">
        <f t="shared" si="29"/>
        <v>4</v>
      </c>
      <c r="W293" t="str" cm="1">
        <f t="array" ref="W293">_xlfn.IFS(V293=1,"JAN",V293=2,"FEB",V293=3,"MAR",V293=4,"APR",V293=5,"MAY",V293=6,"JUN",V293=7,"JUL",V293=8,"AUG",V293=9,"SEP",V293=10,"OCT",V293=11,"NOV",V293=12,"DEC")</f>
        <v>APR</v>
      </c>
    </row>
    <row r="294" spans="1:23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4"/>
        <v>102</v>
      </c>
      <c r="P294">
        <f t="shared" si="25"/>
        <v>154.41999999999999</v>
      </c>
      <c r="Q294" t="s">
        <v>8308</v>
      </c>
      <c r="R294" t="s">
        <v>8313</v>
      </c>
      <c r="S294" s="12">
        <f t="shared" si="26"/>
        <v>40812.803229166668</v>
      </c>
      <c r="T294" s="12">
        <f t="shared" si="27"/>
        <v>40845.165972222225</v>
      </c>
      <c r="U294" s="9">
        <f t="shared" si="28"/>
        <v>2011</v>
      </c>
      <c r="V294">
        <f t="shared" si="29"/>
        <v>9</v>
      </c>
      <c r="W294" t="str" cm="1">
        <f t="array" ref="W294">_xlfn.IFS(V294=1,"JAN",V294=2,"FEB",V294=3,"MAR",V294=4,"APR",V294=5,"MAY",V294=6,"JUN",V294=7,"JUL",V294=8,"AUG",V294=9,"SEP",V294=10,"OCT",V294=11,"NOV",V294=12,"DEC")</f>
        <v>SEP</v>
      </c>
    </row>
    <row r="295" spans="1:23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4"/>
        <v>101</v>
      </c>
      <c r="P295">
        <f t="shared" si="25"/>
        <v>201.22</v>
      </c>
      <c r="Q295" t="s">
        <v>8308</v>
      </c>
      <c r="R295" t="s">
        <v>8313</v>
      </c>
      <c r="S295" s="12">
        <f t="shared" si="26"/>
        <v>41719.667986111112</v>
      </c>
      <c r="T295" s="12">
        <f t="shared" si="27"/>
        <v>41749.667986111112</v>
      </c>
      <c r="U295" s="9">
        <f t="shared" si="28"/>
        <v>2014</v>
      </c>
      <c r="V295">
        <f t="shared" si="29"/>
        <v>3</v>
      </c>
      <c r="W295" t="str" cm="1">
        <f t="array" ref="W295">_xlfn.IFS(V295=1,"JAN",V295=2,"FEB",V295=3,"MAR",V295=4,"APR",V295=5,"MAY",V295=6,"JUN",V295=7,"JUL",V295=8,"AUG",V295=9,"SEP",V295=10,"OCT",V295=11,"NOV",V295=12,"DEC")</f>
        <v>MAR</v>
      </c>
    </row>
    <row r="296" spans="1:23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4"/>
        <v>100</v>
      </c>
      <c r="P296">
        <f t="shared" si="25"/>
        <v>100</v>
      </c>
      <c r="Q296" t="s">
        <v>8308</v>
      </c>
      <c r="R296" t="s">
        <v>8313</v>
      </c>
      <c r="S296" s="12">
        <f t="shared" si="26"/>
        <v>40343.084421296298</v>
      </c>
      <c r="T296" s="12">
        <f t="shared" si="27"/>
        <v>40378.666666666664</v>
      </c>
      <c r="U296" s="9">
        <f t="shared" si="28"/>
        <v>2010</v>
      </c>
      <c r="V296">
        <f t="shared" si="29"/>
        <v>6</v>
      </c>
      <c r="W296" t="str" cm="1">
        <f t="array" ref="W296">_xlfn.IFS(V296=1,"JAN",V296=2,"FEB",V296=3,"MAR",V296=4,"APR",V296=5,"MAY",V296=6,"JUN",V296=7,"JUL",V296=8,"AUG",V296=9,"SEP",V296=10,"OCT",V296=11,"NOV",V296=12,"DEC")</f>
        <v>JUN</v>
      </c>
    </row>
    <row r="297" spans="1:23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4"/>
        <v>133</v>
      </c>
      <c r="P297">
        <f t="shared" si="25"/>
        <v>100.08</v>
      </c>
      <c r="Q297" t="s">
        <v>8308</v>
      </c>
      <c r="R297" t="s">
        <v>8313</v>
      </c>
      <c r="S297" s="12">
        <f t="shared" si="26"/>
        <v>41519.004733796297</v>
      </c>
      <c r="T297" s="12">
        <f t="shared" si="27"/>
        <v>41579</v>
      </c>
      <c r="U297" s="9">
        <f t="shared" si="28"/>
        <v>2013</v>
      </c>
      <c r="V297">
        <f t="shared" si="29"/>
        <v>9</v>
      </c>
      <c r="W297" t="str" cm="1">
        <f t="array" ref="W297">_xlfn.IFS(V297=1,"JAN",V297=2,"FEB",V297=3,"MAR",V297=4,"APR",V297=5,"MAY",V297=6,"JUN",V297=7,"JUL",V297=8,"AUG",V297=9,"SEP",V297=10,"OCT",V297=11,"NOV",V297=12,"DEC")</f>
        <v>SEP</v>
      </c>
    </row>
    <row r="298" spans="1:23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4"/>
        <v>119</v>
      </c>
      <c r="P298">
        <f t="shared" si="25"/>
        <v>230.09</v>
      </c>
      <c r="Q298" t="s">
        <v>8308</v>
      </c>
      <c r="R298" t="s">
        <v>8313</v>
      </c>
      <c r="S298" s="12">
        <f t="shared" si="26"/>
        <v>41134.475497685184</v>
      </c>
      <c r="T298" s="12">
        <f t="shared" si="27"/>
        <v>41159.475497685184</v>
      </c>
      <c r="U298" s="9">
        <f t="shared" si="28"/>
        <v>2012</v>
      </c>
      <c r="V298">
        <f t="shared" si="29"/>
        <v>8</v>
      </c>
      <c r="W298" t="str" cm="1">
        <f t="array" ref="W298">_xlfn.IFS(V298=1,"JAN",V298=2,"FEB",V298=3,"MAR",V298=4,"APR",V298=5,"MAY",V298=6,"JUN",V298=7,"JUL",V298=8,"AUG",V298=9,"SEP",V298=10,"OCT",V298=11,"NOV",V298=12,"DEC")</f>
        <v>AUG</v>
      </c>
    </row>
    <row r="299" spans="1:23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4"/>
        <v>101</v>
      </c>
      <c r="P299">
        <f t="shared" si="25"/>
        <v>141.75</v>
      </c>
      <c r="Q299" t="s">
        <v>8308</v>
      </c>
      <c r="R299" t="s">
        <v>8313</v>
      </c>
      <c r="S299" s="12">
        <f t="shared" si="26"/>
        <v>42089.72802083334</v>
      </c>
      <c r="T299" s="12">
        <f t="shared" si="27"/>
        <v>42125.165972222225</v>
      </c>
      <c r="U299" s="9">
        <f t="shared" si="28"/>
        <v>2015</v>
      </c>
      <c r="V299">
        <f t="shared" si="29"/>
        <v>3</v>
      </c>
      <c r="W299" t="str" cm="1">
        <f t="array" ref="W299">_xlfn.IFS(V299=1,"JAN",V299=2,"FEB",V299=3,"MAR",V299=4,"APR",V299=5,"MAY",V299=6,"JUN",V299=7,"JUL",V299=8,"AUG",V299=9,"SEP",V299=10,"OCT",V299=11,"NOV",V299=12,"DEC")</f>
        <v>MAR</v>
      </c>
    </row>
    <row r="300" spans="1:23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4"/>
        <v>109</v>
      </c>
      <c r="P300">
        <f t="shared" si="25"/>
        <v>56.34</v>
      </c>
      <c r="Q300" t="s">
        <v>8308</v>
      </c>
      <c r="R300" t="s">
        <v>8313</v>
      </c>
      <c r="S300" s="12">
        <f t="shared" si="26"/>
        <v>41709.463518518518</v>
      </c>
      <c r="T300" s="12">
        <f t="shared" si="27"/>
        <v>41768.875</v>
      </c>
      <c r="U300" s="9">
        <f t="shared" si="28"/>
        <v>2014</v>
      </c>
      <c r="V300">
        <f t="shared" si="29"/>
        <v>3</v>
      </c>
      <c r="W300" t="str" cm="1">
        <f t="array" ref="W300">_xlfn.IFS(V300=1,"JAN",V300=2,"FEB",V300=3,"MAR",V300=4,"APR",V300=5,"MAY",V300=6,"JUN",V300=7,"JUL",V300=8,"AUG",V300=9,"SEP",V300=10,"OCT",V300=11,"NOV",V300=12,"DEC")</f>
        <v>MAR</v>
      </c>
    </row>
    <row r="301" spans="1:23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4"/>
        <v>179</v>
      </c>
      <c r="P301">
        <f t="shared" si="25"/>
        <v>73.34</v>
      </c>
      <c r="Q301" t="s">
        <v>8308</v>
      </c>
      <c r="R301" t="s">
        <v>8313</v>
      </c>
      <c r="S301" s="12">
        <f t="shared" si="26"/>
        <v>40469.225231481483</v>
      </c>
      <c r="T301" s="12">
        <f t="shared" si="27"/>
        <v>40499.266898148147</v>
      </c>
      <c r="U301" s="9">
        <f t="shared" si="28"/>
        <v>2010</v>
      </c>
      <c r="V301">
        <f t="shared" si="29"/>
        <v>10</v>
      </c>
      <c r="W301" t="str" cm="1">
        <f t="array" ref="W301">_xlfn.IFS(V301=1,"JAN",V301=2,"FEB",V301=3,"MAR",V301=4,"APR",V301=5,"MAY",V301=6,"JUN",V301=7,"JUL",V301=8,"AUG",V301=9,"SEP",V301=10,"OCT",V301=11,"NOV",V301=12,"DEC")</f>
        <v>OCT</v>
      </c>
    </row>
    <row r="302" spans="1:23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4"/>
        <v>102</v>
      </c>
      <c r="P302">
        <f t="shared" si="25"/>
        <v>85.34</v>
      </c>
      <c r="Q302" t="s">
        <v>8308</v>
      </c>
      <c r="R302" t="s">
        <v>8313</v>
      </c>
      <c r="S302" s="12">
        <f t="shared" si="26"/>
        <v>40626.959930555553</v>
      </c>
      <c r="T302" s="12">
        <f t="shared" si="27"/>
        <v>40657.959930555553</v>
      </c>
      <c r="U302" s="9">
        <f t="shared" si="28"/>
        <v>2011</v>
      </c>
      <c r="V302">
        <f t="shared" si="29"/>
        <v>3</v>
      </c>
      <c r="W302" t="str" cm="1">
        <f t="array" ref="W302">_xlfn.IFS(V302=1,"JAN",V302=2,"FEB",V302=3,"MAR",V302=4,"APR",V302=5,"MAY",V302=6,"JUN",V302=7,"JUL",V302=8,"AUG",V302=9,"SEP",V302=10,"OCT",V302=11,"NOV",V302=12,"DEC")</f>
        <v>MAR</v>
      </c>
    </row>
    <row r="303" spans="1:23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4"/>
        <v>119</v>
      </c>
      <c r="P303">
        <f t="shared" si="25"/>
        <v>61.5</v>
      </c>
      <c r="Q303" t="s">
        <v>8308</v>
      </c>
      <c r="R303" t="s">
        <v>8313</v>
      </c>
      <c r="S303" s="12">
        <f t="shared" si="26"/>
        <v>41312.737673611111</v>
      </c>
      <c r="T303" s="12">
        <f t="shared" si="27"/>
        <v>41352.696006944447</v>
      </c>
      <c r="U303" s="9">
        <f t="shared" si="28"/>
        <v>2013</v>
      </c>
      <c r="V303">
        <f t="shared" si="29"/>
        <v>2</v>
      </c>
      <c r="W303" t="str" cm="1">
        <f t="array" ref="W303">_xlfn.IFS(V303=1,"JAN",V303=2,"FEB",V303=3,"MAR",V303=4,"APR",V303=5,"MAY",V303=6,"JUN",V303=7,"JUL",V303=8,"AUG",V303=9,"SEP",V303=10,"OCT",V303=11,"NOV",V303=12,"DEC")</f>
        <v>FEB</v>
      </c>
    </row>
    <row r="304" spans="1:23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4"/>
        <v>100</v>
      </c>
      <c r="P304">
        <f t="shared" si="25"/>
        <v>93.02</v>
      </c>
      <c r="Q304" t="s">
        <v>8308</v>
      </c>
      <c r="R304" t="s">
        <v>8313</v>
      </c>
      <c r="S304" s="12">
        <f t="shared" si="26"/>
        <v>40933.856921296298</v>
      </c>
      <c r="T304" s="12">
        <f t="shared" si="27"/>
        <v>40963.856921296298</v>
      </c>
      <c r="U304" s="9">
        <f t="shared" si="28"/>
        <v>2012</v>
      </c>
      <c r="V304">
        <f t="shared" si="29"/>
        <v>1</v>
      </c>
      <c r="W304" t="str" cm="1">
        <f t="array" ref="W304">_xlfn.IFS(V304=1,"JAN",V304=2,"FEB",V304=3,"MAR",V304=4,"APR",V304=5,"MAY",V304=6,"JUN",V304=7,"JUL",V304=8,"AUG",V304=9,"SEP",V304=10,"OCT",V304=11,"NOV",V304=12,"DEC")</f>
        <v>JAN</v>
      </c>
    </row>
    <row r="305" spans="1:23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4"/>
        <v>137</v>
      </c>
      <c r="P305">
        <f t="shared" si="25"/>
        <v>50.29</v>
      </c>
      <c r="Q305" t="s">
        <v>8308</v>
      </c>
      <c r="R305" t="s">
        <v>8313</v>
      </c>
      <c r="S305" s="12">
        <f t="shared" si="26"/>
        <v>41032.071134259262</v>
      </c>
      <c r="T305" s="12">
        <f t="shared" si="27"/>
        <v>41062.071134259262</v>
      </c>
      <c r="U305" s="9">
        <f t="shared" si="28"/>
        <v>2012</v>
      </c>
      <c r="V305">
        <f t="shared" si="29"/>
        <v>5</v>
      </c>
      <c r="W305" t="str" cm="1">
        <f t="array" ref="W305">_xlfn.IFS(V305=1,"JAN",V305=2,"FEB",V305=3,"MAR",V305=4,"APR",V305=5,"MAY",V305=6,"JUN",V305=7,"JUL",V305=8,"AUG",V305=9,"SEP",V305=10,"OCT",V305=11,"NOV",V305=12,"DEC")</f>
        <v>MAY</v>
      </c>
    </row>
    <row r="306" spans="1:23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4"/>
        <v>232</v>
      </c>
      <c r="P306">
        <f t="shared" si="25"/>
        <v>106.43</v>
      </c>
      <c r="Q306" t="s">
        <v>8308</v>
      </c>
      <c r="R306" t="s">
        <v>8313</v>
      </c>
      <c r="S306" s="12">
        <f t="shared" si="26"/>
        <v>41114.094872685186</v>
      </c>
      <c r="T306" s="12">
        <f t="shared" si="27"/>
        <v>41153.083333333336</v>
      </c>
      <c r="U306" s="9">
        <f t="shared" si="28"/>
        <v>2012</v>
      </c>
      <c r="V306">
        <f t="shared" si="29"/>
        <v>7</v>
      </c>
      <c r="W306" t="str" cm="1">
        <f t="array" ref="W306">_xlfn.IFS(V306=1,"JAN",V306=2,"FEB",V306=3,"MAR",V306=4,"APR",V306=5,"MAY",V306=6,"JUN",V306=7,"JUL",V306=8,"AUG",V306=9,"SEP",V306=10,"OCT",V306=11,"NOV",V306=12,"DEC")</f>
        <v>JUL</v>
      </c>
    </row>
    <row r="307" spans="1:23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4"/>
        <v>130</v>
      </c>
      <c r="P307">
        <f t="shared" si="25"/>
        <v>51.72</v>
      </c>
      <c r="Q307" t="s">
        <v>8308</v>
      </c>
      <c r="R307" t="s">
        <v>8313</v>
      </c>
      <c r="S307" s="12">
        <f t="shared" si="26"/>
        <v>40948.630196759259</v>
      </c>
      <c r="T307" s="12">
        <f t="shared" si="27"/>
        <v>40978.630196759259</v>
      </c>
      <c r="U307" s="9">
        <f t="shared" si="28"/>
        <v>2012</v>
      </c>
      <c r="V307">
        <f t="shared" si="29"/>
        <v>2</v>
      </c>
      <c r="W307" t="str" cm="1">
        <f t="array" ref="W307">_xlfn.IFS(V307=1,"JAN",V307=2,"FEB",V307=3,"MAR",V307=4,"APR",V307=5,"MAY",V307=6,"JUN",V307=7,"JUL",V307=8,"AUG",V307=9,"SEP",V307=10,"OCT",V307=11,"NOV",V307=12,"DEC")</f>
        <v>FEB</v>
      </c>
    </row>
    <row r="308" spans="1:23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4"/>
        <v>293</v>
      </c>
      <c r="P308">
        <f t="shared" si="25"/>
        <v>36.61</v>
      </c>
      <c r="Q308" t="s">
        <v>8308</v>
      </c>
      <c r="R308" t="s">
        <v>8313</v>
      </c>
      <c r="S308" s="12">
        <f t="shared" si="26"/>
        <v>41333.837187500001</v>
      </c>
      <c r="T308" s="12">
        <f t="shared" si="27"/>
        <v>41353.795520833337</v>
      </c>
      <c r="U308" s="9">
        <f t="shared" si="28"/>
        <v>2013</v>
      </c>
      <c r="V308">
        <f t="shared" si="29"/>
        <v>2</v>
      </c>
      <c r="W308" t="str" cm="1">
        <f t="array" ref="W308">_xlfn.IFS(V308=1,"JAN",V308=2,"FEB",V308=3,"MAR",V308=4,"APR",V308=5,"MAY",V308=6,"JUN",V308=7,"JUL",V308=8,"AUG",V308=9,"SEP",V308=10,"OCT",V308=11,"NOV",V308=12,"DEC")</f>
        <v>FEB</v>
      </c>
    </row>
    <row r="309" spans="1:23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4"/>
        <v>111</v>
      </c>
      <c r="P309">
        <f t="shared" si="25"/>
        <v>42.52</v>
      </c>
      <c r="Q309" t="s">
        <v>8308</v>
      </c>
      <c r="R309" t="s">
        <v>8313</v>
      </c>
      <c r="S309" s="12">
        <f t="shared" si="26"/>
        <v>41282.944456018515</v>
      </c>
      <c r="T309" s="12">
        <f t="shared" si="27"/>
        <v>41312.944456018515</v>
      </c>
      <c r="U309" s="9">
        <f t="shared" si="28"/>
        <v>2013</v>
      </c>
      <c r="V309">
        <f t="shared" si="29"/>
        <v>1</v>
      </c>
      <c r="W309" t="str" cm="1">
        <f t="array" ref="W309">_xlfn.IFS(V309=1,"JAN",V309=2,"FEB",V309=3,"MAR",V309=4,"APR",V309=5,"MAY",V309=6,"JUN",V309=7,"JUL",V309=8,"AUG",V309=9,"SEP",V309=10,"OCT",V309=11,"NOV",V309=12,"DEC")</f>
        <v>JAN</v>
      </c>
    </row>
    <row r="310" spans="1:23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4"/>
        <v>106</v>
      </c>
      <c r="P310">
        <f t="shared" si="25"/>
        <v>62.71</v>
      </c>
      <c r="Q310" t="s">
        <v>8308</v>
      </c>
      <c r="R310" t="s">
        <v>8313</v>
      </c>
      <c r="S310" s="12">
        <f t="shared" si="26"/>
        <v>40567.694560185184</v>
      </c>
      <c r="T310" s="12">
        <f t="shared" si="27"/>
        <v>40612.694560185184</v>
      </c>
      <c r="U310" s="9">
        <f t="shared" si="28"/>
        <v>2011</v>
      </c>
      <c r="V310">
        <f t="shared" si="29"/>
        <v>1</v>
      </c>
      <c r="W310" t="str" cm="1">
        <f t="array" ref="W310">_xlfn.IFS(V310=1,"JAN",V310=2,"FEB",V310=3,"MAR",V310=4,"APR",V310=5,"MAY",V310=6,"JUN",V310=7,"JUL",V310=8,"AUG",V310=9,"SEP",V310=10,"OCT",V310=11,"NOV",V310=12,"DEC")</f>
        <v>JAN</v>
      </c>
    </row>
    <row r="311" spans="1:23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4"/>
        <v>119</v>
      </c>
      <c r="P311">
        <f t="shared" si="25"/>
        <v>89.96</v>
      </c>
      <c r="Q311" t="s">
        <v>8308</v>
      </c>
      <c r="R311" t="s">
        <v>8313</v>
      </c>
      <c r="S311" s="12">
        <f t="shared" si="26"/>
        <v>41134.751550925925</v>
      </c>
      <c r="T311" s="12">
        <f t="shared" si="27"/>
        <v>41155.751550925925</v>
      </c>
      <c r="U311" s="9">
        <f t="shared" si="28"/>
        <v>2012</v>
      </c>
      <c r="V311">
        <f t="shared" si="29"/>
        <v>8</v>
      </c>
      <c r="W311" t="str" cm="1">
        <f t="array" ref="W311">_xlfn.IFS(V311=1,"JAN",V311=2,"FEB",V311=3,"MAR",V311=4,"APR",V311=5,"MAY",V311=6,"JUN",V311=7,"JUL",V311=8,"AUG",V311=9,"SEP",V311=10,"OCT",V311=11,"NOV",V311=12,"DEC")</f>
        <v>AUG</v>
      </c>
    </row>
    <row r="312" spans="1:23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4"/>
        <v>104</v>
      </c>
      <c r="P312">
        <f t="shared" si="25"/>
        <v>28.92</v>
      </c>
      <c r="Q312" t="s">
        <v>8308</v>
      </c>
      <c r="R312" t="s">
        <v>8313</v>
      </c>
      <c r="S312" s="12">
        <f t="shared" si="26"/>
        <v>40821.183136574073</v>
      </c>
      <c r="T312" s="12">
        <f t="shared" si="27"/>
        <v>40836.083333333336</v>
      </c>
      <c r="U312" s="9">
        <f t="shared" si="28"/>
        <v>2011</v>
      </c>
      <c r="V312">
        <f t="shared" si="29"/>
        <v>10</v>
      </c>
      <c r="W312" t="str" cm="1">
        <f t="array" ref="W312">_xlfn.IFS(V312=1,"JAN",V312=2,"FEB",V312=3,"MAR",V312=4,"APR",V312=5,"MAY",V312=6,"JUN",V312=7,"JUL",V312=8,"AUG",V312=9,"SEP",V312=10,"OCT",V312=11,"NOV",V312=12,"DEC")</f>
        <v>OCT</v>
      </c>
    </row>
    <row r="313" spans="1:23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4"/>
        <v>104</v>
      </c>
      <c r="P313">
        <f t="shared" si="25"/>
        <v>138.80000000000001</v>
      </c>
      <c r="Q313" t="s">
        <v>8308</v>
      </c>
      <c r="R313" t="s">
        <v>8313</v>
      </c>
      <c r="S313" s="12">
        <f t="shared" si="26"/>
        <v>40868.219814814816</v>
      </c>
      <c r="T313" s="12">
        <f t="shared" si="27"/>
        <v>40909.332638888889</v>
      </c>
      <c r="U313" s="9">
        <f t="shared" si="28"/>
        <v>2011</v>
      </c>
      <c r="V313">
        <f t="shared" si="29"/>
        <v>11</v>
      </c>
      <c r="W313" t="str" cm="1">
        <f t="array" ref="W313">_xlfn.IFS(V313=1,"JAN",V313=2,"FEB",V313=3,"MAR",V313=4,"APR",V313=5,"MAY",V313=6,"JUN",V313=7,"JUL",V313=8,"AUG",V313=9,"SEP",V313=10,"OCT",V313=11,"NOV",V313=12,"DEC")</f>
        <v>NOV</v>
      </c>
    </row>
    <row r="314" spans="1:23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4"/>
        <v>112</v>
      </c>
      <c r="P314">
        <f t="shared" si="25"/>
        <v>61.3</v>
      </c>
      <c r="Q314" t="s">
        <v>8308</v>
      </c>
      <c r="R314" t="s">
        <v>8313</v>
      </c>
      <c r="S314" s="12">
        <f t="shared" si="26"/>
        <v>41348.877685185187</v>
      </c>
      <c r="T314" s="12">
        <f t="shared" si="27"/>
        <v>41378.877685185187</v>
      </c>
      <c r="U314" s="9">
        <f t="shared" si="28"/>
        <v>2013</v>
      </c>
      <c r="V314">
        <f t="shared" si="29"/>
        <v>3</v>
      </c>
      <c r="W314" t="str" cm="1">
        <f t="array" ref="W314">_xlfn.IFS(V314=1,"JAN",V314=2,"FEB",V314=3,"MAR",V314=4,"APR",V314=5,"MAY",V314=6,"JUN",V314=7,"JUL",V314=8,"AUG",V314=9,"SEP",V314=10,"OCT",V314=11,"NOV",V314=12,"DEC")</f>
        <v>MAR</v>
      </c>
    </row>
    <row r="315" spans="1:23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4"/>
        <v>105</v>
      </c>
      <c r="P315">
        <f t="shared" si="25"/>
        <v>80.2</v>
      </c>
      <c r="Q315" t="s">
        <v>8308</v>
      </c>
      <c r="R315" t="s">
        <v>8313</v>
      </c>
      <c r="S315" s="12">
        <f t="shared" si="26"/>
        <v>40357.227939814817</v>
      </c>
      <c r="T315" s="12">
        <f t="shared" si="27"/>
        <v>40401.665972222225</v>
      </c>
      <c r="U315" s="9">
        <f t="shared" si="28"/>
        <v>2010</v>
      </c>
      <c r="V315">
        <f t="shared" si="29"/>
        <v>6</v>
      </c>
      <c r="W315" t="str" cm="1">
        <f t="array" ref="W315">_xlfn.IFS(V315=1,"JAN",V315=2,"FEB",V315=3,"MAR",V315=4,"APR",V315=5,"MAY",V315=6,"JUN",V315=7,"JUL",V315=8,"AUG",V315=9,"SEP",V315=10,"OCT",V315=11,"NOV",V315=12,"DEC")</f>
        <v>JUN</v>
      </c>
    </row>
    <row r="316" spans="1:23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4"/>
        <v>385</v>
      </c>
      <c r="P316">
        <f t="shared" si="25"/>
        <v>32.1</v>
      </c>
      <c r="Q316" t="s">
        <v>8308</v>
      </c>
      <c r="R316" t="s">
        <v>8313</v>
      </c>
      <c r="S316" s="12">
        <f t="shared" si="26"/>
        <v>41304.833194444444</v>
      </c>
      <c r="T316" s="12">
        <f t="shared" si="27"/>
        <v>41334.833194444444</v>
      </c>
      <c r="U316" s="9">
        <f t="shared" si="28"/>
        <v>2013</v>
      </c>
      <c r="V316">
        <f t="shared" si="29"/>
        <v>1</v>
      </c>
      <c r="W316" t="str" cm="1">
        <f t="array" ref="W316">_xlfn.IFS(V316=1,"JAN",V316=2,"FEB",V316=3,"MAR",V316=4,"APR",V316=5,"MAY",V316=6,"JUN",V316=7,"JUL",V316=8,"AUG",V316=9,"SEP",V316=10,"OCT",V316=11,"NOV",V316=12,"DEC")</f>
        <v>JAN</v>
      </c>
    </row>
    <row r="317" spans="1:23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4"/>
        <v>101</v>
      </c>
      <c r="P317">
        <f t="shared" si="25"/>
        <v>200.89</v>
      </c>
      <c r="Q317" t="s">
        <v>8308</v>
      </c>
      <c r="R317" t="s">
        <v>8313</v>
      </c>
      <c r="S317" s="12">
        <f t="shared" si="26"/>
        <v>41113.77238425926</v>
      </c>
      <c r="T317" s="12">
        <f t="shared" si="27"/>
        <v>41143.77238425926</v>
      </c>
      <c r="U317" s="9">
        <f t="shared" si="28"/>
        <v>2012</v>
      </c>
      <c r="V317">
        <f t="shared" si="29"/>
        <v>7</v>
      </c>
      <c r="W317" t="str" cm="1">
        <f t="array" ref="W317">_xlfn.IFS(V317=1,"JAN",V317=2,"FEB",V317=3,"MAR",V317=4,"APR",V317=5,"MAY",V317=6,"JUN",V317=7,"JUL",V317=8,"AUG",V317=9,"SEP",V317=10,"OCT",V317=11,"NOV",V317=12,"DEC")</f>
        <v>JUL</v>
      </c>
    </row>
    <row r="318" spans="1:23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4"/>
        <v>114</v>
      </c>
      <c r="P318">
        <f t="shared" si="25"/>
        <v>108.01</v>
      </c>
      <c r="Q318" t="s">
        <v>8308</v>
      </c>
      <c r="R318" t="s">
        <v>8313</v>
      </c>
      <c r="S318" s="12">
        <f t="shared" si="26"/>
        <v>41950.923576388886</v>
      </c>
      <c r="T318" s="12">
        <f t="shared" si="27"/>
        <v>41984.207638888889</v>
      </c>
      <c r="U318" s="9">
        <f t="shared" si="28"/>
        <v>2014</v>
      </c>
      <c r="V318">
        <f t="shared" si="29"/>
        <v>11</v>
      </c>
      <c r="W318" t="str" cm="1">
        <f t="array" ref="W318">_xlfn.IFS(V318=1,"JAN",V318=2,"FEB",V318=3,"MAR",V318=4,"APR",V318=5,"MAY",V318=6,"JUN",V318=7,"JUL",V318=8,"AUG",V318=9,"SEP",V318=10,"OCT",V318=11,"NOV",V318=12,"DEC")</f>
        <v>NOV</v>
      </c>
    </row>
    <row r="319" spans="1:23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4"/>
        <v>101</v>
      </c>
      <c r="P319">
        <f t="shared" si="25"/>
        <v>95.7</v>
      </c>
      <c r="Q319" t="s">
        <v>8308</v>
      </c>
      <c r="R319" t="s">
        <v>8313</v>
      </c>
      <c r="S319" s="12">
        <f t="shared" si="26"/>
        <v>41589.676886574074</v>
      </c>
      <c r="T319" s="12">
        <f t="shared" si="27"/>
        <v>41619.676886574074</v>
      </c>
      <c r="U319" s="9">
        <f t="shared" si="28"/>
        <v>2013</v>
      </c>
      <c r="V319">
        <f t="shared" si="29"/>
        <v>11</v>
      </c>
      <c r="W319" t="str" cm="1">
        <f t="array" ref="W319">_xlfn.IFS(V319=1,"JAN",V319=2,"FEB",V319=3,"MAR",V319=4,"APR",V319=5,"MAY",V319=6,"JUN",V319=7,"JUL",V319=8,"AUG",V319=9,"SEP",V319=10,"OCT",V319=11,"NOV",V319=12,"DEC")</f>
        <v>NOV</v>
      </c>
    </row>
    <row r="320" spans="1:23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4"/>
        <v>283</v>
      </c>
      <c r="P320">
        <f t="shared" si="25"/>
        <v>49.88</v>
      </c>
      <c r="Q320" t="s">
        <v>8308</v>
      </c>
      <c r="R320" t="s">
        <v>8313</v>
      </c>
      <c r="S320" s="12">
        <f t="shared" si="26"/>
        <v>41330.038784722223</v>
      </c>
      <c r="T320" s="12">
        <f t="shared" si="27"/>
        <v>41359.997118055559</v>
      </c>
      <c r="U320" s="9">
        <f t="shared" si="28"/>
        <v>2013</v>
      </c>
      <c r="V320">
        <f t="shared" si="29"/>
        <v>2</v>
      </c>
      <c r="W320" t="str" cm="1">
        <f t="array" ref="W320">_xlfn.IFS(V320=1,"JAN",V320=2,"FEB",V320=3,"MAR",V320=4,"APR",V320=5,"MAY",V320=6,"JUN",V320=7,"JUL",V320=8,"AUG",V320=9,"SEP",V320=10,"OCT",V320=11,"NOV",V320=12,"DEC")</f>
        <v>FEB</v>
      </c>
    </row>
    <row r="321" spans="1:23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4"/>
        <v>113</v>
      </c>
      <c r="P321">
        <f t="shared" si="25"/>
        <v>110.47</v>
      </c>
      <c r="Q321" t="s">
        <v>8308</v>
      </c>
      <c r="R321" t="s">
        <v>8313</v>
      </c>
      <c r="S321" s="12">
        <f t="shared" si="26"/>
        <v>40123.83829861111</v>
      </c>
      <c r="T321" s="12">
        <f t="shared" si="27"/>
        <v>40211.332638888889</v>
      </c>
      <c r="U321" s="9">
        <f t="shared" si="28"/>
        <v>2009</v>
      </c>
      <c r="V321">
        <f t="shared" si="29"/>
        <v>11</v>
      </c>
      <c r="W321" t="str" cm="1">
        <f t="array" ref="W321">_xlfn.IFS(V321=1,"JAN",V321=2,"FEB",V321=3,"MAR",V321=4,"APR",V321=5,"MAY",V321=6,"JUN",V321=7,"JUL",V321=8,"AUG",V321=9,"SEP",V321=10,"OCT",V321=11,"NOV",V321=12,"DEC")</f>
        <v>NOV</v>
      </c>
    </row>
    <row r="322" spans="1:23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4"/>
        <v>107</v>
      </c>
      <c r="P322">
        <f t="shared" si="25"/>
        <v>134.91</v>
      </c>
      <c r="Q322" t="s">
        <v>8308</v>
      </c>
      <c r="R322" t="s">
        <v>8313</v>
      </c>
      <c r="S322" s="12">
        <f t="shared" si="26"/>
        <v>42331.551307870366</v>
      </c>
      <c r="T322" s="12">
        <f t="shared" si="27"/>
        <v>42360.958333333328</v>
      </c>
      <c r="U322" s="9">
        <f t="shared" si="28"/>
        <v>2015</v>
      </c>
      <c r="V322">
        <f t="shared" si="29"/>
        <v>11</v>
      </c>
      <c r="W322" t="str" cm="1">
        <f t="array" ref="W322">_xlfn.IFS(V322=1,"JAN",V322=2,"FEB",V322=3,"MAR",V322=4,"APR",V322=5,"MAY",V322=6,"JUN",V322=7,"JUL",V322=8,"AUG",V322=9,"SEP",V322=10,"OCT",V322=11,"NOV",V322=12,"DEC")</f>
        <v>NOV</v>
      </c>
    </row>
    <row r="323" spans="1:23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30">ROUND((E323/D323)*100,0)</f>
        <v>103</v>
      </c>
      <c r="P323">
        <f t="shared" ref="P323:P386" si="31">IFERROR(ROUND(E323/L323,2),0)</f>
        <v>106.62</v>
      </c>
      <c r="Q323" t="s">
        <v>8308</v>
      </c>
      <c r="R323" t="s">
        <v>8313</v>
      </c>
      <c r="S323" s="12">
        <f t="shared" ref="S323:S386" si="32">(((J323/60)/60)/24)+DATE(1970,1,1)</f>
        <v>42647.446597222224</v>
      </c>
      <c r="T323" s="12">
        <f t="shared" ref="T323:T386" si="33">(((I323/60)/60)/24)+DATE(1970,1,1)</f>
        <v>42682.488263888896</v>
      </c>
      <c r="U323" s="9">
        <f t="shared" ref="U323:U386" si="34">YEAR(S323)</f>
        <v>2016</v>
      </c>
      <c r="V323">
        <f t="shared" ref="V323:V386" si="35">MONTH(S323)</f>
        <v>10</v>
      </c>
      <c r="W323" t="str" cm="1">
        <f t="array" ref="W323">_xlfn.IFS(V323=1,"JAN",V323=2,"FEB",V323=3,"MAR",V323=4,"APR",V323=5,"MAY",V323=6,"JUN",V323=7,"JUL",V323=8,"AUG",V323=9,"SEP",V323=10,"OCT",V323=11,"NOV",V323=12,"DEC")</f>
        <v>OCT</v>
      </c>
    </row>
    <row r="324" spans="1:23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30"/>
        <v>108</v>
      </c>
      <c r="P324">
        <f t="shared" si="31"/>
        <v>145.04</v>
      </c>
      <c r="Q324" t="s">
        <v>8308</v>
      </c>
      <c r="R324" t="s">
        <v>8313</v>
      </c>
      <c r="S324" s="12">
        <f t="shared" si="32"/>
        <v>42473.57</v>
      </c>
      <c r="T324" s="12">
        <f t="shared" si="33"/>
        <v>42503.57</v>
      </c>
      <c r="U324" s="9">
        <f t="shared" si="34"/>
        <v>2016</v>
      </c>
      <c r="V324">
        <f t="shared" si="35"/>
        <v>4</v>
      </c>
      <c r="W324" t="str" cm="1">
        <f t="array" ref="W324">_xlfn.IFS(V324=1,"JAN",V324=2,"FEB",V324=3,"MAR",V324=4,"APR",V324=5,"MAY",V324=6,"JUN",V324=7,"JUL",V324=8,"AUG",V324=9,"SEP",V324=10,"OCT",V324=11,"NOV",V324=12,"DEC")</f>
        <v>APR</v>
      </c>
    </row>
    <row r="325" spans="1:23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0"/>
        <v>123</v>
      </c>
      <c r="P325">
        <f t="shared" si="31"/>
        <v>114.59</v>
      </c>
      <c r="Q325" t="s">
        <v>8308</v>
      </c>
      <c r="R325" t="s">
        <v>8313</v>
      </c>
      <c r="S325" s="12">
        <f t="shared" si="32"/>
        <v>42697.32136574074</v>
      </c>
      <c r="T325" s="12">
        <f t="shared" si="33"/>
        <v>42725.332638888889</v>
      </c>
      <c r="U325" s="9">
        <f t="shared" si="34"/>
        <v>2016</v>
      </c>
      <c r="V325">
        <f t="shared" si="35"/>
        <v>11</v>
      </c>
      <c r="W325" t="str" cm="1">
        <f t="array" ref="W325">_xlfn.IFS(V325=1,"JAN",V325=2,"FEB",V325=3,"MAR",V325=4,"APR",V325=5,"MAY",V325=6,"JUN",V325=7,"JUL",V325=8,"AUG",V325=9,"SEP",V325=10,"OCT",V325=11,"NOV",V325=12,"DEC")</f>
        <v>NOV</v>
      </c>
    </row>
    <row r="326" spans="1:23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0"/>
        <v>102</v>
      </c>
      <c r="P326">
        <f t="shared" si="31"/>
        <v>105.32</v>
      </c>
      <c r="Q326" t="s">
        <v>8308</v>
      </c>
      <c r="R326" t="s">
        <v>8313</v>
      </c>
      <c r="S326" s="12">
        <f t="shared" si="32"/>
        <v>42184.626250000001</v>
      </c>
      <c r="T326" s="12">
        <f t="shared" si="33"/>
        <v>42217.626250000001</v>
      </c>
      <c r="U326" s="9">
        <f t="shared" si="34"/>
        <v>2015</v>
      </c>
      <c r="V326">
        <f t="shared" si="35"/>
        <v>6</v>
      </c>
      <c r="W326" t="str" cm="1">
        <f t="array" ref="W326">_xlfn.IFS(V326=1,"JAN",V326=2,"FEB",V326=3,"MAR",V326=4,"APR",V326=5,"MAY",V326=6,"JUN",V326=7,"JUL",V326=8,"AUG",V326=9,"SEP",V326=10,"OCT",V326=11,"NOV",V326=12,"DEC")</f>
        <v>JUN</v>
      </c>
    </row>
    <row r="327" spans="1:23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0"/>
        <v>104</v>
      </c>
      <c r="P327">
        <f t="shared" si="31"/>
        <v>70.92</v>
      </c>
      <c r="Q327" t="s">
        <v>8308</v>
      </c>
      <c r="R327" t="s">
        <v>8313</v>
      </c>
      <c r="S327" s="12">
        <f t="shared" si="32"/>
        <v>42689.187881944439</v>
      </c>
      <c r="T327" s="12">
        <f t="shared" si="33"/>
        <v>42724.187881944439</v>
      </c>
      <c r="U327" s="9">
        <f t="shared" si="34"/>
        <v>2016</v>
      </c>
      <c r="V327">
        <f t="shared" si="35"/>
        <v>11</v>
      </c>
      <c r="W327" t="str" cm="1">
        <f t="array" ref="W327">_xlfn.IFS(V327=1,"JAN",V327=2,"FEB",V327=3,"MAR",V327=4,"APR",V327=5,"MAY",V327=6,"JUN",V327=7,"JUL",V327=8,"AUG",V327=9,"SEP",V327=10,"OCT",V327=11,"NOV",V327=12,"DEC")</f>
        <v>NOV</v>
      </c>
    </row>
    <row r="328" spans="1:23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0"/>
        <v>113</v>
      </c>
      <c r="P328">
        <f t="shared" si="31"/>
        <v>147.16999999999999</v>
      </c>
      <c r="Q328" t="s">
        <v>8308</v>
      </c>
      <c r="R328" t="s">
        <v>8313</v>
      </c>
      <c r="S328" s="12">
        <f t="shared" si="32"/>
        <v>42775.314884259264</v>
      </c>
      <c r="T328" s="12">
        <f t="shared" si="33"/>
        <v>42808.956250000003</v>
      </c>
      <c r="U328" s="9">
        <f t="shared" si="34"/>
        <v>2017</v>
      </c>
      <c r="V328">
        <f t="shared" si="35"/>
        <v>2</v>
      </c>
      <c r="W328" t="str" cm="1">
        <f t="array" ref="W328">_xlfn.IFS(V328=1,"JAN",V328=2,"FEB",V328=3,"MAR",V328=4,"APR",V328=5,"MAY",V328=6,"JUN",V328=7,"JUL",V328=8,"AUG",V328=9,"SEP",V328=10,"OCT",V328=11,"NOV",V328=12,"DEC")</f>
        <v>FEB</v>
      </c>
    </row>
    <row r="329" spans="1:23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0"/>
        <v>136</v>
      </c>
      <c r="P329">
        <f t="shared" si="31"/>
        <v>160.47</v>
      </c>
      <c r="Q329" t="s">
        <v>8308</v>
      </c>
      <c r="R329" t="s">
        <v>8313</v>
      </c>
      <c r="S329" s="12">
        <f t="shared" si="32"/>
        <v>42058.235289351855</v>
      </c>
      <c r="T329" s="12">
        <f t="shared" si="33"/>
        <v>42085.333333333328</v>
      </c>
      <c r="U329" s="9">
        <f t="shared" si="34"/>
        <v>2015</v>
      </c>
      <c r="V329">
        <f t="shared" si="35"/>
        <v>2</v>
      </c>
      <c r="W329" t="str" cm="1">
        <f t="array" ref="W329">_xlfn.IFS(V329=1,"JAN",V329=2,"FEB",V329=3,"MAR",V329=4,"APR",V329=5,"MAY",V329=6,"JUN",V329=7,"JUL",V329=8,"AUG",V329=9,"SEP",V329=10,"OCT",V329=11,"NOV",V329=12,"DEC")</f>
        <v>FEB</v>
      </c>
    </row>
    <row r="330" spans="1:23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0"/>
        <v>104</v>
      </c>
      <c r="P330">
        <f t="shared" si="31"/>
        <v>156.05000000000001</v>
      </c>
      <c r="Q330" t="s">
        <v>8308</v>
      </c>
      <c r="R330" t="s">
        <v>8313</v>
      </c>
      <c r="S330" s="12">
        <f t="shared" si="32"/>
        <v>42278.946620370371</v>
      </c>
      <c r="T330" s="12">
        <f t="shared" si="33"/>
        <v>42309.166666666672</v>
      </c>
      <c r="U330" s="9">
        <f t="shared" si="34"/>
        <v>2015</v>
      </c>
      <c r="V330">
        <f t="shared" si="35"/>
        <v>10</v>
      </c>
      <c r="W330" t="str" cm="1">
        <f t="array" ref="W330">_xlfn.IFS(V330=1,"JAN",V330=2,"FEB",V330=3,"MAR",V330=4,"APR",V330=5,"MAY",V330=6,"JUN",V330=7,"JUL",V330=8,"AUG",V330=9,"SEP",V330=10,"OCT",V330=11,"NOV",V330=12,"DEC")</f>
        <v>OCT</v>
      </c>
    </row>
    <row r="331" spans="1:23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0"/>
        <v>106</v>
      </c>
      <c r="P331">
        <f t="shared" si="31"/>
        <v>63.17</v>
      </c>
      <c r="Q331" t="s">
        <v>8308</v>
      </c>
      <c r="R331" t="s">
        <v>8313</v>
      </c>
      <c r="S331" s="12">
        <f t="shared" si="32"/>
        <v>42291.46674768519</v>
      </c>
      <c r="T331" s="12">
        <f t="shared" si="33"/>
        <v>42315.166666666672</v>
      </c>
      <c r="U331" s="9">
        <f t="shared" si="34"/>
        <v>2015</v>
      </c>
      <c r="V331">
        <f t="shared" si="35"/>
        <v>10</v>
      </c>
      <c r="W331" t="str" cm="1">
        <f t="array" ref="W331">_xlfn.IFS(V331=1,"JAN",V331=2,"FEB",V331=3,"MAR",V331=4,"APR",V331=5,"MAY",V331=6,"JUN",V331=7,"JUL",V331=8,"AUG",V331=9,"SEP",V331=10,"OCT",V331=11,"NOV",V331=12,"DEC")</f>
        <v>OCT</v>
      </c>
    </row>
    <row r="332" spans="1:23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0"/>
        <v>102</v>
      </c>
      <c r="P332">
        <f t="shared" si="31"/>
        <v>104.82</v>
      </c>
      <c r="Q332" t="s">
        <v>8308</v>
      </c>
      <c r="R332" t="s">
        <v>8313</v>
      </c>
      <c r="S332" s="12">
        <f t="shared" si="32"/>
        <v>41379.515775462962</v>
      </c>
      <c r="T332" s="12">
        <f t="shared" si="33"/>
        <v>41411.165972222225</v>
      </c>
      <c r="U332" s="9">
        <f t="shared" si="34"/>
        <v>2013</v>
      </c>
      <c r="V332">
        <f t="shared" si="35"/>
        <v>4</v>
      </c>
      <c r="W332" t="str" cm="1">
        <f t="array" ref="W332">_xlfn.IFS(V332=1,"JAN",V332=2,"FEB",V332=3,"MAR",V332=4,"APR",V332=5,"MAY",V332=6,"JUN",V332=7,"JUL",V332=8,"AUG",V332=9,"SEP",V332=10,"OCT",V332=11,"NOV",V332=12,"DEC")</f>
        <v>APR</v>
      </c>
    </row>
    <row r="333" spans="1:23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0"/>
        <v>107</v>
      </c>
      <c r="P333">
        <f t="shared" si="31"/>
        <v>97.36</v>
      </c>
      <c r="Q333" t="s">
        <v>8308</v>
      </c>
      <c r="R333" t="s">
        <v>8313</v>
      </c>
      <c r="S333" s="12">
        <f t="shared" si="32"/>
        <v>42507.581412037034</v>
      </c>
      <c r="T333" s="12">
        <f t="shared" si="33"/>
        <v>42538.581412037034</v>
      </c>
      <c r="U333" s="9">
        <f t="shared" si="34"/>
        <v>2016</v>
      </c>
      <c r="V333">
        <f t="shared" si="35"/>
        <v>5</v>
      </c>
      <c r="W333" t="str" cm="1">
        <f t="array" ref="W333">_xlfn.IFS(V333=1,"JAN",V333=2,"FEB",V333=3,"MAR",V333=4,"APR",V333=5,"MAY",V333=6,"JUN",V333=7,"JUL",V333=8,"AUG",V333=9,"SEP",V333=10,"OCT",V333=11,"NOV",V333=12,"DEC")</f>
        <v>MAY</v>
      </c>
    </row>
    <row r="334" spans="1:23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0"/>
        <v>113</v>
      </c>
      <c r="P334">
        <f t="shared" si="31"/>
        <v>203.63</v>
      </c>
      <c r="Q334" t="s">
        <v>8308</v>
      </c>
      <c r="R334" t="s">
        <v>8313</v>
      </c>
      <c r="S334" s="12">
        <f t="shared" si="32"/>
        <v>42263.680289351847</v>
      </c>
      <c r="T334" s="12">
        <f t="shared" si="33"/>
        <v>42305.333333333328</v>
      </c>
      <c r="U334" s="9">
        <f t="shared" si="34"/>
        <v>2015</v>
      </c>
      <c r="V334">
        <f t="shared" si="35"/>
        <v>9</v>
      </c>
      <c r="W334" t="str" cm="1">
        <f t="array" ref="W334">_xlfn.IFS(V334=1,"JAN",V334=2,"FEB",V334=3,"MAR",V334=4,"APR",V334=5,"MAY",V334=6,"JUN",V334=7,"JUL",V334=8,"AUG",V334=9,"SEP",V334=10,"OCT",V334=11,"NOV",V334=12,"DEC")</f>
        <v>SEP</v>
      </c>
    </row>
    <row r="335" spans="1:23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0"/>
        <v>125</v>
      </c>
      <c r="P335">
        <f t="shared" si="31"/>
        <v>188.31</v>
      </c>
      <c r="Q335" t="s">
        <v>8308</v>
      </c>
      <c r="R335" t="s">
        <v>8313</v>
      </c>
      <c r="S335" s="12">
        <f t="shared" si="32"/>
        <v>42437.636469907404</v>
      </c>
      <c r="T335" s="12">
        <f t="shared" si="33"/>
        <v>42467.59480324074</v>
      </c>
      <c r="U335" s="9">
        <f t="shared" si="34"/>
        <v>2016</v>
      </c>
      <c r="V335">
        <f t="shared" si="35"/>
        <v>3</v>
      </c>
      <c r="W335" t="str" cm="1">
        <f t="array" ref="W335">_xlfn.IFS(V335=1,"JAN",V335=2,"FEB",V335=3,"MAR",V335=4,"APR",V335=5,"MAY",V335=6,"JUN",V335=7,"JUL",V335=8,"AUG",V335=9,"SEP",V335=10,"OCT",V335=11,"NOV",V335=12,"DEC")</f>
        <v>MAR</v>
      </c>
    </row>
    <row r="336" spans="1:23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0"/>
        <v>101</v>
      </c>
      <c r="P336">
        <f t="shared" si="31"/>
        <v>146.65</v>
      </c>
      <c r="Q336" t="s">
        <v>8308</v>
      </c>
      <c r="R336" t="s">
        <v>8313</v>
      </c>
      <c r="S336" s="12">
        <f t="shared" si="32"/>
        <v>42101.682372685187</v>
      </c>
      <c r="T336" s="12">
        <f t="shared" si="33"/>
        <v>42139.791666666672</v>
      </c>
      <c r="U336" s="9">
        <f t="shared" si="34"/>
        <v>2015</v>
      </c>
      <c r="V336">
        <f t="shared" si="35"/>
        <v>4</v>
      </c>
      <c r="W336" t="str" cm="1">
        <f t="array" ref="W336">_xlfn.IFS(V336=1,"JAN",V336=2,"FEB",V336=3,"MAR",V336=4,"APR",V336=5,"MAY",V336=6,"JUN",V336=7,"JUL",V336=8,"AUG",V336=9,"SEP",V336=10,"OCT",V336=11,"NOV",V336=12,"DEC")</f>
        <v>APR</v>
      </c>
    </row>
    <row r="337" spans="1:23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0"/>
        <v>103</v>
      </c>
      <c r="P337">
        <f t="shared" si="31"/>
        <v>109.19</v>
      </c>
      <c r="Q337" t="s">
        <v>8308</v>
      </c>
      <c r="R337" t="s">
        <v>8313</v>
      </c>
      <c r="S337" s="12">
        <f t="shared" si="32"/>
        <v>42101.737442129626</v>
      </c>
      <c r="T337" s="12">
        <f t="shared" si="33"/>
        <v>42132.916666666672</v>
      </c>
      <c r="U337" s="9">
        <f t="shared" si="34"/>
        <v>2015</v>
      </c>
      <c r="V337">
        <f t="shared" si="35"/>
        <v>4</v>
      </c>
      <c r="W337" t="str" cm="1">
        <f t="array" ref="W337">_xlfn.IFS(V337=1,"JAN",V337=2,"FEB",V337=3,"MAR",V337=4,"APR",V337=5,"MAY",V337=6,"JUN",V337=7,"JUL",V337=8,"AUG",V337=9,"SEP",V337=10,"OCT",V337=11,"NOV",V337=12,"DEC")</f>
        <v>APR</v>
      </c>
    </row>
    <row r="338" spans="1:23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0"/>
        <v>117</v>
      </c>
      <c r="P338">
        <f t="shared" si="31"/>
        <v>59.25</v>
      </c>
      <c r="Q338" t="s">
        <v>8308</v>
      </c>
      <c r="R338" t="s">
        <v>8313</v>
      </c>
      <c r="S338" s="12">
        <f t="shared" si="32"/>
        <v>42291.596273148149</v>
      </c>
      <c r="T338" s="12">
        <f t="shared" si="33"/>
        <v>42321.637939814813</v>
      </c>
      <c r="U338" s="9">
        <f t="shared" si="34"/>
        <v>2015</v>
      </c>
      <c r="V338">
        <f t="shared" si="35"/>
        <v>10</v>
      </c>
      <c r="W338" t="str" cm="1">
        <f t="array" ref="W338">_xlfn.IFS(V338=1,"JAN",V338=2,"FEB",V338=3,"MAR",V338=4,"APR",V338=5,"MAY",V338=6,"JUN",V338=7,"JUL",V338=8,"AUG",V338=9,"SEP",V338=10,"OCT",V338=11,"NOV",V338=12,"DEC")</f>
        <v>OCT</v>
      </c>
    </row>
    <row r="339" spans="1:23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0"/>
        <v>101</v>
      </c>
      <c r="P339">
        <f t="shared" si="31"/>
        <v>97.9</v>
      </c>
      <c r="Q339" t="s">
        <v>8308</v>
      </c>
      <c r="R339" t="s">
        <v>8313</v>
      </c>
      <c r="S339" s="12">
        <f t="shared" si="32"/>
        <v>42047.128564814819</v>
      </c>
      <c r="T339" s="12">
        <f t="shared" si="33"/>
        <v>42077.086898148147</v>
      </c>
      <c r="U339" s="9">
        <f t="shared" si="34"/>
        <v>2015</v>
      </c>
      <c r="V339">
        <f t="shared" si="35"/>
        <v>2</v>
      </c>
      <c r="W339" t="str" cm="1">
        <f t="array" ref="W339">_xlfn.IFS(V339=1,"JAN",V339=2,"FEB",V339=3,"MAR",V339=4,"APR",V339=5,"MAY",V339=6,"JUN",V339=7,"JUL",V339=8,"AUG",V339=9,"SEP",V339=10,"OCT",V339=11,"NOV",V339=12,"DEC")</f>
        <v>FEB</v>
      </c>
    </row>
    <row r="340" spans="1:23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0"/>
        <v>110</v>
      </c>
      <c r="P340">
        <f t="shared" si="31"/>
        <v>70</v>
      </c>
      <c r="Q340" t="s">
        <v>8308</v>
      </c>
      <c r="R340" t="s">
        <v>8313</v>
      </c>
      <c r="S340" s="12">
        <f t="shared" si="32"/>
        <v>42559.755671296298</v>
      </c>
      <c r="T340" s="12">
        <f t="shared" si="33"/>
        <v>42616.041666666672</v>
      </c>
      <c r="U340" s="9">
        <f t="shared" si="34"/>
        <v>2016</v>
      </c>
      <c r="V340">
        <f t="shared" si="35"/>
        <v>7</v>
      </c>
      <c r="W340" t="str" cm="1">
        <f t="array" ref="W340">_xlfn.IFS(V340=1,"JAN",V340=2,"FEB",V340=3,"MAR",V340=4,"APR",V340=5,"MAY",V340=6,"JUN",V340=7,"JUL",V340=8,"AUG",V340=9,"SEP",V340=10,"OCT",V340=11,"NOV",V340=12,"DEC")</f>
        <v>JUL</v>
      </c>
    </row>
    <row r="341" spans="1:23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0"/>
        <v>108</v>
      </c>
      <c r="P341">
        <f t="shared" si="31"/>
        <v>72.87</v>
      </c>
      <c r="Q341" t="s">
        <v>8308</v>
      </c>
      <c r="R341" t="s">
        <v>8313</v>
      </c>
      <c r="S341" s="12">
        <f t="shared" si="32"/>
        <v>42093.760046296295</v>
      </c>
      <c r="T341" s="12">
        <f t="shared" si="33"/>
        <v>42123.760046296295</v>
      </c>
      <c r="U341" s="9">
        <f t="shared" si="34"/>
        <v>2015</v>
      </c>
      <c r="V341">
        <f t="shared" si="35"/>
        <v>3</v>
      </c>
      <c r="W341" t="str" cm="1">
        <f t="array" ref="W341">_xlfn.IFS(V341=1,"JAN",V341=2,"FEB",V341=3,"MAR",V341=4,"APR",V341=5,"MAY",V341=6,"JUN",V341=7,"JUL",V341=8,"AUG",V341=9,"SEP",V341=10,"OCT",V341=11,"NOV",V341=12,"DEC")</f>
        <v>MAR</v>
      </c>
    </row>
    <row r="342" spans="1:23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0"/>
        <v>125</v>
      </c>
      <c r="P342">
        <f t="shared" si="31"/>
        <v>146.35</v>
      </c>
      <c r="Q342" t="s">
        <v>8308</v>
      </c>
      <c r="R342" t="s">
        <v>8313</v>
      </c>
      <c r="S342" s="12">
        <f t="shared" si="32"/>
        <v>42772.669062500005</v>
      </c>
      <c r="T342" s="12">
        <f t="shared" si="33"/>
        <v>42802.875</v>
      </c>
      <c r="U342" s="9">
        <f t="shared" si="34"/>
        <v>2017</v>
      </c>
      <c r="V342">
        <f t="shared" si="35"/>
        <v>2</v>
      </c>
      <c r="W342" t="str" cm="1">
        <f t="array" ref="W342">_xlfn.IFS(V342=1,"JAN",V342=2,"FEB",V342=3,"MAR",V342=4,"APR",V342=5,"MAY",V342=6,"JUN",V342=7,"JUL",V342=8,"AUG",V342=9,"SEP",V342=10,"OCT",V342=11,"NOV",V342=12,"DEC")</f>
        <v>FEB</v>
      </c>
    </row>
    <row r="343" spans="1:23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0"/>
        <v>107</v>
      </c>
      <c r="P343">
        <f t="shared" si="31"/>
        <v>67.91</v>
      </c>
      <c r="Q343" t="s">
        <v>8308</v>
      </c>
      <c r="R343" t="s">
        <v>8313</v>
      </c>
      <c r="S343" s="12">
        <f t="shared" si="32"/>
        <v>41894.879606481481</v>
      </c>
      <c r="T343" s="12">
        <f t="shared" si="33"/>
        <v>41913.165972222225</v>
      </c>
      <c r="U343" s="9">
        <f t="shared" si="34"/>
        <v>2014</v>
      </c>
      <c r="V343">
        <f t="shared" si="35"/>
        <v>9</v>
      </c>
      <c r="W343" t="str" cm="1">
        <f t="array" ref="W343">_xlfn.IFS(V343=1,"JAN",V343=2,"FEB",V343=3,"MAR",V343=4,"APR",V343=5,"MAY",V343=6,"JUN",V343=7,"JUL",V343=8,"AUG",V343=9,"SEP",V343=10,"OCT",V343=11,"NOV",V343=12,"DEC")</f>
        <v>SEP</v>
      </c>
    </row>
    <row r="344" spans="1:23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0"/>
        <v>100</v>
      </c>
      <c r="P344">
        <f t="shared" si="31"/>
        <v>169.85</v>
      </c>
      <c r="Q344" t="s">
        <v>8308</v>
      </c>
      <c r="R344" t="s">
        <v>8313</v>
      </c>
      <c r="S344" s="12">
        <f t="shared" si="32"/>
        <v>42459.780844907407</v>
      </c>
      <c r="T344" s="12">
        <f t="shared" si="33"/>
        <v>42489.780844907407</v>
      </c>
      <c r="U344" s="9">
        <f t="shared" si="34"/>
        <v>2016</v>
      </c>
      <c r="V344">
        <f t="shared" si="35"/>
        <v>3</v>
      </c>
      <c r="W344" t="str" cm="1">
        <f t="array" ref="W344">_xlfn.IFS(V344=1,"JAN",V344=2,"FEB",V344=3,"MAR",V344=4,"APR",V344=5,"MAY",V344=6,"JUN",V344=7,"JUL",V344=8,"AUG",V344=9,"SEP",V344=10,"OCT",V344=11,"NOV",V344=12,"DEC")</f>
        <v>MAR</v>
      </c>
    </row>
    <row r="345" spans="1:23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0"/>
        <v>102</v>
      </c>
      <c r="P345">
        <f t="shared" si="31"/>
        <v>58.41</v>
      </c>
      <c r="Q345" t="s">
        <v>8308</v>
      </c>
      <c r="R345" t="s">
        <v>8313</v>
      </c>
      <c r="S345" s="12">
        <f t="shared" si="32"/>
        <v>41926.73778935185</v>
      </c>
      <c r="T345" s="12">
        <f t="shared" si="33"/>
        <v>41957.125</v>
      </c>
      <c r="U345" s="9">
        <f t="shared" si="34"/>
        <v>2014</v>
      </c>
      <c r="V345">
        <f t="shared" si="35"/>
        <v>10</v>
      </c>
      <c r="W345" t="str" cm="1">
        <f t="array" ref="W345">_xlfn.IFS(V345=1,"JAN",V345=2,"FEB",V345=3,"MAR",V345=4,"APR",V345=5,"MAY",V345=6,"JUN",V345=7,"JUL",V345=8,"AUG",V345=9,"SEP",V345=10,"OCT",V345=11,"NOV",V345=12,"DEC")</f>
        <v>OCT</v>
      </c>
    </row>
    <row r="346" spans="1:23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0"/>
        <v>102</v>
      </c>
      <c r="P346">
        <f t="shared" si="31"/>
        <v>119.99</v>
      </c>
      <c r="Q346" t="s">
        <v>8308</v>
      </c>
      <c r="R346" t="s">
        <v>8313</v>
      </c>
      <c r="S346" s="12">
        <f t="shared" si="32"/>
        <v>42111.970995370371</v>
      </c>
      <c r="T346" s="12">
        <f t="shared" si="33"/>
        <v>42156.097222222219</v>
      </c>
      <c r="U346" s="9">
        <f t="shared" si="34"/>
        <v>2015</v>
      </c>
      <c r="V346">
        <f t="shared" si="35"/>
        <v>4</v>
      </c>
      <c r="W346" t="str" cm="1">
        <f t="array" ref="W346">_xlfn.IFS(V346=1,"JAN",V346=2,"FEB",V346=3,"MAR",V346=4,"APR",V346=5,"MAY",V346=6,"JUN",V346=7,"JUL",V346=8,"AUG",V346=9,"SEP",V346=10,"OCT",V346=11,"NOV",V346=12,"DEC")</f>
        <v>APR</v>
      </c>
    </row>
    <row r="347" spans="1:23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0"/>
        <v>123</v>
      </c>
      <c r="P347">
        <f t="shared" si="31"/>
        <v>99.86</v>
      </c>
      <c r="Q347" t="s">
        <v>8308</v>
      </c>
      <c r="R347" t="s">
        <v>8313</v>
      </c>
      <c r="S347" s="12">
        <f t="shared" si="32"/>
        <v>42114.944328703699</v>
      </c>
      <c r="T347" s="12">
        <f t="shared" si="33"/>
        <v>42144.944328703699</v>
      </c>
      <c r="U347" s="9">
        <f t="shared" si="34"/>
        <v>2015</v>
      </c>
      <c r="V347">
        <f t="shared" si="35"/>
        <v>4</v>
      </c>
      <c r="W347" t="str" cm="1">
        <f t="array" ref="W347">_xlfn.IFS(V347=1,"JAN",V347=2,"FEB",V347=3,"MAR",V347=4,"APR",V347=5,"MAY",V347=6,"JUN",V347=7,"JUL",V347=8,"AUG",V347=9,"SEP",V347=10,"OCT",V347=11,"NOV",V347=12,"DEC")</f>
        <v>APR</v>
      </c>
    </row>
    <row r="348" spans="1:23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0"/>
        <v>170</v>
      </c>
      <c r="P348">
        <f t="shared" si="31"/>
        <v>90.58</v>
      </c>
      <c r="Q348" t="s">
        <v>8308</v>
      </c>
      <c r="R348" t="s">
        <v>8313</v>
      </c>
      <c r="S348" s="12">
        <f t="shared" si="32"/>
        <v>42261.500243055561</v>
      </c>
      <c r="T348" s="12">
        <f t="shared" si="33"/>
        <v>42291.500243055561</v>
      </c>
      <c r="U348" s="9">
        <f t="shared" si="34"/>
        <v>2015</v>
      </c>
      <c r="V348">
        <f t="shared" si="35"/>
        <v>9</v>
      </c>
      <c r="W348" t="str" cm="1">
        <f t="array" ref="W348">_xlfn.IFS(V348=1,"JAN",V348=2,"FEB",V348=3,"MAR",V348=4,"APR",V348=5,"MAY",V348=6,"JUN",V348=7,"JUL",V348=8,"AUG",V348=9,"SEP",V348=10,"OCT",V348=11,"NOV",V348=12,"DEC")</f>
        <v>SEP</v>
      </c>
    </row>
    <row r="349" spans="1:23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0"/>
        <v>112</v>
      </c>
      <c r="P349">
        <f t="shared" si="31"/>
        <v>117.77</v>
      </c>
      <c r="Q349" t="s">
        <v>8308</v>
      </c>
      <c r="R349" t="s">
        <v>8313</v>
      </c>
      <c r="S349" s="12">
        <f t="shared" si="32"/>
        <v>42292.495474537034</v>
      </c>
      <c r="T349" s="12">
        <f t="shared" si="33"/>
        <v>42322.537141203706</v>
      </c>
      <c r="U349" s="9">
        <f t="shared" si="34"/>
        <v>2015</v>
      </c>
      <c r="V349">
        <f t="shared" si="35"/>
        <v>10</v>
      </c>
      <c r="W349" t="str" cm="1">
        <f t="array" ref="W349">_xlfn.IFS(V349=1,"JAN",V349=2,"FEB",V349=3,"MAR",V349=4,"APR",V349=5,"MAY",V349=6,"JUN",V349=7,"JUL",V349=8,"AUG",V349=9,"SEP",V349=10,"OCT",V349=11,"NOV",V349=12,"DEC")</f>
        <v>OCT</v>
      </c>
    </row>
    <row r="350" spans="1:23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0"/>
        <v>103</v>
      </c>
      <c r="P350">
        <f t="shared" si="31"/>
        <v>86.55</v>
      </c>
      <c r="Q350" t="s">
        <v>8308</v>
      </c>
      <c r="R350" t="s">
        <v>8313</v>
      </c>
      <c r="S350" s="12">
        <f t="shared" si="32"/>
        <v>42207.58699074074</v>
      </c>
      <c r="T350" s="12">
        <f t="shared" si="33"/>
        <v>42237.58699074074</v>
      </c>
      <c r="U350" s="9">
        <f t="shared" si="34"/>
        <v>2015</v>
      </c>
      <c r="V350">
        <f t="shared" si="35"/>
        <v>7</v>
      </c>
      <c r="W350" t="str" cm="1">
        <f t="array" ref="W350">_xlfn.IFS(V350=1,"JAN",V350=2,"FEB",V350=3,"MAR",V350=4,"APR",V350=5,"MAY",V350=6,"JUN",V350=7,"JUL",V350=8,"AUG",V350=9,"SEP",V350=10,"OCT",V350=11,"NOV",V350=12,"DEC")</f>
        <v>JUL</v>
      </c>
    </row>
    <row r="351" spans="1:23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0"/>
        <v>107</v>
      </c>
      <c r="P351">
        <f t="shared" si="31"/>
        <v>71.900000000000006</v>
      </c>
      <c r="Q351" t="s">
        <v>8308</v>
      </c>
      <c r="R351" t="s">
        <v>8313</v>
      </c>
      <c r="S351" s="12">
        <f t="shared" si="32"/>
        <v>42760.498935185184</v>
      </c>
      <c r="T351" s="12">
        <f t="shared" si="33"/>
        <v>42790.498935185184</v>
      </c>
      <c r="U351" s="9">
        <f t="shared" si="34"/>
        <v>2017</v>
      </c>
      <c r="V351">
        <f t="shared" si="35"/>
        <v>1</v>
      </c>
      <c r="W351" t="str" cm="1">
        <f t="array" ref="W351">_xlfn.IFS(V351=1,"JAN",V351=2,"FEB",V351=3,"MAR",V351=4,"APR",V351=5,"MAY",V351=6,"JUN",V351=7,"JUL",V351=8,"AUG",V351=9,"SEP",V351=10,"OCT",V351=11,"NOV",V351=12,"DEC")</f>
        <v>JAN</v>
      </c>
    </row>
    <row r="352" spans="1:23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0"/>
        <v>115</v>
      </c>
      <c r="P352">
        <f t="shared" si="31"/>
        <v>129.82</v>
      </c>
      <c r="Q352" t="s">
        <v>8308</v>
      </c>
      <c r="R352" t="s">
        <v>8313</v>
      </c>
      <c r="S352" s="12">
        <f t="shared" si="32"/>
        <v>42586.066076388888</v>
      </c>
      <c r="T352" s="12">
        <f t="shared" si="33"/>
        <v>42624.165972222225</v>
      </c>
      <c r="U352" s="9">
        <f t="shared" si="34"/>
        <v>2016</v>
      </c>
      <c r="V352">
        <f t="shared" si="35"/>
        <v>8</v>
      </c>
      <c r="W352" t="str" cm="1">
        <f t="array" ref="W352">_xlfn.IFS(V352=1,"JAN",V352=2,"FEB",V352=3,"MAR",V352=4,"APR",V352=5,"MAY",V352=6,"JUN",V352=7,"JUL",V352=8,"AUG",V352=9,"SEP",V352=10,"OCT",V352=11,"NOV",V352=12,"DEC")</f>
        <v>AUG</v>
      </c>
    </row>
    <row r="353" spans="1:23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0"/>
        <v>127</v>
      </c>
      <c r="P353">
        <f t="shared" si="31"/>
        <v>44.91</v>
      </c>
      <c r="Q353" t="s">
        <v>8308</v>
      </c>
      <c r="R353" t="s">
        <v>8313</v>
      </c>
      <c r="S353" s="12">
        <f t="shared" si="32"/>
        <v>42427.964745370366</v>
      </c>
      <c r="T353" s="12">
        <f t="shared" si="33"/>
        <v>42467.923078703709</v>
      </c>
      <c r="U353" s="9">
        <f t="shared" si="34"/>
        <v>2016</v>
      </c>
      <c r="V353">
        <f t="shared" si="35"/>
        <v>2</v>
      </c>
      <c r="W353" t="str" cm="1">
        <f t="array" ref="W353">_xlfn.IFS(V353=1,"JAN",V353=2,"FEB",V353=3,"MAR",V353=4,"APR",V353=5,"MAY",V353=6,"JUN",V353=7,"JUL",V353=8,"AUG",V353=9,"SEP",V353=10,"OCT",V353=11,"NOV",V353=12,"DEC")</f>
        <v>FEB</v>
      </c>
    </row>
    <row r="354" spans="1:23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0"/>
        <v>117</v>
      </c>
      <c r="P354">
        <f t="shared" si="31"/>
        <v>40.76</v>
      </c>
      <c r="Q354" t="s">
        <v>8308</v>
      </c>
      <c r="R354" t="s">
        <v>8313</v>
      </c>
      <c r="S354" s="12">
        <f t="shared" si="32"/>
        <v>41890.167453703703</v>
      </c>
      <c r="T354" s="12">
        <f t="shared" si="33"/>
        <v>41920.167453703703</v>
      </c>
      <c r="U354" s="9">
        <f t="shared" si="34"/>
        <v>2014</v>
      </c>
      <c r="V354">
        <f t="shared" si="35"/>
        <v>9</v>
      </c>
      <c r="W354" t="str" cm="1">
        <f t="array" ref="W354">_xlfn.IFS(V354=1,"JAN",V354=2,"FEB",V354=3,"MAR",V354=4,"APR",V354=5,"MAY",V354=6,"JUN",V354=7,"JUL",V354=8,"AUG",V354=9,"SEP",V354=10,"OCT",V354=11,"NOV",V354=12,"DEC")</f>
        <v>SEP</v>
      </c>
    </row>
    <row r="355" spans="1:23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0"/>
        <v>109</v>
      </c>
      <c r="P355">
        <f t="shared" si="31"/>
        <v>103.52</v>
      </c>
      <c r="Q355" t="s">
        <v>8308</v>
      </c>
      <c r="R355" t="s">
        <v>8313</v>
      </c>
      <c r="S355" s="12">
        <f t="shared" si="32"/>
        <v>42297.791886574079</v>
      </c>
      <c r="T355" s="12">
        <f t="shared" si="33"/>
        <v>42327.833553240736</v>
      </c>
      <c r="U355" s="9">
        <f t="shared" si="34"/>
        <v>2015</v>
      </c>
      <c r="V355">
        <f t="shared" si="35"/>
        <v>10</v>
      </c>
      <c r="W355" t="str" cm="1">
        <f t="array" ref="W355">_xlfn.IFS(V355=1,"JAN",V355=2,"FEB",V355=3,"MAR",V355=4,"APR",V355=5,"MAY",V355=6,"JUN",V355=7,"JUL",V355=8,"AUG",V355=9,"SEP",V355=10,"OCT",V355=11,"NOV",V355=12,"DEC")</f>
        <v>OCT</v>
      </c>
    </row>
    <row r="356" spans="1:23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0"/>
        <v>104</v>
      </c>
      <c r="P356">
        <f t="shared" si="31"/>
        <v>125.45</v>
      </c>
      <c r="Q356" t="s">
        <v>8308</v>
      </c>
      <c r="R356" t="s">
        <v>8313</v>
      </c>
      <c r="S356" s="12">
        <f t="shared" si="32"/>
        <v>42438.827789351853</v>
      </c>
      <c r="T356" s="12">
        <f t="shared" si="33"/>
        <v>42468.786122685182</v>
      </c>
      <c r="U356" s="9">
        <f t="shared" si="34"/>
        <v>2016</v>
      </c>
      <c r="V356">
        <f t="shared" si="35"/>
        <v>3</v>
      </c>
      <c r="W356" t="str" cm="1">
        <f t="array" ref="W356">_xlfn.IFS(V356=1,"JAN",V356=2,"FEB",V356=3,"MAR",V356=4,"APR",V356=5,"MAY",V356=6,"JUN",V356=7,"JUL",V356=8,"AUG",V356=9,"SEP",V356=10,"OCT",V356=11,"NOV",V356=12,"DEC")</f>
        <v>MAR</v>
      </c>
    </row>
    <row r="357" spans="1:23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0"/>
        <v>116</v>
      </c>
      <c r="P357">
        <f t="shared" si="31"/>
        <v>246.61</v>
      </c>
      <c r="Q357" t="s">
        <v>8308</v>
      </c>
      <c r="R357" t="s">
        <v>8313</v>
      </c>
      <c r="S357" s="12">
        <f t="shared" si="32"/>
        <v>41943.293912037036</v>
      </c>
      <c r="T357" s="12">
        <f t="shared" si="33"/>
        <v>41974.3355787037</v>
      </c>
      <c r="U357" s="9">
        <f t="shared" si="34"/>
        <v>2014</v>
      </c>
      <c r="V357">
        <f t="shared" si="35"/>
        <v>10</v>
      </c>
      <c r="W357" t="str" cm="1">
        <f t="array" ref="W357">_xlfn.IFS(V357=1,"JAN",V357=2,"FEB",V357=3,"MAR",V357=4,"APR",V357=5,"MAY",V357=6,"JUN",V357=7,"JUL",V357=8,"AUG",V357=9,"SEP",V357=10,"OCT",V357=11,"NOV",V357=12,"DEC")</f>
        <v>OCT</v>
      </c>
    </row>
    <row r="358" spans="1:23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0"/>
        <v>103</v>
      </c>
      <c r="P358">
        <f t="shared" si="31"/>
        <v>79.400000000000006</v>
      </c>
      <c r="Q358" t="s">
        <v>8308</v>
      </c>
      <c r="R358" t="s">
        <v>8313</v>
      </c>
      <c r="S358" s="12">
        <f t="shared" si="32"/>
        <v>42415.803159722222</v>
      </c>
      <c r="T358" s="12">
        <f t="shared" si="33"/>
        <v>42445.761493055557</v>
      </c>
      <c r="U358" s="9">
        <f t="shared" si="34"/>
        <v>2016</v>
      </c>
      <c r="V358">
        <f t="shared" si="35"/>
        <v>2</v>
      </c>
      <c r="W358" t="str" cm="1">
        <f t="array" ref="W358">_xlfn.IFS(V358=1,"JAN",V358=2,"FEB",V358=3,"MAR",V358=4,"APR",V358=5,"MAY",V358=6,"JUN",V358=7,"JUL",V358=8,"AUG",V358=9,"SEP",V358=10,"OCT",V358=11,"NOV",V358=12,"DEC")</f>
        <v>FEB</v>
      </c>
    </row>
    <row r="359" spans="1:23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0"/>
        <v>174</v>
      </c>
      <c r="P359">
        <f t="shared" si="31"/>
        <v>86.14</v>
      </c>
      <c r="Q359" t="s">
        <v>8308</v>
      </c>
      <c r="R359" t="s">
        <v>8313</v>
      </c>
      <c r="S359" s="12">
        <f t="shared" si="32"/>
        <v>42078.222187499996</v>
      </c>
      <c r="T359" s="12">
        <f t="shared" si="33"/>
        <v>42118.222187499996</v>
      </c>
      <c r="U359" s="9">
        <f t="shared" si="34"/>
        <v>2015</v>
      </c>
      <c r="V359">
        <f t="shared" si="35"/>
        <v>3</v>
      </c>
      <c r="W359" t="str" cm="1">
        <f t="array" ref="W359">_xlfn.IFS(V359=1,"JAN",V359=2,"FEB",V359=3,"MAR",V359=4,"APR",V359=5,"MAY",V359=6,"JUN",V359=7,"JUL",V359=8,"AUG",V359=9,"SEP",V359=10,"OCT",V359=11,"NOV",V359=12,"DEC")</f>
        <v>MAR</v>
      </c>
    </row>
    <row r="360" spans="1:23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0"/>
        <v>103</v>
      </c>
      <c r="P360">
        <f t="shared" si="31"/>
        <v>193.05</v>
      </c>
      <c r="Q360" t="s">
        <v>8308</v>
      </c>
      <c r="R360" t="s">
        <v>8313</v>
      </c>
      <c r="S360" s="12">
        <f t="shared" si="32"/>
        <v>42507.860196759255</v>
      </c>
      <c r="T360" s="12">
        <f t="shared" si="33"/>
        <v>42536.625</v>
      </c>
      <c r="U360" s="9">
        <f t="shared" si="34"/>
        <v>2016</v>
      </c>
      <c r="V360">
        <f t="shared" si="35"/>
        <v>5</v>
      </c>
      <c r="W360" t="str" cm="1">
        <f t="array" ref="W360">_xlfn.IFS(V360=1,"JAN",V360=2,"FEB",V360=3,"MAR",V360=4,"APR",V360=5,"MAY",V360=6,"JUN",V360=7,"JUL",V360=8,"AUG",V360=9,"SEP",V360=10,"OCT",V360=11,"NOV",V360=12,"DEC")</f>
        <v>MAY</v>
      </c>
    </row>
    <row r="361" spans="1:23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0"/>
        <v>105</v>
      </c>
      <c r="P361">
        <f t="shared" si="31"/>
        <v>84.02</v>
      </c>
      <c r="Q361" t="s">
        <v>8308</v>
      </c>
      <c r="R361" t="s">
        <v>8313</v>
      </c>
      <c r="S361" s="12">
        <f t="shared" si="32"/>
        <v>41935.070486111108</v>
      </c>
      <c r="T361" s="12">
        <f t="shared" si="33"/>
        <v>41957.216666666667</v>
      </c>
      <c r="U361" s="9">
        <f t="shared" si="34"/>
        <v>2014</v>
      </c>
      <c r="V361">
        <f t="shared" si="35"/>
        <v>10</v>
      </c>
      <c r="W361" t="str" cm="1">
        <f t="array" ref="W361">_xlfn.IFS(V361=1,"JAN",V361=2,"FEB",V361=3,"MAR",V361=4,"APR",V361=5,"MAY",V361=6,"JUN",V361=7,"JUL",V361=8,"AUG",V361=9,"SEP",V361=10,"OCT",V361=11,"NOV",V361=12,"DEC")</f>
        <v>OCT</v>
      </c>
    </row>
    <row r="362" spans="1:23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0"/>
        <v>101</v>
      </c>
      <c r="P362">
        <f t="shared" si="31"/>
        <v>139.83000000000001</v>
      </c>
      <c r="Q362" t="s">
        <v>8308</v>
      </c>
      <c r="R362" t="s">
        <v>8313</v>
      </c>
      <c r="S362" s="12">
        <f t="shared" si="32"/>
        <v>42163.897916666669</v>
      </c>
      <c r="T362" s="12">
        <f t="shared" si="33"/>
        <v>42208.132638888885</v>
      </c>
      <c r="U362" s="9">
        <f t="shared" si="34"/>
        <v>2015</v>
      </c>
      <c r="V362">
        <f t="shared" si="35"/>
        <v>6</v>
      </c>
      <c r="W362" t="str" cm="1">
        <f t="array" ref="W362">_xlfn.IFS(V362=1,"JAN",V362=2,"FEB",V362=3,"MAR",V362=4,"APR",V362=5,"MAY",V362=6,"JUN",V362=7,"JUL",V362=8,"AUG",V362=9,"SEP",V362=10,"OCT",V362=11,"NOV",V362=12,"DEC")</f>
        <v>JUN</v>
      </c>
    </row>
    <row r="363" spans="1:23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0"/>
        <v>111</v>
      </c>
      <c r="P363">
        <f t="shared" si="31"/>
        <v>109.82</v>
      </c>
      <c r="Q363" t="s">
        <v>8308</v>
      </c>
      <c r="R363" t="s">
        <v>8313</v>
      </c>
      <c r="S363" s="12">
        <f t="shared" si="32"/>
        <v>41936.001226851848</v>
      </c>
      <c r="T363" s="12">
        <f t="shared" si="33"/>
        <v>41966.042893518519</v>
      </c>
      <c r="U363" s="9">
        <f t="shared" si="34"/>
        <v>2014</v>
      </c>
      <c r="V363">
        <f t="shared" si="35"/>
        <v>10</v>
      </c>
      <c r="W363" t="str" cm="1">
        <f t="array" ref="W363">_xlfn.IFS(V363=1,"JAN",V363=2,"FEB",V363=3,"MAR",V363=4,"APR",V363=5,"MAY",V363=6,"JUN",V363=7,"JUL",V363=8,"AUG",V363=9,"SEP",V363=10,"OCT",V363=11,"NOV",V363=12,"DEC")</f>
        <v>OCT</v>
      </c>
    </row>
    <row r="364" spans="1:23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0"/>
        <v>124</v>
      </c>
      <c r="P364">
        <f t="shared" si="31"/>
        <v>139.53</v>
      </c>
      <c r="Q364" t="s">
        <v>8308</v>
      </c>
      <c r="R364" t="s">
        <v>8313</v>
      </c>
      <c r="S364" s="12">
        <f t="shared" si="32"/>
        <v>41837.210543981484</v>
      </c>
      <c r="T364" s="12">
        <f t="shared" si="33"/>
        <v>41859</v>
      </c>
      <c r="U364" s="9">
        <f t="shared" si="34"/>
        <v>2014</v>
      </c>
      <c r="V364">
        <f t="shared" si="35"/>
        <v>7</v>
      </c>
      <c r="W364" t="str" cm="1">
        <f t="array" ref="W364">_xlfn.IFS(V364=1,"JAN",V364=2,"FEB",V364=3,"MAR",V364=4,"APR",V364=5,"MAY",V364=6,"JUN",V364=7,"JUL",V364=8,"AUG",V364=9,"SEP",V364=10,"OCT",V364=11,"NOV",V364=12,"DEC")</f>
        <v>JUL</v>
      </c>
    </row>
    <row r="365" spans="1:23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0"/>
        <v>101</v>
      </c>
      <c r="P365">
        <f t="shared" si="31"/>
        <v>347.85</v>
      </c>
      <c r="Q365" t="s">
        <v>8308</v>
      </c>
      <c r="R365" t="s">
        <v>8313</v>
      </c>
      <c r="S365" s="12">
        <f t="shared" si="32"/>
        <v>40255.744629629626</v>
      </c>
      <c r="T365" s="12">
        <f t="shared" si="33"/>
        <v>40300.806944444441</v>
      </c>
      <c r="U365" s="9">
        <f t="shared" si="34"/>
        <v>2010</v>
      </c>
      <c r="V365">
        <f t="shared" si="35"/>
        <v>3</v>
      </c>
      <c r="W365" t="str" cm="1">
        <f t="array" ref="W365">_xlfn.IFS(V365=1,"JAN",V365=2,"FEB",V365=3,"MAR",V365=4,"APR",V365=5,"MAY",V365=6,"JUN",V365=7,"JUL",V365=8,"AUG",V365=9,"SEP",V365=10,"OCT",V365=11,"NOV",V365=12,"DEC")</f>
        <v>MAR</v>
      </c>
    </row>
    <row r="366" spans="1:23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0"/>
        <v>110</v>
      </c>
      <c r="P366">
        <f t="shared" si="31"/>
        <v>68.239999999999995</v>
      </c>
      <c r="Q366" t="s">
        <v>8308</v>
      </c>
      <c r="R366" t="s">
        <v>8313</v>
      </c>
      <c r="S366" s="12">
        <f t="shared" si="32"/>
        <v>41780.859629629631</v>
      </c>
      <c r="T366" s="12">
        <f t="shared" si="33"/>
        <v>41811.165972222225</v>
      </c>
      <c r="U366" s="9">
        <f t="shared" si="34"/>
        <v>2014</v>
      </c>
      <c r="V366">
        <f t="shared" si="35"/>
        <v>5</v>
      </c>
      <c r="W366" t="str" cm="1">
        <f t="array" ref="W366">_xlfn.IFS(V366=1,"JAN",V366=2,"FEB",V366=3,"MAR",V366=4,"APR",V366=5,"MAY",V366=6,"JUN",V366=7,"JUL",V366=8,"AUG",V366=9,"SEP",V366=10,"OCT",V366=11,"NOV",V366=12,"DEC")</f>
        <v>MAY</v>
      </c>
    </row>
    <row r="367" spans="1:23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0"/>
        <v>104</v>
      </c>
      <c r="P367">
        <f t="shared" si="31"/>
        <v>239.94</v>
      </c>
      <c r="Q367" t="s">
        <v>8308</v>
      </c>
      <c r="R367" t="s">
        <v>8313</v>
      </c>
      <c r="S367" s="12">
        <f t="shared" si="32"/>
        <v>41668.606469907405</v>
      </c>
      <c r="T367" s="12">
        <f t="shared" si="33"/>
        <v>41698.606469907405</v>
      </c>
      <c r="U367" s="9">
        <f t="shared" si="34"/>
        <v>2014</v>
      </c>
      <c r="V367">
        <f t="shared" si="35"/>
        <v>1</v>
      </c>
      <c r="W367" t="str" cm="1">
        <f t="array" ref="W367">_xlfn.IFS(V367=1,"JAN",V367=2,"FEB",V367=3,"MAR",V367=4,"APR",V367=5,"MAY",V367=6,"JUN",V367=7,"JUL",V367=8,"AUG",V367=9,"SEP",V367=10,"OCT",V367=11,"NOV",V367=12,"DEC")</f>
        <v>JAN</v>
      </c>
    </row>
    <row r="368" spans="1:23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0"/>
        <v>101</v>
      </c>
      <c r="P368">
        <f t="shared" si="31"/>
        <v>287.31</v>
      </c>
      <c r="Q368" t="s">
        <v>8308</v>
      </c>
      <c r="R368" t="s">
        <v>8313</v>
      </c>
      <c r="S368" s="12">
        <f t="shared" si="32"/>
        <v>41019.793032407404</v>
      </c>
      <c r="T368" s="12">
        <f t="shared" si="33"/>
        <v>41049.793032407404</v>
      </c>
      <c r="U368" s="9">
        <f t="shared" si="34"/>
        <v>2012</v>
      </c>
      <c r="V368">
        <f t="shared" si="35"/>
        <v>4</v>
      </c>
      <c r="W368" t="str" cm="1">
        <f t="array" ref="W368">_xlfn.IFS(V368=1,"JAN",V368=2,"FEB",V368=3,"MAR",V368=4,"APR",V368=5,"MAY",V368=6,"JUN",V368=7,"JUL",V368=8,"AUG",V368=9,"SEP",V368=10,"OCT",V368=11,"NOV",V368=12,"DEC")</f>
        <v>APR</v>
      </c>
    </row>
    <row r="369" spans="1:23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0"/>
        <v>103</v>
      </c>
      <c r="P369">
        <f t="shared" si="31"/>
        <v>86.85</v>
      </c>
      <c r="Q369" t="s">
        <v>8308</v>
      </c>
      <c r="R369" t="s">
        <v>8313</v>
      </c>
      <c r="S369" s="12">
        <f t="shared" si="32"/>
        <v>41355.577291666668</v>
      </c>
      <c r="T369" s="12">
        <f t="shared" si="33"/>
        <v>41395.207638888889</v>
      </c>
      <c r="U369" s="9">
        <f t="shared" si="34"/>
        <v>2013</v>
      </c>
      <c r="V369">
        <f t="shared" si="35"/>
        <v>3</v>
      </c>
      <c r="W369" t="str" cm="1">
        <f t="array" ref="W369">_xlfn.IFS(V369=1,"JAN",V369=2,"FEB",V369=3,"MAR",V369=4,"APR",V369=5,"MAY",V369=6,"JUN",V369=7,"JUL",V369=8,"AUG",V369=9,"SEP",V369=10,"OCT",V369=11,"NOV",V369=12,"DEC")</f>
        <v>MAR</v>
      </c>
    </row>
    <row r="370" spans="1:23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0"/>
        <v>104</v>
      </c>
      <c r="P370">
        <f t="shared" si="31"/>
        <v>81.849999999999994</v>
      </c>
      <c r="Q370" t="s">
        <v>8308</v>
      </c>
      <c r="R370" t="s">
        <v>8313</v>
      </c>
      <c r="S370" s="12">
        <f t="shared" si="32"/>
        <v>42043.605578703704</v>
      </c>
      <c r="T370" s="12">
        <f t="shared" si="33"/>
        <v>42078.563912037032</v>
      </c>
      <c r="U370" s="9">
        <f t="shared" si="34"/>
        <v>2015</v>
      </c>
      <c r="V370">
        <f t="shared" si="35"/>
        <v>2</v>
      </c>
      <c r="W370" t="str" cm="1">
        <f t="array" ref="W370">_xlfn.IFS(V370=1,"JAN",V370=2,"FEB",V370=3,"MAR",V370=4,"APR",V370=5,"MAY",V370=6,"JUN",V370=7,"JUL",V370=8,"AUG",V370=9,"SEP",V370=10,"OCT",V370=11,"NOV",V370=12,"DEC")</f>
        <v>FEB</v>
      </c>
    </row>
    <row r="371" spans="1:23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0"/>
        <v>110</v>
      </c>
      <c r="P371">
        <f t="shared" si="31"/>
        <v>42.87</v>
      </c>
      <c r="Q371" t="s">
        <v>8308</v>
      </c>
      <c r="R371" t="s">
        <v>8313</v>
      </c>
      <c r="S371" s="12">
        <f t="shared" si="32"/>
        <v>40893.551724537036</v>
      </c>
      <c r="T371" s="12">
        <f t="shared" si="33"/>
        <v>40923.551724537036</v>
      </c>
      <c r="U371" s="9">
        <f t="shared" si="34"/>
        <v>2011</v>
      </c>
      <c r="V371">
        <f t="shared" si="35"/>
        <v>12</v>
      </c>
      <c r="W371" t="str" cm="1">
        <f t="array" ref="W371">_xlfn.IFS(V371=1,"JAN",V371=2,"FEB",V371=3,"MAR",V371=4,"APR",V371=5,"MAY",V371=6,"JUN",V371=7,"JUL",V371=8,"AUG",V371=9,"SEP",V371=10,"OCT",V371=11,"NOV",V371=12,"DEC")</f>
        <v>DEC</v>
      </c>
    </row>
    <row r="372" spans="1:23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0"/>
        <v>122</v>
      </c>
      <c r="P372">
        <f t="shared" si="31"/>
        <v>709.42</v>
      </c>
      <c r="Q372" t="s">
        <v>8308</v>
      </c>
      <c r="R372" t="s">
        <v>8313</v>
      </c>
      <c r="S372" s="12">
        <f t="shared" si="32"/>
        <v>42711.795138888891</v>
      </c>
      <c r="T372" s="12">
        <f t="shared" si="33"/>
        <v>42741.795138888891</v>
      </c>
      <c r="U372" s="9">
        <f t="shared" si="34"/>
        <v>2016</v>
      </c>
      <c r="V372">
        <f t="shared" si="35"/>
        <v>12</v>
      </c>
      <c r="W372" t="str" cm="1">
        <f t="array" ref="W372">_xlfn.IFS(V372=1,"JAN",V372=2,"FEB",V372=3,"MAR",V372=4,"APR",V372=5,"MAY",V372=6,"JUN",V372=7,"JUL",V372=8,"AUG",V372=9,"SEP",V372=10,"OCT",V372=11,"NOV",V372=12,"DEC")</f>
        <v>DEC</v>
      </c>
    </row>
    <row r="373" spans="1:23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0"/>
        <v>114</v>
      </c>
      <c r="P373">
        <f t="shared" si="31"/>
        <v>161.26</v>
      </c>
      <c r="Q373" t="s">
        <v>8308</v>
      </c>
      <c r="R373" t="s">
        <v>8313</v>
      </c>
      <c r="S373" s="12">
        <f t="shared" si="32"/>
        <v>41261.767812500002</v>
      </c>
      <c r="T373" s="12">
        <f t="shared" si="33"/>
        <v>41306.767812500002</v>
      </c>
      <c r="U373" s="9">
        <f t="shared" si="34"/>
        <v>2012</v>
      </c>
      <c r="V373">
        <f t="shared" si="35"/>
        <v>12</v>
      </c>
      <c r="W373" t="str" cm="1">
        <f t="array" ref="W373">_xlfn.IFS(V373=1,"JAN",V373=2,"FEB",V373=3,"MAR",V373=4,"APR",V373=5,"MAY",V373=6,"JUN",V373=7,"JUL",V373=8,"AUG",V373=9,"SEP",V373=10,"OCT",V373=11,"NOV",V373=12,"DEC")</f>
        <v>DEC</v>
      </c>
    </row>
    <row r="374" spans="1:23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0"/>
        <v>125</v>
      </c>
      <c r="P374">
        <f t="shared" si="31"/>
        <v>41.78</v>
      </c>
      <c r="Q374" t="s">
        <v>8308</v>
      </c>
      <c r="R374" t="s">
        <v>8313</v>
      </c>
      <c r="S374" s="12">
        <f t="shared" si="32"/>
        <v>42425.576898148152</v>
      </c>
      <c r="T374" s="12">
        <f t="shared" si="33"/>
        <v>42465.666666666672</v>
      </c>
      <c r="U374" s="9">
        <f t="shared" si="34"/>
        <v>2016</v>
      </c>
      <c r="V374">
        <f t="shared" si="35"/>
        <v>2</v>
      </c>
      <c r="W374" t="str" cm="1">
        <f t="array" ref="W374">_xlfn.IFS(V374=1,"JAN",V374=2,"FEB",V374=3,"MAR",V374=4,"APR",V374=5,"MAY",V374=6,"JUN",V374=7,"JUL",V374=8,"AUG",V374=9,"SEP",V374=10,"OCT",V374=11,"NOV",V374=12,"DEC")</f>
        <v>FEB</v>
      </c>
    </row>
    <row r="375" spans="1:23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0"/>
        <v>107</v>
      </c>
      <c r="P375">
        <f t="shared" si="31"/>
        <v>89.89</v>
      </c>
      <c r="Q375" t="s">
        <v>8308</v>
      </c>
      <c r="R375" t="s">
        <v>8313</v>
      </c>
      <c r="S375" s="12">
        <f t="shared" si="32"/>
        <v>41078.91201388889</v>
      </c>
      <c r="T375" s="12">
        <f t="shared" si="33"/>
        <v>41108.91201388889</v>
      </c>
      <c r="U375" s="9">
        <f t="shared" si="34"/>
        <v>2012</v>
      </c>
      <c r="V375">
        <f t="shared" si="35"/>
        <v>6</v>
      </c>
      <c r="W375" t="str" cm="1">
        <f t="array" ref="W375">_xlfn.IFS(V375=1,"JAN",V375=2,"FEB",V375=3,"MAR",V375=4,"APR",V375=5,"MAY",V375=6,"JUN",V375=7,"JUL",V375=8,"AUG",V375=9,"SEP",V375=10,"OCT",V375=11,"NOV",V375=12,"DEC")</f>
        <v>JUN</v>
      </c>
    </row>
    <row r="376" spans="1:23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0"/>
        <v>131</v>
      </c>
      <c r="P376">
        <f t="shared" si="31"/>
        <v>45.05</v>
      </c>
      <c r="Q376" t="s">
        <v>8308</v>
      </c>
      <c r="R376" t="s">
        <v>8313</v>
      </c>
      <c r="S376" s="12">
        <f t="shared" si="32"/>
        <v>40757.889247685183</v>
      </c>
      <c r="T376" s="12">
        <f t="shared" si="33"/>
        <v>40802.889247685183</v>
      </c>
      <c r="U376" s="9">
        <f t="shared" si="34"/>
        <v>2011</v>
      </c>
      <c r="V376">
        <f t="shared" si="35"/>
        <v>8</v>
      </c>
      <c r="W376" t="str" cm="1">
        <f t="array" ref="W376">_xlfn.IFS(V376=1,"JAN",V376=2,"FEB",V376=3,"MAR",V376=4,"APR",V376=5,"MAY",V376=6,"JUN",V376=7,"JUL",V376=8,"AUG",V376=9,"SEP",V376=10,"OCT",V376=11,"NOV",V376=12,"DEC")</f>
        <v>AUG</v>
      </c>
    </row>
    <row r="377" spans="1:23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0"/>
        <v>120</v>
      </c>
      <c r="P377">
        <f t="shared" si="31"/>
        <v>42.86</v>
      </c>
      <c r="Q377" t="s">
        <v>8308</v>
      </c>
      <c r="R377" t="s">
        <v>8313</v>
      </c>
      <c r="S377" s="12">
        <f t="shared" si="32"/>
        <v>41657.985081018516</v>
      </c>
      <c r="T377" s="12">
        <f t="shared" si="33"/>
        <v>41699.720833333333</v>
      </c>
      <c r="U377" s="9">
        <f t="shared" si="34"/>
        <v>2014</v>
      </c>
      <c r="V377">
        <f t="shared" si="35"/>
        <v>1</v>
      </c>
      <c r="W377" t="str" cm="1">
        <f t="array" ref="W377">_xlfn.IFS(V377=1,"JAN",V377=2,"FEB",V377=3,"MAR",V377=4,"APR",V377=5,"MAY",V377=6,"JUN",V377=7,"JUL",V377=8,"AUG",V377=9,"SEP",V377=10,"OCT",V377=11,"NOV",V377=12,"DEC")</f>
        <v>JAN</v>
      </c>
    </row>
    <row r="378" spans="1:23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0"/>
        <v>106</v>
      </c>
      <c r="P378">
        <f t="shared" si="31"/>
        <v>54.08</v>
      </c>
      <c r="Q378" t="s">
        <v>8308</v>
      </c>
      <c r="R378" t="s">
        <v>8313</v>
      </c>
      <c r="S378" s="12">
        <f t="shared" si="32"/>
        <v>42576.452731481477</v>
      </c>
      <c r="T378" s="12">
        <f t="shared" si="33"/>
        <v>42607.452731481477</v>
      </c>
      <c r="U378" s="9">
        <f t="shared" si="34"/>
        <v>2016</v>
      </c>
      <c r="V378">
        <f t="shared" si="35"/>
        <v>7</v>
      </c>
      <c r="W378" t="str" cm="1">
        <f t="array" ref="W378">_xlfn.IFS(V378=1,"JAN",V378=2,"FEB",V378=3,"MAR",V378=4,"APR",V378=5,"MAY",V378=6,"JUN",V378=7,"JUL",V378=8,"AUG",V378=9,"SEP",V378=10,"OCT",V378=11,"NOV",V378=12,"DEC")</f>
        <v>JUL</v>
      </c>
    </row>
    <row r="379" spans="1:23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0"/>
        <v>114</v>
      </c>
      <c r="P379">
        <f t="shared" si="31"/>
        <v>103.22</v>
      </c>
      <c r="Q379" t="s">
        <v>8308</v>
      </c>
      <c r="R379" t="s">
        <v>8313</v>
      </c>
      <c r="S379" s="12">
        <f t="shared" si="32"/>
        <v>42292.250787037032</v>
      </c>
      <c r="T379" s="12">
        <f t="shared" si="33"/>
        <v>42322.292361111111</v>
      </c>
      <c r="U379" s="9">
        <f t="shared" si="34"/>
        <v>2015</v>
      </c>
      <c r="V379">
        <f t="shared" si="35"/>
        <v>10</v>
      </c>
      <c r="W379" t="str" cm="1">
        <f t="array" ref="W379">_xlfn.IFS(V379=1,"JAN",V379=2,"FEB",V379=3,"MAR",V379=4,"APR",V379=5,"MAY",V379=6,"JUN",V379=7,"JUL",V379=8,"AUG",V379=9,"SEP",V379=10,"OCT",V379=11,"NOV",V379=12,"DEC")</f>
        <v>OCT</v>
      </c>
    </row>
    <row r="380" spans="1:23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0"/>
        <v>112</v>
      </c>
      <c r="P380">
        <f t="shared" si="31"/>
        <v>40.4</v>
      </c>
      <c r="Q380" t="s">
        <v>8308</v>
      </c>
      <c r="R380" t="s">
        <v>8313</v>
      </c>
      <c r="S380" s="12">
        <f t="shared" si="32"/>
        <v>42370.571851851855</v>
      </c>
      <c r="T380" s="12">
        <f t="shared" si="33"/>
        <v>42394.994444444441</v>
      </c>
      <c r="U380" s="9">
        <f t="shared" si="34"/>
        <v>2016</v>
      </c>
      <c r="V380">
        <f t="shared" si="35"/>
        <v>1</v>
      </c>
      <c r="W380" t="str" cm="1">
        <f t="array" ref="W380">_xlfn.IFS(V380=1,"JAN",V380=2,"FEB",V380=3,"MAR",V380=4,"APR",V380=5,"MAY",V380=6,"JUN",V380=7,"JUL",V380=8,"AUG",V380=9,"SEP",V380=10,"OCT",V380=11,"NOV",V380=12,"DEC")</f>
        <v>JAN</v>
      </c>
    </row>
    <row r="381" spans="1:23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0"/>
        <v>116</v>
      </c>
      <c r="P381">
        <f t="shared" si="31"/>
        <v>116.86</v>
      </c>
      <c r="Q381" t="s">
        <v>8308</v>
      </c>
      <c r="R381" t="s">
        <v>8313</v>
      </c>
      <c r="S381" s="12">
        <f t="shared" si="32"/>
        <v>40987.688333333332</v>
      </c>
      <c r="T381" s="12">
        <f t="shared" si="33"/>
        <v>41032.688333333332</v>
      </c>
      <c r="U381" s="9">
        <f t="shared" si="34"/>
        <v>2012</v>
      </c>
      <c r="V381">
        <f t="shared" si="35"/>
        <v>3</v>
      </c>
      <c r="W381" t="str" cm="1">
        <f t="array" ref="W381">_xlfn.IFS(V381=1,"JAN",V381=2,"FEB",V381=3,"MAR",V381=4,"APR",V381=5,"MAY",V381=6,"JUN",V381=7,"JUL",V381=8,"AUG",V381=9,"SEP",V381=10,"OCT",V381=11,"NOV",V381=12,"DEC")</f>
        <v>MAR</v>
      </c>
    </row>
    <row r="382" spans="1:23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0"/>
        <v>142</v>
      </c>
      <c r="P382">
        <f t="shared" si="31"/>
        <v>115.51</v>
      </c>
      <c r="Q382" t="s">
        <v>8308</v>
      </c>
      <c r="R382" t="s">
        <v>8313</v>
      </c>
      <c r="S382" s="12">
        <f t="shared" si="32"/>
        <v>42367.719814814816</v>
      </c>
      <c r="T382" s="12">
        <f t="shared" si="33"/>
        <v>42392.719814814816</v>
      </c>
      <c r="U382" s="9">
        <f t="shared" si="34"/>
        <v>2015</v>
      </c>
      <c r="V382">
        <f t="shared" si="35"/>
        <v>12</v>
      </c>
      <c r="W382" t="str" cm="1">
        <f t="array" ref="W382">_xlfn.IFS(V382=1,"JAN",V382=2,"FEB",V382=3,"MAR",V382=4,"APR",V382=5,"MAY",V382=6,"JUN",V382=7,"JUL",V382=8,"AUG",V382=9,"SEP",V382=10,"OCT",V382=11,"NOV",V382=12,"DEC")</f>
        <v>DEC</v>
      </c>
    </row>
    <row r="383" spans="1:23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0"/>
        <v>105</v>
      </c>
      <c r="P383">
        <f t="shared" si="31"/>
        <v>104.31</v>
      </c>
      <c r="Q383" t="s">
        <v>8308</v>
      </c>
      <c r="R383" t="s">
        <v>8313</v>
      </c>
      <c r="S383" s="12">
        <f t="shared" si="32"/>
        <v>41085.698113425926</v>
      </c>
      <c r="T383" s="12">
        <f t="shared" si="33"/>
        <v>41120.208333333336</v>
      </c>
      <c r="U383" s="9">
        <f t="shared" si="34"/>
        <v>2012</v>
      </c>
      <c r="V383">
        <f t="shared" si="35"/>
        <v>6</v>
      </c>
      <c r="W383" t="str" cm="1">
        <f t="array" ref="W383">_xlfn.IFS(V383=1,"JAN",V383=2,"FEB",V383=3,"MAR",V383=4,"APR",V383=5,"MAY",V383=6,"JUN",V383=7,"JUL",V383=8,"AUG",V383=9,"SEP",V383=10,"OCT",V383=11,"NOV",V383=12,"DEC")</f>
        <v>JUN</v>
      </c>
    </row>
    <row r="384" spans="1:23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0"/>
        <v>256</v>
      </c>
      <c r="P384">
        <f t="shared" si="31"/>
        <v>69.77</v>
      </c>
      <c r="Q384" t="s">
        <v>8308</v>
      </c>
      <c r="R384" t="s">
        <v>8313</v>
      </c>
      <c r="S384" s="12">
        <f t="shared" si="32"/>
        <v>41144.709490740745</v>
      </c>
      <c r="T384" s="12">
        <f t="shared" si="33"/>
        <v>41158.709490740745</v>
      </c>
      <c r="U384" s="9">
        <f t="shared" si="34"/>
        <v>2012</v>
      </c>
      <c r="V384">
        <f t="shared" si="35"/>
        <v>8</v>
      </c>
      <c r="W384" t="str" cm="1">
        <f t="array" ref="W384">_xlfn.IFS(V384=1,"JAN",V384=2,"FEB",V384=3,"MAR",V384=4,"APR",V384=5,"MAY",V384=6,"JUN",V384=7,"JUL",V384=8,"AUG",V384=9,"SEP",V384=10,"OCT",V384=11,"NOV",V384=12,"DEC")</f>
        <v>AUG</v>
      </c>
    </row>
    <row r="385" spans="1:23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0"/>
        <v>207</v>
      </c>
      <c r="P385">
        <f t="shared" si="31"/>
        <v>43.02</v>
      </c>
      <c r="Q385" t="s">
        <v>8308</v>
      </c>
      <c r="R385" t="s">
        <v>8313</v>
      </c>
      <c r="S385" s="12">
        <f t="shared" si="32"/>
        <v>41755.117581018516</v>
      </c>
      <c r="T385" s="12">
        <f t="shared" si="33"/>
        <v>41778.117581018516</v>
      </c>
      <c r="U385" s="9">
        <f t="shared" si="34"/>
        <v>2014</v>
      </c>
      <c r="V385">
        <f t="shared" si="35"/>
        <v>4</v>
      </c>
      <c r="W385" t="str" cm="1">
        <f t="array" ref="W385">_xlfn.IFS(V385=1,"JAN",V385=2,"FEB",V385=3,"MAR",V385=4,"APR",V385=5,"MAY",V385=6,"JUN",V385=7,"JUL",V385=8,"AUG",V385=9,"SEP",V385=10,"OCT",V385=11,"NOV",V385=12,"DEC")</f>
        <v>APR</v>
      </c>
    </row>
    <row r="386" spans="1:23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30"/>
        <v>112</v>
      </c>
      <c r="P386">
        <f t="shared" si="31"/>
        <v>58.54</v>
      </c>
      <c r="Q386" t="s">
        <v>8308</v>
      </c>
      <c r="R386" t="s">
        <v>8313</v>
      </c>
      <c r="S386" s="12">
        <f t="shared" si="32"/>
        <v>41980.781793981485</v>
      </c>
      <c r="T386" s="12">
        <f t="shared" si="33"/>
        <v>42010.781793981485</v>
      </c>
      <c r="U386" s="9">
        <f t="shared" si="34"/>
        <v>2014</v>
      </c>
      <c r="V386">
        <f t="shared" si="35"/>
        <v>12</v>
      </c>
      <c r="W386" t="str" cm="1">
        <f t="array" ref="W386">_xlfn.IFS(V386=1,"JAN",V386=2,"FEB",V386=3,"MAR",V386=4,"APR",V386=5,"MAY",V386=6,"JUN",V386=7,"JUL",V386=8,"AUG",V386=9,"SEP",V386=10,"OCT",V386=11,"NOV",V386=12,"DEC")</f>
        <v>DEC</v>
      </c>
    </row>
    <row r="387" spans="1:23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6">ROUND((E387/D387)*100,0)</f>
        <v>106</v>
      </c>
      <c r="P387">
        <f t="shared" ref="P387:P450" si="37">IFERROR(ROUND(E387/L387,2),0)</f>
        <v>111.8</v>
      </c>
      <c r="Q387" t="s">
        <v>8308</v>
      </c>
      <c r="R387" t="s">
        <v>8313</v>
      </c>
      <c r="S387" s="12">
        <f t="shared" ref="S387:S450" si="38">(((J387/60)/60)/24)+DATE(1970,1,1)</f>
        <v>41934.584502314814</v>
      </c>
      <c r="T387" s="12">
        <f t="shared" ref="T387:T450" si="39">(((I387/60)/60)/24)+DATE(1970,1,1)</f>
        <v>41964.626168981486</v>
      </c>
      <c r="U387" s="9">
        <f t="shared" ref="U387:U450" si="40">YEAR(S387)</f>
        <v>2014</v>
      </c>
      <c r="V387">
        <f t="shared" ref="V387:V450" si="41">MONTH(S387)</f>
        <v>10</v>
      </c>
      <c r="W387" t="str" cm="1">
        <f t="array" ref="W387">_xlfn.IFS(V387=1,"JAN",V387=2,"FEB",V387=3,"MAR",V387=4,"APR",V387=5,"MAY",V387=6,"JUN",V387=7,"JUL",V387=8,"AUG",V387=9,"SEP",V387=10,"OCT",V387=11,"NOV",V387=12,"DEC")</f>
        <v>OCT</v>
      </c>
    </row>
    <row r="388" spans="1:23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6"/>
        <v>100</v>
      </c>
      <c r="P388">
        <f t="shared" si="37"/>
        <v>46.23</v>
      </c>
      <c r="Q388" t="s">
        <v>8308</v>
      </c>
      <c r="R388" t="s">
        <v>8313</v>
      </c>
      <c r="S388" s="12">
        <f t="shared" si="38"/>
        <v>42211.951284722221</v>
      </c>
      <c r="T388" s="12">
        <f t="shared" si="39"/>
        <v>42226.951284722221</v>
      </c>
      <c r="U388" s="9">
        <f t="shared" si="40"/>
        <v>2015</v>
      </c>
      <c r="V388">
        <f t="shared" si="41"/>
        <v>7</v>
      </c>
      <c r="W388" t="str" cm="1">
        <f t="array" ref="W388">_xlfn.IFS(V388=1,"JAN",V388=2,"FEB",V388=3,"MAR",V388=4,"APR",V388=5,"MAY",V388=6,"JUN",V388=7,"JUL",V388=8,"AUG",V388=9,"SEP",V388=10,"OCT",V388=11,"NOV",V388=12,"DEC")</f>
        <v>JUL</v>
      </c>
    </row>
    <row r="389" spans="1:23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6"/>
        <v>214</v>
      </c>
      <c r="P389">
        <f t="shared" si="37"/>
        <v>144.69</v>
      </c>
      <c r="Q389" t="s">
        <v>8308</v>
      </c>
      <c r="R389" t="s">
        <v>8313</v>
      </c>
      <c r="S389" s="12">
        <f t="shared" si="38"/>
        <v>42200.67659722222</v>
      </c>
      <c r="T389" s="12">
        <f t="shared" si="39"/>
        <v>42231.25</v>
      </c>
      <c r="U389" s="9">
        <f t="shared" si="40"/>
        <v>2015</v>
      </c>
      <c r="V389">
        <f t="shared" si="41"/>
        <v>7</v>
      </c>
      <c r="W389" t="str" cm="1">
        <f t="array" ref="W389">_xlfn.IFS(V389=1,"JAN",V389=2,"FEB",V389=3,"MAR",V389=4,"APR",V389=5,"MAY",V389=6,"JUN",V389=7,"JUL",V389=8,"AUG",V389=9,"SEP",V389=10,"OCT",V389=11,"NOV",V389=12,"DEC")</f>
        <v>JUL</v>
      </c>
    </row>
    <row r="390" spans="1:23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6"/>
        <v>126</v>
      </c>
      <c r="P390">
        <f t="shared" si="37"/>
        <v>88.85</v>
      </c>
      <c r="Q390" t="s">
        <v>8308</v>
      </c>
      <c r="R390" t="s">
        <v>8313</v>
      </c>
      <c r="S390" s="12">
        <f t="shared" si="38"/>
        <v>42549.076157407413</v>
      </c>
      <c r="T390" s="12">
        <f t="shared" si="39"/>
        <v>42579.076157407413</v>
      </c>
      <c r="U390" s="9">
        <f t="shared" si="40"/>
        <v>2016</v>
      </c>
      <c r="V390">
        <f t="shared" si="41"/>
        <v>6</v>
      </c>
      <c r="W390" t="str" cm="1">
        <f t="array" ref="W390">_xlfn.IFS(V390=1,"JAN",V390=2,"FEB",V390=3,"MAR",V390=4,"APR",V390=5,"MAY",V390=6,"JUN",V390=7,"JUL",V390=8,"AUG",V390=9,"SEP",V390=10,"OCT",V390=11,"NOV",V390=12,"DEC")</f>
        <v>JUN</v>
      </c>
    </row>
    <row r="391" spans="1:23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6"/>
        <v>182</v>
      </c>
      <c r="P391">
        <f t="shared" si="37"/>
        <v>81.75</v>
      </c>
      <c r="Q391" t="s">
        <v>8308</v>
      </c>
      <c r="R391" t="s">
        <v>8313</v>
      </c>
      <c r="S391" s="12">
        <f t="shared" si="38"/>
        <v>41674.063078703701</v>
      </c>
      <c r="T391" s="12">
        <f t="shared" si="39"/>
        <v>41705.957638888889</v>
      </c>
      <c r="U391" s="9">
        <f t="shared" si="40"/>
        <v>2014</v>
      </c>
      <c r="V391">
        <f t="shared" si="41"/>
        <v>2</v>
      </c>
      <c r="W391" t="str" cm="1">
        <f t="array" ref="W391">_xlfn.IFS(V391=1,"JAN",V391=2,"FEB",V391=3,"MAR",V391=4,"APR",V391=5,"MAY",V391=6,"JUN",V391=7,"JUL",V391=8,"AUG",V391=9,"SEP",V391=10,"OCT",V391=11,"NOV",V391=12,"DEC")</f>
        <v>FEB</v>
      </c>
    </row>
    <row r="392" spans="1:23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6"/>
        <v>100</v>
      </c>
      <c r="P392">
        <f t="shared" si="37"/>
        <v>71.430000000000007</v>
      </c>
      <c r="Q392" t="s">
        <v>8308</v>
      </c>
      <c r="R392" t="s">
        <v>8313</v>
      </c>
      <c r="S392" s="12">
        <f t="shared" si="38"/>
        <v>42112.036712962959</v>
      </c>
      <c r="T392" s="12">
        <f t="shared" si="39"/>
        <v>42132.036712962959</v>
      </c>
      <c r="U392" s="9">
        <f t="shared" si="40"/>
        <v>2015</v>
      </c>
      <c r="V392">
        <f t="shared" si="41"/>
        <v>4</v>
      </c>
      <c r="W392" t="str" cm="1">
        <f t="array" ref="W392">_xlfn.IFS(V392=1,"JAN",V392=2,"FEB",V392=3,"MAR",V392=4,"APR",V392=5,"MAY",V392=6,"JUN",V392=7,"JUL",V392=8,"AUG",V392=9,"SEP",V392=10,"OCT",V392=11,"NOV",V392=12,"DEC")</f>
        <v>APR</v>
      </c>
    </row>
    <row r="393" spans="1:23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6"/>
        <v>101</v>
      </c>
      <c r="P393">
        <f t="shared" si="37"/>
        <v>104.26</v>
      </c>
      <c r="Q393" t="s">
        <v>8308</v>
      </c>
      <c r="R393" t="s">
        <v>8313</v>
      </c>
      <c r="S393" s="12">
        <f t="shared" si="38"/>
        <v>40865.042256944449</v>
      </c>
      <c r="T393" s="12">
        <f t="shared" si="39"/>
        <v>40895.040972222225</v>
      </c>
      <c r="U393" s="9">
        <f t="shared" si="40"/>
        <v>2011</v>
      </c>
      <c r="V393">
        <f t="shared" si="41"/>
        <v>11</v>
      </c>
      <c r="W393" t="str" cm="1">
        <f t="array" ref="W393">_xlfn.IFS(V393=1,"JAN",V393=2,"FEB",V393=3,"MAR",V393=4,"APR",V393=5,"MAY",V393=6,"JUN",V393=7,"JUL",V393=8,"AUG",V393=9,"SEP",V393=10,"OCT",V393=11,"NOV",V393=12,"DEC")</f>
        <v>NOV</v>
      </c>
    </row>
    <row r="394" spans="1:23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6"/>
        <v>101</v>
      </c>
      <c r="P394">
        <f t="shared" si="37"/>
        <v>90.62</v>
      </c>
      <c r="Q394" t="s">
        <v>8308</v>
      </c>
      <c r="R394" t="s">
        <v>8313</v>
      </c>
      <c r="S394" s="12">
        <f t="shared" si="38"/>
        <v>40763.717256944445</v>
      </c>
      <c r="T394" s="12">
        <f t="shared" si="39"/>
        <v>40794.125</v>
      </c>
      <c r="U394" s="9">
        <f t="shared" si="40"/>
        <v>2011</v>
      </c>
      <c r="V394">
        <f t="shared" si="41"/>
        <v>8</v>
      </c>
      <c r="W394" t="str" cm="1">
        <f t="array" ref="W394">_xlfn.IFS(V394=1,"JAN",V394=2,"FEB",V394=3,"MAR",V394=4,"APR",V394=5,"MAY",V394=6,"JUN",V394=7,"JUL",V394=8,"AUG",V394=9,"SEP",V394=10,"OCT",V394=11,"NOV",V394=12,"DEC")</f>
        <v>AUG</v>
      </c>
    </row>
    <row r="395" spans="1:23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6"/>
        <v>110</v>
      </c>
      <c r="P395">
        <f t="shared" si="37"/>
        <v>157.33000000000001</v>
      </c>
      <c r="Q395" t="s">
        <v>8308</v>
      </c>
      <c r="R395" t="s">
        <v>8313</v>
      </c>
      <c r="S395" s="12">
        <f t="shared" si="38"/>
        <v>41526.708935185183</v>
      </c>
      <c r="T395" s="12">
        <f t="shared" si="39"/>
        <v>41557.708935185183</v>
      </c>
      <c r="U395" s="9">
        <f t="shared" si="40"/>
        <v>2013</v>
      </c>
      <c r="V395">
        <f t="shared" si="41"/>
        <v>9</v>
      </c>
      <c r="W395" t="str" cm="1">
        <f t="array" ref="W395">_xlfn.IFS(V395=1,"JAN",V395=2,"FEB",V395=3,"MAR",V395=4,"APR",V395=5,"MAY",V395=6,"JUN",V395=7,"JUL",V395=8,"AUG",V395=9,"SEP",V395=10,"OCT",V395=11,"NOV",V395=12,"DEC")</f>
        <v>SEP</v>
      </c>
    </row>
    <row r="396" spans="1:23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6"/>
        <v>112</v>
      </c>
      <c r="P396">
        <f t="shared" si="37"/>
        <v>105.18</v>
      </c>
      <c r="Q396" t="s">
        <v>8308</v>
      </c>
      <c r="R396" t="s">
        <v>8313</v>
      </c>
      <c r="S396" s="12">
        <f t="shared" si="38"/>
        <v>42417.818078703705</v>
      </c>
      <c r="T396" s="12">
        <f t="shared" si="39"/>
        <v>42477.776412037041</v>
      </c>
      <c r="U396" s="9">
        <f t="shared" si="40"/>
        <v>2016</v>
      </c>
      <c r="V396">
        <f t="shared" si="41"/>
        <v>2</v>
      </c>
      <c r="W396" t="str" cm="1">
        <f t="array" ref="W396">_xlfn.IFS(V396=1,"JAN",V396=2,"FEB",V396=3,"MAR",V396=4,"APR",V396=5,"MAY",V396=6,"JUN",V396=7,"JUL",V396=8,"AUG",V396=9,"SEP",V396=10,"OCT",V396=11,"NOV",V396=12,"DEC")</f>
        <v>FEB</v>
      </c>
    </row>
    <row r="397" spans="1:23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6"/>
        <v>108</v>
      </c>
      <c r="P397">
        <f t="shared" si="37"/>
        <v>58.72</v>
      </c>
      <c r="Q397" t="s">
        <v>8308</v>
      </c>
      <c r="R397" t="s">
        <v>8313</v>
      </c>
      <c r="S397" s="12">
        <f t="shared" si="38"/>
        <v>40990.909259259257</v>
      </c>
      <c r="T397" s="12">
        <f t="shared" si="39"/>
        <v>41026.897222222222</v>
      </c>
      <c r="U397" s="9">
        <f t="shared" si="40"/>
        <v>2012</v>
      </c>
      <c r="V397">
        <f t="shared" si="41"/>
        <v>3</v>
      </c>
      <c r="W397" t="str" cm="1">
        <f t="array" ref="W397">_xlfn.IFS(V397=1,"JAN",V397=2,"FEB",V397=3,"MAR",V397=4,"APR",V397=5,"MAY",V397=6,"JUN",V397=7,"JUL",V397=8,"AUG",V397=9,"SEP",V397=10,"OCT",V397=11,"NOV",V397=12,"DEC")</f>
        <v>MAR</v>
      </c>
    </row>
    <row r="398" spans="1:23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6"/>
        <v>107</v>
      </c>
      <c r="P398">
        <f t="shared" si="37"/>
        <v>81.63</v>
      </c>
      <c r="Q398" t="s">
        <v>8308</v>
      </c>
      <c r="R398" t="s">
        <v>8313</v>
      </c>
      <c r="S398" s="12">
        <f t="shared" si="38"/>
        <v>41082.564884259256</v>
      </c>
      <c r="T398" s="12">
        <f t="shared" si="39"/>
        <v>41097.564884259256</v>
      </c>
      <c r="U398" s="9">
        <f t="shared" si="40"/>
        <v>2012</v>
      </c>
      <c r="V398">
        <f t="shared" si="41"/>
        <v>6</v>
      </c>
      <c r="W398" t="str" cm="1">
        <f t="array" ref="W398">_xlfn.IFS(V398=1,"JAN",V398=2,"FEB",V398=3,"MAR",V398=4,"APR",V398=5,"MAY",V398=6,"JUN",V398=7,"JUL",V398=8,"AUG",V398=9,"SEP",V398=10,"OCT",V398=11,"NOV",V398=12,"DEC")</f>
        <v>JUN</v>
      </c>
    </row>
    <row r="399" spans="1:23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6"/>
        <v>104</v>
      </c>
      <c r="P399">
        <f t="shared" si="37"/>
        <v>56.46</v>
      </c>
      <c r="Q399" t="s">
        <v>8308</v>
      </c>
      <c r="R399" t="s">
        <v>8313</v>
      </c>
      <c r="S399" s="12">
        <f t="shared" si="38"/>
        <v>40379.776435185187</v>
      </c>
      <c r="T399" s="12">
        <f t="shared" si="39"/>
        <v>40422.155555555553</v>
      </c>
      <c r="U399" s="9">
        <f t="shared" si="40"/>
        <v>2010</v>
      </c>
      <c r="V399">
        <f t="shared" si="41"/>
        <v>7</v>
      </c>
      <c r="W399" t="str" cm="1">
        <f t="array" ref="W399">_xlfn.IFS(V399=1,"JAN",V399=2,"FEB",V399=3,"MAR",V399=4,"APR",V399=5,"MAY",V399=6,"JUN",V399=7,"JUL",V399=8,"AUG",V399=9,"SEP",V399=10,"OCT",V399=11,"NOV",V399=12,"DEC")</f>
        <v>JUL</v>
      </c>
    </row>
    <row r="400" spans="1:23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6"/>
        <v>125</v>
      </c>
      <c r="P400">
        <f t="shared" si="37"/>
        <v>140.1</v>
      </c>
      <c r="Q400" t="s">
        <v>8308</v>
      </c>
      <c r="R400" t="s">
        <v>8313</v>
      </c>
      <c r="S400" s="12">
        <f t="shared" si="38"/>
        <v>42078.793124999997</v>
      </c>
      <c r="T400" s="12">
        <f t="shared" si="39"/>
        <v>42123.793124999997</v>
      </c>
      <c r="U400" s="9">
        <f t="shared" si="40"/>
        <v>2015</v>
      </c>
      <c r="V400">
        <f t="shared" si="41"/>
        <v>3</v>
      </c>
      <c r="W400" t="str" cm="1">
        <f t="array" ref="W400">_xlfn.IFS(V400=1,"JAN",V400=2,"FEB",V400=3,"MAR",V400=4,"APR",V400=5,"MAY",V400=6,"JUN",V400=7,"JUL",V400=8,"AUG",V400=9,"SEP",V400=10,"OCT",V400=11,"NOV",V400=12,"DEC")</f>
        <v>MAR</v>
      </c>
    </row>
    <row r="401" spans="1:23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6"/>
        <v>107</v>
      </c>
      <c r="P401">
        <f t="shared" si="37"/>
        <v>224.85</v>
      </c>
      <c r="Q401" t="s">
        <v>8308</v>
      </c>
      <c r="R401" t="s">
        <v>8313</v>
      </c>
      <c r="S401" s="12">
        <f t="shared" si="38"/>
        <v>42687.875775462962</v>
      </c>
      <c r="T401" s="12">
        <f t="shared" si="39"/>
        <v>42718.5</v>
      </c>
      <c r="U401" s="9">
        <f t="shared" si="40"/>
        <v>2016</v>
      </c>
      <c r="V401">
        <f t="shared" si="41"/>
        <v>11</v>
      </c>
      <c r="W401" t="str" cm="1">
        <f t="array" ref="W401">_xlfn.IFS(V401=1,"JAN",V401=2,"FEB",V401=3,"MAR",V401=4,"APR",V401=5,"MAY",V401=6,"JUN",V401=7,"JUL",V401=8,"AUG",V401=9,"SEP",V401=10,"OCT",V401=11,"NOV",V401=12,"DEC")</f>
        <v>NOV</v>
      </c>
    </row>
    <row r="402" spans="1:23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6"/>
        <v>112</v>
      </c>
      <c r="P402">
        <f t="shared" si="37"/>
        <v>181.13</v>
      </c>
      <c r="Q402" t="s">
        <v>8308</v>
      </c>
      <c r="R402" t="s">
        <v>8313</v>
      </c>
      <c r="S402" s="12">
        <f t="shared" si="38"/>
        <v>41745.635960648149</v>
      </c>
      <c r="T402" s="12">
        <f t="shared" si="39"/>
        <v>41776.145833333336</v>
      </c>
      <c r="U402" s="9">
        <f t="shared" si="40"/>
        <v>2014</v>
      </c>
      <c r="V402">
        <f t="shared" si="41"/>
        <v>4</v>
      </c>
      <c r="W402" t="str" cm="1">
        <f t="array" ref="W402">_xlfn.IFS(V402=1,"JAN",V402=2,"FEB",V402=3,"MAR",V402=4,"APR",V402=5,"MAY",V402=6,"JUN",V402=7,"JUL",V402=8,"AUG",V402=9,"SEP",V402=10,"OCT",V402=11,"NOV",V402=12,"DEC")</f>
        <v>APR</v>
      </c>
    </row>
    <row r="403" spans="1:23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6"/>
        <v>104</v>
      </c>
      <c r="P403">
        <f t="shared" si="37"/>
        <v>711.04</v>
      </c>
      <c r="Q403" t="s">
        <v>8308</v>
      </c>
      <c r="R403" t="s">
        <v>8313</v>
      </c>
      <c r="S403" s="12">
        <f t="shared" si="38"/>
        <v>40732.842245370368</v>
      </c>
      <c r="T403" s="12">
        <f t="shared" si="39"/>
        <v>40762.842245370368</v>
      </c>
      <c r="U403" s="9">
        <f t="shared" si="40"/>
        <v>2011</v>
      </c>
      <c r="V403">
        <f t="shared" si="41"/>
        <v>7</v>
      </c>
      <c r="W403" t="str" cm="1">
        <f t="array" ref="W403">_xlfn.IFS(V403=1,"JAN",V403=2,"FEB",V403=3,"MAR",V403=4,"APR",V403=5,"MAY",V403=6,"JUN",V403=7,"JUL",V403=8,"AUG",V403=9,"SEP",V403=10,"OCT",V403=11,"NOV",V403=12,"DEC")</f>
        <v>JUL</v>
      </c>
    </row>
    <row r="404" spans="1:23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6"/>
        <v>142</v>
      </c>
      <c r="P404">
        <f t="shared" si="37"/>
        <v>65.88</v>
      </c>
      <c r="Q404" t="s">
        <v>8308</v>
      </c>
      <c r="R404" t="s">
        <v>8313</v>
      </c>
      <c r="S404" s="12">
        <f t="shared" si="38"/>
        <v>42292.539548611108</v>
      </c>
      <c r="T404" s="12">
        <f t="shared" si="39"/>
        <v>42313.58121527778</v>
      </c>
      <c r="U404" s="9">
        <f t="shared" si="40"/>
        <v>2015</v>
      </c>
      <c r="V404">
        <f t="shared" si="41"/>
        <v>10</v>
      </c>
      <c r="W404" t="str" cm="1">
        <f t="array" ref="W404">_xlfn.IFS(V404=1,"JAN",V404=2,"FEB",V404=3,"MAR",V404=4,"APR",V404=5,"MAY",V404=6,"JUN",V404=7,"JUL",V404=8,"AUG",V404=9,"SEP",V404=10,"OCT",V404=11,"NOV",V404=12,"DEC")</f>
        <v>OCT</v>
      </c>
    </row>
    <row r="405" spans="1:23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6"/>
        <v>105</v>
      </c>
      <c r="P405">
        <f t="shared" si="37"/>
        <v>75.19</v>
      </c>
      <c r="Q405" t="s">
        <v>8308</v>
      </c>
      <c r="R405" t="s">
        <v>8313</v>
      </c>
      <c r="S405" s="12">
        <f t="shared" si="38"/>
        <v>40718.310659722221</v>
      </c>
      <c r="T405" s="12">
        <f t="shared" si="39"/>
        <v>40765.297222222223</v>
      </c>
      <c r="U405" s="9">
        <f t="shared" si="40"/>
        <v>2011</v>
      </c>
      <c r="V405">
        <f t="shared" si="41"/>
        <v>6</v>
      </c>
      <c r="W405" t="str" cm="1">
        <f t="array" ref="W405">_xlfn.IFS(V405=1,"JAN",V405=2,"FEB",V405=3,"MAR",V405=4,"APR",V405=5,"MAY",V405=6,"JUN",V405=7,"JUL",V405=8,"AUG",V405=9,"SEP",V405=10,"OCT",V405=11,"NOV",V405=12,"DEC")</f>
        <v>JUN</v>
      </c>
    </row>
    <row r="406" spans="1:23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6"/>
        <v>103</v>
      </c>
      <c r="P406">
        <f t="shared" si="37"/>
        <v>133.13999999999999</v>
      </c>
      <c r="Q406" t="s">
        <v>8308</v>
      </c>
      <c r="R406" t="s">
        <v>8313</v>
      </c>
      <c r="S406" s="12">
        <f t="shared" si="38"/>
        <v>41646.628032407411</v>
      </c>
      <c r="T406" s="12">
        <f t="shared" si="39"/>
        <v>41675.961111111108</v>
      </c>
      <c r="U406" s="9">
        <f t="shared" si="40"/>
        <v>2014</v>
      </c>
      <c r="V406">
        <f t="shared" si="41"/>
        <v>1</v>
      </c>
      <c r="W406" t="str" cm="1">
        <f t="array" ref="W406">_xlfn.IFS(V406=1,"JAN",V406=2,"FEB",V406=3,"MAR",V406=4,"APR",V406=5,"MAY",V406=6,"JUN",V406=7,"JUL",V406=8,"AUG",V406=9,"SEP",V406=10,"OCT",V406=11,"NOV",V406=12,"DEC")</f>
        <v>JAN</v>
      </c>
    </row>
    <row r="407" spans="1:23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6"/>
        <v>108</v>
      </c>
      <c r="P407">
        <f t="shared" si="37"/>
        <v>55.2</v>
      </c>
      <c r="Q407" t="s">
        <v>8308</v>
      </c>
      <c r="R407" t="s">
        <v>8313</v>
      </c>
      <c r="S407" s="12">
        <f t="shared" si="38"/>
        <v>41674.08494212963</v>
      </c>
      <c r="T407" s="12">
        <f t="shared" si="39"/>
        <v>41704.08494212963</v>
      </c>
      <c r="U407" s="9">
        <f t="shared" si="40"/>
        <v>2014</v>
      </c>
      <c r="V407">
        <f t="shared" si="41"/>
        <v>2</v>
      </c>
      <c r="W407" t="str" cm="1">
        <f t="array" ref="W407">_xlfn.IFS(V407=1,"JAN",V407=2,"FEB",V407=3,"MAR",V407=4,"APR",V407=5,"MAY",V407=6,"JUN",V407=7,"JUL",V407=8,"AUG",V407=9,"SEP",V407=10,"OCT",V407=11,"NOV",V407=12,"DEC")</f>
        <v>FEB</v>
      </c>
    </row>
    <row r="408" spans="1:23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6"/>
        <v>108</v>
      </c>
      <c r="P408">
        <f t="shared" si="37"/>
        <v>86.16</v>
      </c>
      <c r="Q408" t="s">
        <v>8308</v>
      </c>
      <c r="R408" t="s">
        <v>8313</v>
      </c>
      <c r="S408" s="12">
        <f t="shared" si="38"/>
        <v>40638.162465277775</v>
      </c>
      <c r="T408" s="12">
        <f t="shared" si="39"/>
        <v>40672.249305555553</v>
      </c>
      <c r="U408" s="9">
        <f t="shared" si="40"/>
        <v>2011</v>
      </c>
      <c r="V408">
        <f t="shared" si="41"/>
        <v>4</v>
      </c>
      <c r="W408" t="str" cm="1">
        <f t="array" ref="W408">_xlfn.IFS(V408=1,"JAN",V408=2,"FEB",V408=3,"MAR",V408=4,"APR",V408=5,"MAY",V408=6,"JUN",V408=7,"JUL",V408=8,"AUG",V408=9,"SEP",V408=10,"OCT",V408=11,"NOV",V408=12,"DEC")</f>
        <v>APR</v>
      </c>
    </row>
    <row r="409" spans="1:23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6"/>
        <v>102</v>
      </c>
      <c r="P409">
        <f t="shared" si="37"/>
        <v>92.32</v>
      </c>
      <c r="Q409" t="s">
        <v>8308</v>
      </c>
      <c r="R409" t="s">
        <v>8313</v>
      </c>
      <c r="S409" s="12">
        <f t="shared" si="38"/>
        <v>40806.870949074073</v>
      </c>
      <c r="T409" s="12">
        <f t="shared" si="39"/>
        <v>40866.912615740745</v>
      </c>
      <c r="U409" s="9">
        <f t="shared" si="40"/>
        <v>2011</v>
      </c>
      <c r="V409">
        <f t="shared" si="41"/>
        <v>9</v>
      </c>
      <c r="W409" t="str" cm="1">
        <f t="array" ref="W409">_xlfn.IFS(V409=1,"JAN",V409=2,"FEB",V409=3,"MAR",V409=4,"APR",V409=5,"MAY",V409=6,"JUN",V409=7,"JUL",V409=8,"AUG",V409=9,"SEP",V409=10,"OCT",V409=11,"NOV",V409=12,"DEC")</f>
        <v>SEP</v>
      </c>
    </row>
    <row r="410" spans="1:23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6"/>
        <v>101</v>
      </c>
      <c r="P410">
        <f t="shared" si="37"/>
        <v>160.16</v>
      </c>
      <c r="Q410" t="s">
        <v>8308</v>
      </c>
      <c r="R410" t="s">
        <v>8313</v>
      </c>
      <c r="S410" s="12">
        <f t="shared" si="38"/>
        <v>41543.735995370371</v>
      </c>
      <c r="T410" s="12">
        <f t="shared" si="39"/>
        <v>41583.777662037035</v>
      </c>
      <c r="U410" s="9">
        <f t="shared" si="40"/>
        <v>2013</v>
      </c>
      <c r="V410">
        <f t="shared" si="41"/>
        <v>9</v>
      </c>
      <c r="W410" t="str" cm="1">
        <f t="array" ref="W410">_xlfn.IFS(V410=1,"JAN",V410=2,"FEB",V410=3,"MAR",V410=4,"APR",V410=5,"MAY",V410=6,"JUN",V410=7,"JUL",V410=8,"AUG",V410=9,"SEP",V410=10,"OCT",V410=11,"NOV",V410=12,"DEC")</f>
        <v>SEP</v>
      </c>
    </row>
    <row r="411" spans="1:23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6"/>
        <v>137</v>
      </c>
      <c r="P411">
        <f t="shared" si="37"/>
        <v>45.6</v>
      </c>
      <c r="Q411" t="s">
        <v>8308</v>
      </c>
      <c r="R411" t="s">
        <v>8313</v>
      </c>
      <c r="S411" s="12">
        <f t="shared" si="38"/>
        <v>42543.862777777773</v>
      </c>
      <c r="T411" s="12">
        <f t="shared" si="39"/>
        <v>42573.862777777773</v>
      </c>
      <c r="U411" s="9">
        <f t="shared" si="40"/>
        <v>2016</v>
      </c>
      <c r="V411">
        <f t="shared" si="41"/>
        <v>6</v>
      </c>
      <c r="W411" t="str" cm="1">
        <f t="array" ref="W411">_xlfn.IFS(V411=1,"JAN",V411=2,"FEB",V411=3,"MAR",V411=4,"APR",V411=5,"MAY",V411=6,"JUN",V411=7,"JUL",V411=8,"AUG",V411=9,"SEP",V411=10,"OCT",V411=11,"NOV",V411=12,"DEC")</f>
        <v>JUN</v>
      </c>
    </row>
    <row r="412" spans="1:23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6"/>
        <v>128</v>
      </c>
      <c r="P412">
        <f t="shared" si="37"/>
        <v>183.29</v>
      </c>
      <c r="Q412" t="s">
        <v>8308</v>
      </c>
      <c r="R412" t="s">
        <v>8313</v>
      </c>
      <c r="S412" s="12">
        <f t="shared" si="38"/>
        <v>42113.981446759266</v>
      </c>
      <c r="T412" s="12">
        <f t="shared" si="39"/>
        <v>42173.981446759266</v>
      </c>
      <c r="U412" s="9">
        <f t="shared" si="40"/>
        <v>2015</v>
      </c>
      <c r="V412">
        <f t="shared" si="41"/>
        <v>4</v>
      </c>
      <c r="W412" t="str" cm="1">
        <f t="array" ref="W412">_xlfn.IFS(V412=1,"JAN",V412=2,"FEB",V412=3,"MAR",V412=4,"APR",V412=5,"MAY",V412=6,"JUN",V412=7,"JUL",V412=8,"AUG",V412=9,"SEP",V412=10,"OCT",V412=11,"NOV",V412=12,"DEC")</f>
        <v>APR</v>
      </c>
    </row>
    <row r="413" spans="1:23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6"/>
        <v>101</v>
      </c>
      <c r="P413">
        <f t="shared" si="37"/>
        <v>125.79</v>
      </c>
      <c r="Q413" t="s">
        <v>8308</v>
      </c>
      <c r="R413" t="s">
        <v>8313</v>
      </c>
      <c r="S413" s="12">
        <f t="shared" si="38"/>
        <v>41598.17597222222</v>
      </c>
      <c r="T413" s="12">
        <f t="shared" si="39"/>
        <v>41630.208333333336</v>
      </c>
      <c r="U413" s="9">
        <f t="shared" si="40"/>
        <v>2013</v>
      </c>
      <c r="V413">
        <f t="shared" si="41"/>
        <v>11</v>
      </c>
      <c r="W413" t="str" cm="1">
        <f t="array" ref="W413">_xlfn.IFS(V413=1,"JAN",V413=2,"FEB",V413=3,"MAR",V413=4,"APR",V413=5,"MAY",V413=6,"JUN",V413=7,"JUL",V413=8,"AUG",V413=9,"SEP",V413=10,"OCT",V413=11,"NOV",V413=12,"DEC")</f>
        <v>NOV</v>
      </c>
    </row>
    <row r="414" spans="1:23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6"/>
        <v>127</v>
      </c>
      <c r="P414">
        <f t="shared" si="37"/>
        <v>57.65</v>
      </c>
      <c r="Q414" t="s">
        <v>8308</v>
      </c>
      <c r="R414" t="s">
        <v>8313</v>
      </c>
      <c r="S414" s="12">
        <f t="shared" si="38"/>
        <v>41099.742800925924</v>
      </c>
      <c r="T414" s="12">
        <f t="shared" si="39"/>
        <v>41115.742800925924</v>
      </c>
      <c r="U414" s="9">
        <f t="shared" si="40"/>
        <v>2012</v>
      </c>
      <c r="V414">
        <f t="shared" si="41"/>
        <v>7</v>
      </c>
      <c r="W414" t="str" cm="1">
        <f t="array" ref="W414">_xlfn.IFS(V414=1,"JAN",V414=2,"FEB",V414=3,"MAR",V414=4,"APR",V414=5,"MAY",V414=6,"JUN",V414=7,"JUL",V414=8,"AUG",V414=9,"SEP",V414=10,"OCT",V414=11,"NOV",V414=12,"DEC")</f>
        <v>JUL</v>
      </c>
    </row>
    <row r="415" spans="1:23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6"/>
        <v>105</v>
      </c>
      <c r="P415">
        <f t="shared" si="37"/>
        <v>78.66</v>
      </c>
      <c r="Q415" t="s">
        <v>8308</v>
      </c>
      <c r="R415" t="s">
        <v>8313</v>
      </c>
      <c r="S415" s="12">
        <f t="shared" si="38"/>
        <v>41079.877442129626</v>
      </c>
      <c r="T415" s="12">
        <f t="shared" si="39"/>
        <v>41109.877442129626</v>
      </c>
      <c r="U415" s="9">
        <f t="shared" si="40"/>
        <v>2012</v>
      </c>
      <c r="V415">
        <f t="shared" si="41"/>
        <v>6</v>
      </c>
      <c r="W415" t="str" cm="1">
        <f t="array" ref="W415">_xlfn.IFS(V415=1,"JAN",V415=2,"FEB",V415=3,"MAR",V415=4,"APR",V415=5,"MAY",V415=6,"JUN",V415=7,"JUL",V415=8,"AUG",V415=9,"SEP",V415=10,"OCT",V415=11,"NOV",V415=12,"DEC")</f>
        <v>JUN</v>
      </c>
    </row>
    <row r="416" spans="1:23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6"/>
        <v>103</v>
      </c>
      <c r="P416">
        <f t="shared" si="37"/>
        <v>91.48</v>
      </c>
      <c r="Q416" t="s">
        <v>8308</v>
      </c>
      <c r="R416" t="s">
        <v>8313</v>
      </c>
      <c r="S416" s="12">
        <f t="shared" si="38"/>
        <v>41529.063252314816</v>
      </c>
      <c r="T416" s="12">
        <f t="shared" si="39"/>
        <v>41559.063252314816</v>
      </c>
      <c r="U416" s="9">
        <f t="shared" si="40"/>
        <v>2013</v>
      </c>
      <c r="V416">
        <f t="shared" si="41"/>
        <v>9</v>
      </c>
      <c r="W416" t="str" cm="1">
        <f t="array" ref="W416">_xlfn.IFS(V416=1,"JAN",V416=2,"FEB",V416=3,"MAR",V416=4,"APR",V416=5,"MAY",V416=6,"JUN",V416=7,"JUL",V416=8,"AUG",V416=9,"SEP",V416=10,"OCT",V416=11,"NOV",V416=12,"DEC")</f>
        <v>SEP</v>
      </c>
    </row>
    <row r="417" spans="1:23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6"/>
        <v>102</v>
      </c>
      <c r="P417">
        <f t="shared" si="37"/>
        <v>68.099999999999994</v>
      </c>
      <c r="Q417" t="s">
        <v>8308</v>
      </c>
      <c r="R417" t="s">
        <v>8313</v>
      </c>
      <c r="S417" s="12">
        <f t="shared" si="38"/>
        <v>41904.851875</v>
      </c>
      <c r="T417" s="12">
        <f t="shared" si="39"/>
        <v>41929.5</v>
      </c>
      <c r="U417" s="9">
        <f t="shared" si="40"/>
        <v>2014</v>
      </c>
      <c r="V417">
        <f t="shared" si="41"/>
        <v>9</v>
      </c>
      <c r="W417" t="str" cm="1">
        <f t="array" ref="W417">_xlfn.IFS(V417=1,"JAN",V417=2,"FEB",V417=3,"MAR",V417=4,"APR",V417=5,"MAY",V417=6,"JUN",V417=7,"JUL",V417=8,"AUG",V417=9,"SEP",V417=10,"OCT",V417=11,"NOV",V417=12,"DEC")</f>
        <v>SEP</v>
      </c>
    </row>
    <row r="418" spans="1:23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6"/>
        <v>120</v>
      </c>
      <c r="P418">
        <f t="shared" si="37"/>
        <v>48.09</v>
      </c>
      <c r="Q418" t="s">
        <v>8308</v>
      </c>
      <c r="R418" t="s">
        <v>8313</v>
      </c>
      <c r="S418" s="12">
        <f t="shared" si="38"/>
        <v>41648.396192129629</v>
      </c>
      <c r="T418" s="12">
        <f t="shared" si="39"/>
        <v>41678.396192129629</v>
      </c>
      <c r="U418" s="9">
        <f t="shared" si="40"/>
        <v>2014</v>
      </c>
      <c r="V418">
        <f t="shared" si="41"/>
        <v>1</v>
      </c>
      <c r="W418" t="str" cm="1">
        <f t="array" ref="W418">_xlfn.IFS(V418=1,"JAN",V418=2,"FEB",V418=3,"MAR",V418=4,"APR",V418=5,"MAY",V418=6,"JUN",V418=7,"JUL",V418=8,"AUG",V418=9,"SEP",V418=10,"OCT",V418=11,"NOV",V418=12,"DEC")</f>
        <v>JAN</v>
      </c>
    </row>
    <row r="419" spans="1:23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6"/>
        <v>100</v>
      </c>
      <c r="P419">
        <f t="shared" si="37"/>
        <v>202.42</v>
      </c>
      <c r="Q419" t="s">
        <v>8308</v>
      </c>
      <c r="R419" t="s">
        <v>8313</v>
      </c>
      <c r="S419" s="12">
        <f t="shared" si="38"/>
        <v>41360.970601851855</v>
      </c>
      <c r="T419" s="12">
        <f t="shared" si="39"/>
        <v>41372.189583333333</v>
      </c>
      <c r="U419" s="9">
        <f t="shared" si="40"/>
        <v>2013</v>
      </c>
      <c r="V419">
        <f t="shared" si="41"/>
        <v>3</v>
      </c>
      <c r="W419" t="str" cm="1">
        <f t="array" ref="W419">_xlfn.IFS(V419=1,"JAN",V419=2,"FEB",V419=3,"MAR",V419=4,"APR",V419=5,"MAY",V419=6,"JUN",V419=7,"JUL",V419=8,"AUG",V419=9,"SEP",V419=10,"OCT",V419=11,"NOV",V419=12,"DEC")</f>
        <v>MAR</v>
      </c>
    </row>
    <row r="420" spans="1:23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6"/>
        <v>101</v>
      </c>
      <c r="P420">
        <f t="shared" si="37"/>
        <v>216.75</v>
      </c>
      <c r="Q420" t="s">
        <v>8308</v>
      </c>
      <c r="R420" t="s">
        <v>8313</v>
      </c>
      <c r="S420" s="12">
        <f t="shared" si="38"/>
        <v>42178.282372685186</v>
      </c>
      <c r="T420" s="12">
        <f t="shared" si="39"/>
        <v>42208.282372685186</v>
      </c>
      <c r="U420" s="9">
        <f t="shared" si="40"/>
        <v>2015</v>
      </c>
      <c r="V420">
        <f t="shared" si="41"/>
        <v>6</v>
      </c>
      <c r="W420" t="str" cm="1">
        <f t="array" ref="W420">_xlfn.IFS(V420=1,"JAN",V420=2,"FEB",V420=3,"MAR",V420=4,"APR",V420=5,"MAY",V420=6,"JUN",V420=7,"JUL",V420=8,"AUG",V420=9,"SEP",V420=10,"OCT",V420=11,"NOV",V420=12,"DEC")</f>
        <v>JUN</v>
      </c>
    </row>
    <row r="421" spans="1:23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6"/>
        <v>100</v>
      </c>
      <c r="P421">
        <f t="shared" si="37"/>
        <v>110.07</v>
      </c>
      <c r="Q421" t="s">
        <v>8308</v>
      </c>
      <c r="R421" t="s">
        <v>8313</v>
      </c>
      <c r="S421" s="12">
        <f t="shared" si="38"/>
        <v>41394.842442129629</v>
      </c>
      <c r="T421" s="12">
        <f t="shared" si="39"/>
        <v>41454.842442129629</v>
      </c>
      <c r="U421" s="9">
        <f t="shared" si="40"/>
        <v>2013</v>
      </c>
      <c r="V421">
        <f t="shared" si="41"/>
        <v>4</v>
      </c>
      <c r="W421" t="str" cm="1">
        <f t="array" ref="W421">_xlfn.IFS(V421=1,"JAN",V421=2,"FEB",V421=3,"MAR",V421=4,"APR",V421=5,"MAY",V421=6,"JUN",V421=7,"JUL",V421=8,"AUG",V421=9,"SEP",V421=10,"OCT",V421=11,"NOV",V421=12,"DEC")</f>
        <v>APR</v>
      </c>
    </row>
    <row r="422" spans="1:23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6"/>
        <v>0</v>
      </c>
      <c r="P422">
        <f t="shared" si="37"/>
        <v>4.83</v>
      </c>
      <c r="Q422" t="s">
        <v>8308</v>
      </c>
      <c r="R422" t="s">
        <v>8314</v>
      </c>
      <c r="S422" s="12">
        <f t="shared" si="38"/>
        <v>41682.23646990741</v>
      </c>
      <c r="T422" s="12">
        <f t="shared" si="39"/>
        <v>41712.194803240738</v>
      </c>
      <c r="U422" s="9">
        <f t="shared" si="40"/>
        <v>2014</v>
      </c>
      <c r="V422">
        <f t="shared" si="41"/>
        <v>2</v>
      </c>
      <c r="W422" t="str" cm="1">
        <f t="array" ref="W422">_xlfn.IFS(V422=1,"JAN",V422=2,"FEB",V422=3,"MAR",V422=4,"APR",V422=5,"MAY",V422=6,"JUN",V422=7,"JUL",V422=8,"AUG",V422=9,"SEP",V422=10,"OCT",V422=11,"NOV",V422=12,"DEC")</f>
        <v>FEB</v>
      </c>
    </row>
    <row r="423" spans="1:23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6"/>
        <v>2</v>
      </c>
      <c r="P423">
        <f t="shared" si="37"/>
        <v>50.17</v>
      </c>
      <c r="Q423" t="s">
        <v>8308</v>
      </c>
      <c r="R423" t="s">
        <v>8314</v>
      </c>
      <c r="S423" s="12">
        <f t="shared" si="38"/>
        <v>42177.491388888884</v>
      </c>
      <c r="T423" s="12">
        <f t="shared" si="39"/>
        <v>42237.491388888884</v>
      </c>
      <c r="U423" s="9">
        <f t="shared" si="40"/>
        <v>2015</v>
      </c>
      <c r="V423">
        <f t="shared" si="41"/>
        <v>6</v>
      </c>
      <c r="W423" t="str" cm="1">
        <f t="array" ref="W423">_xlfn.IFS(V423=1,"JAN",V423=2,"FEB",V423=3,"MAR",V423=4,"APR",V423=5,"MAY",V423=6,"JUN",V423=7,"JUL",V423=8,"AUG",V423=9,"SEP",V423=10,"OCT",V423=11,"NOV",V423=12,"DEC")</f>
        <v>JUN</v>
      </c>
    </row>
    <row r="424" spans="1:23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6"/>
        <v>1</v>
      </c>
      <c r="P424">
        <f t="shared" si="37"/>
        <v>35.83</v>
      </c>
      <c r="Q424" t="s">
        <v>8308</v>
      </c>
      <c r="R424" t="s">
        <v>8314</v>
      </c>
      <c r="S424" s="12">
        <f t="shared" si="38"/>
        <v>41863.260381944441</v>
      </c>
      <c r="T424" s="12">
        <f t="shared" si="39"/>
        <v>41893.260381944441</v>
      </c>
      <c r="U424" s="9">
        <f t="shared" si="40"/>
        <v>2014</v>
      </c>
      <c r="V424">
        <f t="shared" si="41"/>
        <v>8</v>
      </c>
      <c r="W424" t="str" cm="1">
        <f t="array" ref="W424">_xlfn.IFS(V424=1,"JAN",V424=2,"FEB",V424=3,"MAR",V424=4,"APR",V424=5,"MAY",V424=6,"JUN",V424=7,"JUL",V424=8,"AUG",V424=9,"SEP",V424=10,"OCT",V424=11,"NOV",V424=12,"DEC")</f>
        <v>AUG</v>
      </c>
    </row>
    <row r="425" spans="1:23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6"/>
        <v>1</v>
      </c>
      <c r="P425">
        <f t="shared" si="37"/>
        <v>11.77</v>
      </c>
      <c r="Q425" t="s">
        <v>8308</v>
      </c>
      <c r="R425" t="s">
        <v>8314</v>
      </c>
      <c r="S425" s="12">
        <f t="shared" si="38"/>
        <v>41400.92627314815</v>
      </c>
      <c r="T425" s="12">
        <f t="shared" si="39"/>
        <v>41430.92627314815</v>
      </c>
      <c r="U425" s="9">
        <f t="shared" si="40"/>
        <v>2013</v>
      </c>
      <c r="V425">
        <f t="shared" si="41"/>
        <v>5</v>
      </c>
      <c r="W425" t="str" cm="1">
        <f t="array" ref="W425">_xlfn.IFS(V425=1,"JAN",V425=2,"FEB",V425=3,"MAR",V425=4,"APR",V425=5,"MAY",V425=6,"JUN",V425=7,"JUL",V425=8,"AUG",V425=9,"SEP",V425=10,"OCT",V425=11,"NOV",V425=12,"DEC")</f>
        <v>MAY</v>
      </c>
    </row>
    <row r="426" spans="1:23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6"/>
        <v>7</v>
      </c>
      <c r="P426">
        <f t="shared" si="37"/>
        <v>40.78</v>
      </c>
      <c r="Q426" t="s">
        <v>8308</v>
      </c>
      <c r="R426" t="s">
        <v>8314</v>
      </c>
      <c r="S426" s="12">
        <f t="shared" si="38"/>
        <v>40934.376145833332</v>
      </c>
      <c r="T426" s="12">
        <f t="shared" si="39"/>
        <v>40994.334479166668</v>
      </c>
      <c r="U426" s="9">
        <f t="shared" si="40"/>
        <v>2012</v>
      </c>
      <c r="V426">
        <f t="shared" si="41"/>
        <v>1</v>
      </c>
      <c r="W426" t="str" cm="1">
        <f t="array" ref="W426">_xlfn.IFS(V426=1,"JAN",V426=2,"FEB",V426=3,"MAR",V426=4,"APR",V426=5,"MAY",V426=6,"JUN",V426=7,"JUL",V426=8,"AUG",V426=9,"SEP",V426=10,"OCT",V426=11,"NOV",V426=12,"DEC")</f>
        <v>JAN</v>
      </c>
    </row>
    <row r="427" spans="1:23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6"/>
        <v>0</v>
      </c>
      <c r="P427">
        <f t="shared" si="37"/>
        <v>3</v>
      </c>
      <c r="Q427" t="s">
        <v>8308</v>
      </c>
      <c r="R427" t="s">
        <v>8314</v>
      </c>
      <c r="S427" s="12">
        <f t="shared" si="38"/>
        <v>42275.861157407402</v>
      </c>
      <c r="T427" s="12">
        <f t="shared" si="39"/>
        <v>42335.902824074074</v>
      </c>
      <c r="U427" s="9">
        <f t="shared" si="40"/>
        <v>2015</v>
      </c>
      <c r="V427">
        <f t="shared" si="41"/>
        <v>9</v>
      </c>
      <c r="W427" t="str" cm="1">
        <f t="array" ref="W427">_xlfn.IFS(V427=1,"JAN",V427=2,"FEB",V427=3,"MAR",V427=4,"APR",V427=5,"MAY",V427=6,"JUN",V427=7,"JUL",V427=8,"AUG",V427=9,"SEP",V427=10,"OCT",V427=11,"NOV",V427=12,"DEC")</f>
        <v>SEP</v>
      </c>
    </row>
    <row r="428" spans="1:23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6"/>
        <v>1</v>
      </c>
      <c r="P428">
        <f t="shared" si="37"/>
        <v>16.63</v>
      </c>
      <c r="Q428" t="s">
        <v>8308</v>
      </c>
      <c r="R428" t="s">
        <v>8314</v>
      </c>
      <c r="S428" s="12">
        <f t="shared" si="38"/>
        <v>42400.711967592593</v>
      </c>
      <c r="T428" s="12">
        <f t="shared" si="39"/>
        <v>42430.711967592593</v>
      </c>
      <c r="U428" s="9">
        <f t="shared" si="40"/>
        <v>2016</v>
      </c>
      <c r="V428">
        <f t="shared" si="41"/>
        <v>1</v>
      </c>
      <c r="W428" t="str" cm="1">
        <f t="array" ref="W428">_xlfn.IFS(V428=1,"JAN",V428=2,"FEB",V428=3,"MAR",V428=4,"APR",V428=5,"MAY",V428=6,"JUN",V428=7,"JUL",V428=8,"AUG",V428=9,"SEP",V428=10,"OCT",V428=11,"NOV",V428=12,"DEC")</f>
        <v>JAN</v>
      </c>
    </row>
    <row r="429" spans="1:23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6"/>
        <v>0</v>
      </c>
      <c r="P429">
        <f t="shared" si="37"/>
        <v>0</v>
      </c>
      <c r="Q429" t="s">
        <v>8308</v>
      </c>
      <c r="R429" t="s">
        <v>8314</v>
      </c>
      <c r="S429" s="12">
        <f t="shared" si="38"/>
        <v>42285.909027777772</v>
      </c>
      <c r="T429" s="12">
        <f t="shared" si="39"/>
        <v>42299.790972222225</v>
      </c>
      <c r="U429" s="9">
        <f t="shared" si="40"/>
        <v>2015</v>
      </c>
      <c r="V429">
        <f t="shared" si="41"/>
        <v>10</v>
      </c>
      <c r="W429" t="str" cm="1">
        <f t="array" ref="W429">_xlfn.IFS(V429=1,"JAN",V429=2,"FEB",V429=3,"MAR",V429=4,"APR",V429=5,"MAY",V429=6,"JUN",V429=7,"JUL",V429=8,"AUG",V429=9,"SEP",V429=10,"OCT",V429=11,"NOV",V429=12,"DEC")</f>
        <v>OCT</v>
      </c>
    </row>
    <row r="430" spans="1:23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6"/>
        <v>6</v>
      </c>
      <c r="P430">
        <f t="shared" si="37"/>
        <v>52</v>
      </c>
      <c r="Q430" t="s">
        <v>8308</v>
      </c>
      <c r="R430" t="s">
        <v>8314</v>
      </c>
      <c r="S430" s="12">
        <f t="shared" si="38"/>
        <v>41778.766724537039</v>
      </c>
      <c r="T430" s="12">
        <f t="shared" si="39"/>
        <v>41806.916666666664</v>
      </c>
      <c r="U430" s="9">
        <f t="shared" si="40"/>
        <v>2014</v>
      </c>
      <c r="V430">
        <f t="shared" si="41"/>
        <v>5</v>
      </c>
      <c r="W430" t="str" cm="1">
        <f t="array" ref="W430">_xlfn.IFS(V430=1,"JAN",V430=2,"FEB",V430=3,"MAR",V430=4,"APR",V430=5,"MAY",V430=6,"JUN",V430=7,"JUL",V430=8,"AUG",V430=9,"SEP",V430=10,"OCT",V430=11,"NOV",V430=12,"DEC")</f>
        <v>MAY</v>
      </c>
    </row>
    <row r="431" spans="1:23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6"/>
        <v>0</v>
      </c>
      <c r="P431">
        <f t="shared" si="37"/>
        <v>0</v>
      </c>
      <c r="Q431" t="s">
        <v>8308</v>
      </c>
      <c r="R431" t="s">
        <v>8314</v>
      </c>
      <c r="S431" s="12">
        <f t="shared" si="38"/>
        <v>40070.901412037041</v>
      </c>
      <c r="T431" s="12">
        <f t="shared" si="39"/>
        <v>40144.207638888889</v>
      </c>
      <c r="U431" s="9">
        <f t="shared" si="40"/>
        <v>2009</v>
      </c>
      <c r="V431">
        <f t="shared" si="41"/>
        <v>9</v>
      </c>
      <c r="W431" t="str" cm="1">
        <f t="array" ref="W431">_xlfn.IFS(V431=1,"JAN",V431=2,"FEB",V431=3,"MAR",V431=4,"APR",V431=5,"MAY",V431=6,"JUN",V431=7,"JUL",V431=8,"AUG",V431=9,"SEP",V431=10,"OCT",V431=11,"NOV",V431=12,"DEC")</f>
        <v>SEP</v>
      </c>
    </row>
    <row r="432" spans="1:23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6"/>
        <v>2</v>
      </c>
      <c r="P432">
        <f t="shared" si="37"/>
        <v>4.8</v>
      </c>
      <c r="Q432" t="s">
        <v>8308</v>
      </c>
      <c r="R432" t="s">
        <v>8314</v>
      </c>
      <c r="S432" s="12">
        <f t="shared" si="38"/>
        <v>41513.107256944444</v>
      </c>
      <c r="T432" s="12">
        <f t="shared" si="39"/>
        <v>41528.107256944444</v>
      </c>
      <c r="U432" s="9">
        <f t="shared" si="40"/>
        <v>2013</v>
      </c>
      <c r="V432">
        <f t="shared" si="41"/>
        <v>8</v>
      </c>
      <c r="W432" t="str" cm="1">
        <f t="array" ref="W432">_xlfn.IFS(V432=1,"JAN",V432=2,"FEB",V432=3,"MAR",V432=4,"APR",V432=5,"MAY",V432=6,"JUN",V432=7,"JUL",V432=8,"AUG",V432=9,"SEP",V432=10,"OCT",V432=11,"NOV",V432=12,"DEC")</f>
        <v>AUG</v>
      </c>
    </row>
    <row r="433" spans="1:23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6"/>
        <v>14</v>
      </c>
      <c r="P433">
        <f t="shared" si="37"/>
        <v>51.88</v>
      </c>
      <c r="Q433" t="s">
        <v>8308</v>
      </c>
      <c r="R433" t="s">
        <v>8314</v>
      </c>
      <c r="S433" s="12">
        <f t="shared" si="38"/>
        <v>42526.871331018512</v>
      </c>
      <c r="T433" s="12">
        <f t="shared" si="39"/>
        <v>42556.871331018512</v>
      </c>
      <c r="U433" s="9">
        <f t="shared" si="40"/>
        <v>2016</v>
      </c>
      <c r="V433">
        <f t="shared" si="41"/>
        <v>6</v>
      </c>
      <c r="W433" t="str" cm="1">
        <f t="array" ref="W433">_xlfn.IFS(V433=1,"JAN",V433=2,"FEB",V433=3,"MAR",V433=4,"APR",V433=5,"MAY",V433=6,"JUN",V433=7,"JUL",V433=8,"AUG",V433=9,"SEP",V433=10,"OCT",V433=11,"NOV",V433=12,"DEC")</f>
        <v>JUN</v>
      </c>
    </row>
    <row r="434" spans="1:23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6"/>
        <v>10</v>
      </c>
      <c r="P434">
        <f t="shared" si="37"/>
        <v>71.25</v>
      </c>
      <c r="Q434" t="s">
        <v>8308</v>
      </c>
      <c r="R434" t="s">
        <v>8314</v>
      </c>
      <c r="S434" s="12">
        <f t="shared" si="38"/>
        <v>42238.726631944446</v>
      </c>
      <c r="T434" s="12">
        <f t="shared" si="39"/>
        <v>42298.726631944446</v>
      </c>
      <c r="U434" s="9">
        <f t="shared" si="40"/>
        <v>2015</v>
      </c>
      <c r="V434">
        <f t="shared" si="41"/>
        <v>8</v>
      </c>
      <c r="W434" t="str" cm="1">
        <f t="array" ref="W434">_xlfn.IFS(V434=1,"JAN",V434=2,"FEB",V434=3,"MAR",V434=4,"APR",V434=5,"MAY",V434=6,"JUN",V434=7,"JUL",V434=8,"AUG",V434=9,"SEP",V434=10,"OCT",V434=11,"NOV",V434=12,"DEC")</f>
        <v>AUG</v>
      </c>
    </row>
    <row r="435" spans="1:23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6"/>
        <v>0</v>
      </c>
      <c r="P435">
        <f t="shared" si="37"/>
        <v>0</v>
      </c>
      <c r="Q435" t="s">
        <v>8308</v>
      </c>
      <c r="R435" t="s">
        <v>8314</v>
      </c>
      <c r="S435" s="12">
        <f t="shared" si="38"/>
        <v>42228.629884259266</v>
      </c>
      <c r="T435" s="12">
        <f t="shared" si="39"/>
        <v>42288.629884259266</v>
      </c>
      <c r="U435" s="9">
        <f t="shared" si="40"/>
        <v>2015</v>
      </c>
      <c r="V435">
        <f t="shared" si="41"/>
        <v>8</v>
      </c>
      <c r="W435" t="str" cm="1">
        <f t="array" ref="W435">_xlfn.IFS(V435=1,"JAN",V435=2,"FEB",V435=3,"MAR",V435=4,"APR",V435=5,"MAY",V435=6,"JUN",V435=7,"JUL",V435=8,"AUG",V435=9,"SEP",V435=10,"OCT",V435=11,"NOV",V435=12,"DEC")</f>
        <v>AUG</v>
      </c>
    </row>
    <row r="436" spans="1:23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6"/>
        <v>5</v>
      </c>
      <c r="P436">
        <f t="shared" si="37"/>
        <v>62.5</v>
      </c>
      <c r="Q436" t="s">
        <v>8308</v>
      </c>
      <c r="R436" t="s">
        <v>8314</v>
      </c>
      <c r="S436" s="12">
        <f t="shared" si="38"/>
        <v>41576.834513888891</v>
      </c>
      <c r="T436" s="12">
        <f t="shared" si="39"/>
        <v>41609.876180555555</v>
      </c>
      <c r="U436" s="9">
        <f t="shared" si="40"/>
        <v>2013</v>
      </c>
      <c r="V436">
        <f t="shared" si="41"/>
        <v>10</v>
      </c>
      <c r="W436" t="str" cm="1">
        <f t="array" ref="W436">_xlfn.IFS(V436=1,"JAN",V436=2,"FEB",V436=3,"MAR",V436=4,"APR",V436=5,"MAY",V436=6,"JUN",V436=7,"JUL",V436=8,"AUG",V436=9,"SEP",V436=10,"OCT",V436=11,"NOV",V436=12,"DEC")</f>
        <v>OCT</v>
      </c>
    </row>
    <row r="437" spans="1:23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6"/>
        <v>0</v>
      </c>
      <c r="P437">
        <f t="shared" si="37"/>
        <v>1</v>
      </c>
      <c r="Q437" t="s">
        <v>8308</v>
      </c>
      <c r="R437" t="s">
        <v>8314</v>
      </c>
      <c r="S437" s="12">
        <f t="shared" si="38"/>
        <v>41500.747453703705</v>
      </c>
      <c r="T437" s="12">
        <f t="shared" si="39"/>
        <v>41530.747453703705</v>
      </c>
      <c r="U437" s="9">
        <f t="shared" si="40"/>
        <v>2013</v>
      </c>
      <c r="V437">
        <f t="shared" si="41"/>
        <v>8</v>
      </c>
      <c r="W437" t="str" cm="1">
        <f t="array" ref="W437">_xlfn.IFS(V437=1,"JAN",V437=2,"FEB",V437=3,"MAR",V437=4,"APR",V437=5,"MAY",V437=6,"JUN",V437=7,"JUL",V437=8,"AUG",V437=9,"SEP",V437=10,"OCT",V437=11,"NOV",V437=12,"DEC")</f>
        <v>AUG</v>
      </c>
    </row>
    <row r="438" spans="1:23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6"/>
        <v>0</v>
      </c>
      <c r="P438">
        <f t="shared" si="37"/>
        <v>0</v>
      </c>
      <c r="Q438" t="s">
        <v>8308</v>
      </c>
      <c r="R438" t="s">
        <v>8314</v>
      </c>
      <c r="S438" s="12">
        <f t="shared" si="38"/>
        <v>41456.36241898148</v>
      </c>
      <c r="T438" s="12">
        <f t="shared" si="39"/>
        <v>41486.36241898148</v>
      </c>
      <c r="U438" s="9">
        <f t="shared" si="40"/>
        <v>2013</v>
      </c>
      <c r="V438">
        <f t="shared" si="41"/>
        <v>7</v>
      </c>
      <c r="W438" t="str" cm="1">
        <f t="array" ref="W438">_xlfn.IFS(V438=1,"JAN",V438=2,"FEB",V438=3,"MAR",V438=4,"APR",V438=5,"MAY",V438=6,"JUN",V438=7,"JUL",V438=8,"AUG",V438=9,"SEP",V438=10,"OCT",V438=11,"NOV",V438=12,"DEC")</f>
        <v>JUL</v>
      </c>
    </row>
    <row r="439" spans="1:23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6"/>
        <v>0</v>
      </c>
      <c r="P439">
        <f t="shared" si="37"/>
        <v>0</v>
      </c>
      <c r="Q439" t="s">
        <v>8308</v>
      </c>
      <c r="R439" t="s">
        <v>8314</v>
      </c>
      <c r="S439" s="12">
        <f t="shared" si="38"/>
        <v>42591.31858796296</v>
      </c>
      <c r="T439" s="12">
        <f t="shared" si="39"/>
        <v>42651.31858796296</v>
      </c>
      <c r="U439" s="9">
        <f t="shared" si="40"/>
        <v>2016</v>
      </c>
      <c r="V439">
        <f t="shared" si="41"/>
        <v>8</v>
      </c>
      <c r="W439" t="str" cm="1">
        <f t="array" ref="W439">_xlfn.IFS(V439=1,"JAN",V439=2,"FEB",V439=3,"MAR",V439=4,"APR",V439=5,"MAY",V439=6,"JUN",V439=7,"JUL",V439=8,"AUG",V439=9,"SEP",V439=10,"OCT",V439=11,"NOV",V439=12,"DEC")</f>
        <v>AUG</v>
      </c>
    </row>
    <row r="440" spans="1:23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6"/>
        <v>9</v>
      </c>
      <c r="P440">
        <f t="shared" si="37"/>
        <v>170.55</v>
      </c>
      <c r="Q440" t="s">
        <v>8308</v>
      </c>
      <c r="R440" t="s">
        <v>8314</v>
      </c>
      <c r="S440" s="12">
        <f t="shared" si="38"/>
        <v>42296.261087962965</v>
      </c>
      <c r="T440" s="12">
        <f t="shared" si="39"/>
        <v>42326.302754629629</v>
      </c>
      <c r="U440" s="9">
        <f t="shared" si="40"/>
        <v>2015</v>
      </c>
      <c r="V440">
        <f t="shared" si="41"/>
        <v>10</v>
      </c>
      <c r="W440" t="str" cm="1">
        <f t="array" ref="W440">_xlfn.IFS(V440=1,"JAN",V440=2,"FEB",V440=3,"MAR",V440=4,"APR",V440=5,"MAY",V440=6,"JUN",V440=7,"JUL",V440=8,"AUG",V440=9,"SEP",V440=10,"OCT",V440=11,"NOV",V440=12,"DEC")</f>
        <v>OCT</v>
      </c>
    </row>
    <row r="441" spans="1:23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6"/>
        <v>0</v>
      </c>
      <c r="P441">
        <f t="shared" si="37"/>
        <v>0</v>
      </c>
      <c r="Q441" t="s">
        <v>8308</v>
      </c>
      <c r="R441" t="s">
        <v>8314</v>
      </c>
      <c r="S441" s="12">
        <f t="shared" si="38"/>
        <v>41919.761782407404</v>
      </c>
      <c r="T441" s="12">
        <f t="shared" si="39"/>
        <v>41929.761782407404</v>
      </c>
      <c r="U441" s="9">
        <f t="shared" si="40"/>
        <v>2014</v>
      </c>
      <c r="V441">
        <f t="shared" si="41"/>
        <v>10</v>
      </c>
      <c r="W441" t="str" cm="1">
        <f t="array" ref="W441">_xlfn.IFS(V441=1,"JAN",V441=2,"FEB",V441=3,"MAR",V441=4,"APR",V441=5,"MAY",V441=6,"JUN",V441=7,"JUL",V441=8,"AUG",V441=9,"SEP",V441=10,"OCT",V441=11,"NOV",V441=12,"DEC")</f>
        <v>OCT</v>
      </c>
    </row>
    <row r="442" spans="1:23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6"/>
        <v>0</v>
      </c>
      <c r="P442">
        <f t="shared" si="37"/>
        <v>5</v>
      </c>
      <c r="Q442" t="s">
        <v>8308</v>
      </c>
      <c r="R442" t="s">
        <v>8314</v>
      </c>
      <c r="S442" s="12">
        <f t="shared" si="38"/>
        <v>42423.985567129625</v>
      </c>
      <c r="T442" s="12">
        <f t="shared" si="39"/>
        <v>42453.943900462968</v>
      </c>
      <c r="U442" s="9">
        <f t="shared" si="40"/>
        <v>2016</v>
      </c>
      <c r="V442">
        <f t="shared" si="41"/>
        <v>2</v>
      </c>
      <c r="W442" t="str" cm="1">
        <f t="array" ref="W442">_xlfn.IFS(V442=1,"JAN",V442=2,"FEB",V442=3,"MAR",V442=4,"APR",V442=5,"MAY",V442=6,"JUN",V442=7,"JUL",V442=8,"AUG",V442=9,"SEP",V442=10,"OCT",V442=11,"NOV",V442=12,"DEC")</f>
        <v>FEB</v>
      </c>
    </row>
    <row r="443" spans="1:23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6"/>
        <v>0</v>
      </c>
      <c r="P443">
        <f t="shared" si="37"/>
        <v>0</v>
      </c>
      <c r="Q443" t="s">
        <v>8308</v>
      </c>
      <c r="R443" t="s">
        <v>8314</v>
      </c>
      <c r="S443" s="12">
        <f t="shared" si="38"/>
        <v>41550.793935185182</v>
      </c>
      <c r="T443" s="12">
        <f t="shared" si="39"/>
        <v>41580.793935185182</v>
      </c>
      <c r="U443" s="9">
        <f t="shared" si="40"/>
        <v>2013</v>
      </c>
      <c r="V443">
        <f t="shared" si="41"/>
        <v>10</v>
      </c>
      <c r="W443" t="str" cm="1">
        <f t="array" ref="W443">_xlfn.IFS(V443=1,"JAN",V443=2,"FEB",V443=3,"MAR",V443=4,"APR",V443=5,"MAY",V443=6,"JUN",V443=7,"JUL",V443=8,"AUG",V443=9,"SEP",V443=10,"OCT",V443=11,"NOV",V443=12,"DEC")</f>
        <v>OCT</v>
      </c>
    </row>
    <row r="444" spans="1:23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6"/>
        <v>39</v>
      </c>
      <c r="P444">
        <f t="shared" si="37"/>
        <v>393.59</v>
      </c>
      <c r="Q444" t="s">
        <v>8308</v>
      </c>
      <c r="R444" t="s">
        <v>8314</v>
      </c>
      <c r="S444" s="12">
        <f t="shared" si="38"/>
        <v>42024.888692129629</v>
      </c>
      <c r="T444" s="12">
        <f t="shared" si="39"/>
        <v>42054.888692129629</v>
      </c>
      <c r="U444" s="9">
        <f t="shared" si="40"/>
        <v>2015</v>
      </c>
      <c r="V444">
        <f t="shared" si="41"/>
        <v>1</v>
      </c>
      <c r="W444" t="str" cm="1">
        <f t="array" ref="W444">_xlfn.IFS(V444=1,"JAN",V444=2,"FEB",V444=3,"MAR",V444=4,"APR",V444=5,"MAY",V444=6,"JUN",V444=7,"JUL",V444=8,"AUG",V444=9,"SEP",V444=10,"OCT",V444=11,"NOV",V444=12,"DEC")</f>
        <v>JAN</v>
      </c>
    </row>
    <row r="445" spans="1:23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6"/>
        <v>0</v>
      </c>
      <c r="P445">
        <f t="shared" si="37"/>
        <v>5</v>
      </c>
      <c r="Q445" t="s">
        <v>8308</v>
      </c>
      <c r="R445" t="s">
        <v>8314</v>
      </c>
      <c r="S445" s="12">
        <f t="shared" si="38"/>
        <v>41650.015057870369</v>
      </c>
      <c r="T445" s="12">
        <f t="shared" si="39"/>
        <v>41680.015057870369</v>
      </c>
      <c r="U445" s="9">
        <f t="shared" si="40"/>
        <v>2014</v>
      </c>
      <c r="V445">
        <f t="shared" si="41"/>
        <v>1</v>
      </c>
      <c r="W445" t="str" cm="1">
        <f t="array" ref="W445">_xlfn.IFS(V445=1,"JAN",V445=2,"FEB",V445=3,"MAR",V445=4,"APR",V445=5,"MAY",V445=6,"JUN",V445=7,"JUL",V445=8,"AUG",V445=9,"SEP",V445=10,"OCT",V445=11,"NOV",V445=12,"DEC")</f>
        <v>JAN</v>
      </c>
    </row>
    <row r="446" spans="1:23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6"/>
        <v>5</v>
      </c>
      <c r="P446">
        <f t="shared" si="37"/>
        <v>50</v>
      </c>
      <c r="Q446" t="s">
        <v>8308</v>
      </c>
      <c r="R446" t="s">
        <v>8314</v>
      </c>
      <c r="S446" s="12">
        <f t="shared" si="38"/>
        <v>40894.906956018516</v>
      </c>
      <c r="T446" s="12">
        <f t="shared" si="39"/>
        <v>40954.906956018516</v>
      </c>
      <c r="U446" s="9">
        <f t="shared" si="40"/>
        <v>2011</v>
      </c>
      <c r="V446">
        <f t="shared" si="41"/>
        <v>12</v>
      </c>
      <c r="W446" t="str" cm="1">
        <f t="array" ref="W446">_xlfn.IFS(V446=1,"JAN",V446=2,"FEB",V446=3,"MAR",V446=4,"APR",V446=5,"MAY",V446=6,"JUN",V446=7,"JUL",V446=8,"AUG",V446=9,"SEP",V446=10,"OCT",V446=11,"NOV",V446=12,"DEC")</f>
        <v>DEC</v>
      </c>
    </row>
    <row r="447" spans="1:23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6"/>
        <v>0</v>
      </c>
      <c r="P447">
        <f t="shared" si="37"/>
        <v>1</v>
      </c>
      <c r="Q447" t="s">
        <v>8308</v>
      </c>
      <c r="R447" t="s">
        <v>8314</v>
      </c>
      <c r="S447" s="12">
        <f t="shared" si="38"/>
        <v>42130.335358796292</v>
      </c>
      <c r="T447" s="12">
        <f t="shared" si="39"/>
        <v>42145.335358796292</v>
      </c>
      <c r="U447" s="9">
        <f t="shared" si="40"/>
        <v>2015</v>
      </c>
      <c r="V447">
        <f t="shared" si="41"/>
        <v>5</v>
      </c>
      <c r="W447" t="str" cm="1">
        <f t="array" ref="W447">_xlfn.IFS(V447=1,"JAN",V447=2,"FEB",V447=3,"MAR",V447=4,"APR",V447=5,"MAY",V447=6,"JUN",V447=7,"JUL",V447=8,"AUG",V447=9,"SEP",V447=10,"OCT",V447=11,"NOV",V447=12,"DEC")</f>
        <v>MAY</v>
      </c>
    </row>
    <row r="448" spans="1:23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6"/>
        <v>7</v>
      </c>
      <c r="P448">
        <f t="shared" si="37"/>
        <v>47.88</v>
      </c>
      <c r="Q448" t="s">
        <v>8308</v>
      </c>
      <c r="R448" t="s">
        <v>8314</v>
      </c>
      <c r="S448" s="12">
        <f t="shared" si="38"/>
        <v>42037.083564814813</v>
      </c>
      <c r="T448" s="12">
        <f t="shared" si="39"/>
        <v>42067.083564814813</v>
      </c>
      <c r="U448" s="9">
        <f t="shared" si="40"/>
        <v>2015</v>
      </c>
      <c r="V448">
        <f t="shared" si="41"/>
        <v>2</v>
      </c>
      <c r="W448" t="str" cm="1">
        <f t="array" ref="W448">_xlfn.IFS(V448=1,"JAN",V448=2,"FEB",V448=3,"MAR",V448=4,"APR",V448=5,"MAY",V448=6,"JUN",V448=7,"JUL",V448=8,"AUG",V448=9,"SEP",V448=10,"OCT",V448=11,"NOV",V448=12,"DEC")</f>
        <v>FEB</v>
      </c>
    </row>
    <row r="449" spans="1:23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6"/>
        <v>0</v>
      </c>
      <c r="P449">
        <f t="shared" si="37"/>
        <v>5</v>
      </c>
      <c r="Q449" t="s">
        <v>8308</v>
      </c>
      <c r="R449" t="s">
        <v>8314</v>
      </c>
      <c r="S449" s="12">
        <f t="shared" si="38"/>
        <v>41331.555127314816</v>
      </c>
      <c r="T449" s="12">
        <f t="shared" si="39"/>
        <v>41356.513460648144</v>
      </c>
      <c r="U449" s="9">
        <f t="shared" si="40"/>
        <v>2013</v>
      </c>
      <c r="V449">
        <f t="shared" si="41"/>
        <v>2</v>
      </c>
      <c r="W449" t="str" cm="1">
        <f t="array" ref="W449">_xlfn.IFS(V449=1,"JAN",V449=2,"FEB",V449=3,"MAR",V449=4,"APR",V449=5,"MAY",V449=6,"JUN",V449=7,"JUL",V449=8,"AUG",V449=9,"SEP",V449=10,"OCT",V449=11,"NOV",V449=12,"DEC")</f>
        <v>FEB</v>
      </c>
    </row>
    <row r="450" spans="1:23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6"/>
        <v>3</v>
      </c>
      <c r="P450">
        <f t="shared" si="37"/>
        <v>20.5</v>
      </c>
      <c r="Q450" t="s">
        <v>8308</v>
      </c>
      <c r="R450" t="s">
        <v>8314</v>
      </c>
      <c r="S450" s="12">
        <f t="shared" si="38"/>
        <v>41753.758043981477</v>
      </c>
      <c r="T450" s="12">
        <f t="shared" si="39"/>
        <v>41773.758043981477</v>
      </c>
      <c r="U450" s="9">
        <f t="shared" si="40"/>
        <v>2014</v>
      </c>
      <c r="V450">
        <f t="shared" si="41"/>
        <v>4</v>
      </c>
      <c r="W450" t="str" cm="1">
        <f t="array" ref="W450">_xlfn.IFS(V450=1,"JAN",V450=2,"FEB",V450=3,"MAR",V450=4,"APR",V450=5,"MAY",V450=6,"JUN",V450=7,"JUL",V450=8,"AUG",V450=9,"SEP",V450=10,"OCT",V450=11,"NOV",V450=12,"DEC")</f>
        <v>APR</v>
      </c>
    </row>
    <row r="451" spans="1:23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42">ROUND((E451/D451)*100,0)</f>
        <v>2</v>
      </c>
      <c r="P451">
        <f t="shared" ref="P451:P514" si="43">IFERROR(ROUND(E451/L451,2),0)</f>
        <v>9</v>
      </c>
      <c r="Q451" t="s">
        <v>8308</v>
      </c>
      <c r="R451" t="s">
        <v>8314</v>
      </c>
      <c r="S451" s="12">
        <f t="shared" ref="S451:S514" si="44">(((J451/60)/60)/24)+DATE(1970,1,1)</f>
        <v>41534.568113425928</v>
      </c>
      <c r="T451" s="12">
        <f t="shared" ref="T451:T514" si="45">(((I451/60)/60)/24)+DATE(1970,1,1)</f>
        <v>41564.568113425928</v>
      </c>
      <c r="U451" s="9">
        <f t="shared" ref="U451:U514" si="46">YEAR(S451)</f>
        <v>2013</v>
      </c>
      <c r="V451">
        <f t="shared" ref="V451:V514" si="47">MONTH(S451)</f>
        <v>9</v>
      </c>
      <c r="W451" t="str" cm="1">
        <f t="array" ref="W451">_xlfn.IFS(V451=1,"JAN",V451=2,"FEB",V451=3,"MAR",V451=4,"APR",V451=5,"MAY",V451=6,"JUN",V451=7,"JUL",V451=8,"AUG",V451=9,"SEP",V451=10,"OCT",V451=11,"NOV",V451=12,"DEC")</f>
        <v>SEP</v>
      </c>
    </row>
    <row r="452" spans="1:23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42"/>
        <v>1</v>
      </c>
      <c r="P452">
        <f t="shared" si="43"/>
        <v>56.57</v>
      </c>
      <c r="Q452" t="s">
        <v>8308</v>
      </c>
      <c r="R452" t="s">
        <v>8314</v>
      </c>
      <c r="S452" s="12">
        <f t="shared" si="44"/>
        <v>41654.946759259255</v>
      </c>
      <c r="T452" s="12">
        <f t="shared" si="45"/>
        <v>41684.946759259255</v>
      </c>
      <c r="U452" s="9">
        <f t="shared" si="46"/>
        <v>2014</v>
      </c>
      <c r="V452">
        <f t="shared" si="47"/>
        <v>1</v>
      </c>
      <c r="W452" t="str" cm="1">
        <f t="array" ref="W452">_xlfn.IFS(V452=1,"JAN",V452=2,"FEB",V452=3,"MAR",V452=4,"APR",V452=5,"MAY",V452=6,"JUN",V452=7,"JUL",V452=8,"AUG",V452=9,"SEP",V452=10,"OCT",V452=11,"NOV",V452=12,"DEC")</f>
        <v>JAN</v>
      </c>
    </row>
    <row r="453" spans="1:23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42"/>
        <v>0</v>
      </c>
      <c r="P453">
        <f t="shared" si="43"/>
        <v>0</v>
      </c>
      <c r="Q453" t="s">
        <v>8308</v>
      </c>
      <c r="R453" t="s">
        <v>8314</v>
      </c>
      <c r="S453" s="12">
        <f t="shared" si="44"/>
        <v>41634.715173611112</v>
      </c>
      <c r="T453" s="12">
        <f t="shared" si="45"/>
        <v>41664.715173611112</v>
      </c>
      <c r="U453" s="9">
        <f t="shared" si="46"/>
        <v>2013</v>
      </c>
      <c r="V453">
        <f t="shared" si="47"/>
        <v>12</v>
      </c>
      <c r="W453" t="str" cm="1">
        <f t="array" ref="W453">_xlfn.IFS(V453=1,"JAN",V453=2,"FEB",V453=3,"MAR",V453=4,"APR",V453=5,"MAY",V453=6,"JUN",V453=7,"JUL",V453=8,"AUG",V453=9,"SEP",V453=10,"OCT",V453=11,"NOV",V453=12,"DEC")</f>
        <v>DEC</v>
      </c>
    </row>
    <row r="454" spans="1:23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2"/>
        <v>64</v>
      </c>
      <c r="P454">
        <f t="shared" si="43"/>
        <v>40</v>
      </c>
      <c r="Q454" t="s">
        <v>8308</v>
      </c>
      <c r="R454" t="s">
        <v>8314</v>
      </c>
      <c r="S454" s="12">
        <f t="shared" si="44"/>
        <v>42107.703877314809</v>
      </c>
      <c r="T454" s="12">
        <f t="shared" si="45"/>
        <v>42137.703877314809</v>
      </c>
      <c r="U454" s="9">
        <f t="shared" si="46"/>
        <v>2015</v>
      </c>
      <c r="V454">
        <f t="shared" si="47"/>
        <v>4</v>
      </c>
      <c r="W454" t="str" cm="1">
        <f t="array" ref="W454">_xlfn.IFS(V454=1,"JAN",V454=2,"FEB",V454=3,"MAR",V454=4,"APR",V454=5,"MAY",V454=6,"JUN",V454=7,"JUL",V454=8,"AUG",V454=9,"SEP",V454=10,"OCT",V454=11,"NOV",V454=12,"DEC")</f>
        <v>APR</v>
      </c>
    </row>
    <row r="455" spans="1:23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42"/>
        <v>0</v>
      </c>
      <c r="P455">
        <f t="shared" si="43"/>
        <v>13</v>
      </c>
      <c r="Q455" t="s">
        <v>8308</v>
      </c>
      <c r="R455" t="s">
        <v>8314</v>
      </c>
      <c r="S455" s="12">
        <f t="shared" si="44"/>
        <v>42038.824988425928</v>
      </c>
      <c r="T455" s="12">
        <f t="shared" si="45"/>
        <v>42054.824988425928</v>
      </c>
      <c r="U455" s="9">
        <f t="shared" si="46"/>
        <v>2015</v>
      </c>
      <c r="V455">
        <f t="shared" si="47"/>
        <v>2</v>
      </c>
      <c r="W455" t="str" cm="1">
        <f t="array" ref="W455">_xlfn.IFS(V455=1,"JAN",V455=2,"FEB",V455=3,"MAR",V455=4,"APR",V455=5,"MAY",V455=6,"JUN",V455=7,"JUL",V455=8,"AUG",V455=9,"SEP",V455=10,"OCT",V455=11,"NOV",V455=12,"DEC")</f>
        <v>FEB</v>
      </c>
    </row>
    <row r="456" spans="1:23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2"/>
        <v>1</v>
      </c>
      <c r="P456">
        <f t="shared" si="43"/>
        <v>16.399999999999999</v>
      </c>
      <c r="Q456" t="s">
        <v>8308</v>
      </c>
      <c r="R456" t="s">
        <v>8314</v>
      </c>
      <c r="S456" s="12">
        <f t="shared" si="44"/>
        <v>41938.717256944445</v>
      </c>
      <c r="T456" s="12">
        <f t="shared" si="45"/>
        <v>41969.551388888889</v>
      </c>
      <c r="U456" s="9">
        <f t="shared" si="46"/>
        <v>2014</v>
      </c>
      <c r="V456">
        <f t="shared" si="47"/>
        <v>10</v>
      </c>
      <c r="W456" t="str" cm="1">
        <f t="array" ref="W456">_xlfn.IFS(V456=1,"JAN",V456=2,"FEB",V456=3,"MAR",V456=4,"APR",V456=5,"MAY",V456=6,"JUN",V456=7,"JUL",V456=8,"AUG",V456=9,"SEP",V456=10,"OCT",V456=11,"NOV",V456=12,"DEC")</f>
        <v>OCT</v>
      </c>
    </row>
    <row r="457" spans="1:23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42"/>
        <v>0</v>
      </c>
      <c r="P457">
        <f t="shared" si="43"/>
        <v>22.5</v>
      </c>
      <c r="Q457" t="s">
        <v>8308</v>
      </c>
      <c r="R457" t="s">
        <v>8314</v>
      </c>
      <c r="S457" s="12">
        <f t="shared" si="44"/>
        <v>40971.002569444441</v>
      </c>
      <c r="T457" s="12">
        <f t="shared" si="45"/>
        <v>41016.021527777775</v>
      </c>
      <c r="U457" s="9">
        <f t="shared" si="46"/>
        <v>2012</v>
      </c>
      <c r="V457">
        <f t="shared" si="47"/>
        <v>3</v>
      </c>
      <c r="W457" t="str" cm="1">
        <f t="array" ref="W457">_xlfn.IFS(V457=1,"JAN",V457=2,"FEB",V457=3,"MAR",V457=4,"APR",V457=5,"MAY",V457=6,"JUN",V457=7,"JUL",V457=8,"AUG",V457=9,"SEP",V457=10,"OCT",V457=11,"NOV",V457=12,"DEC")</f>
        <v>MAR</v>
      </c>
    </row>
    <row r="458" spans="1:23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2"/>
        <v>1</v>
      </c>
      <c r="P458">
        <f t="shared" si="43"/>
        <v>20.329999999999998</v>
      </c>
      <c r="Q458" t="s">
        <v>8308</v>
      </c>
      <c r="R458" t="s">
        <v>8314</v>
      </c>
      <c r="S458" s="12">
        <f t="shared" si="44"/>
        <v>41547.694456018515</v>
      </c>
      <c r="T458" s="12">
        <f t="shared" si="45"/>
        <v>41569.165972222225</v>
      </c>
      <c r="U458" s="9">
        <f t="shared" si="46"/>
        <v>2013</v>
      </c>
      <c r="V458">
        <f t="shared" si="47"/>
        <v>9</v>
      </c>
      <c r="W458" t="str" cm="1">
        <f t="array" ref="W458">_xlfn.IFS(V458=1,"JAN",V458=2,"FEB",V458=3,"MAR",V458=4,"APR",V458=5,"MAY",V458=6,"JUN",V458=7,"JUL",V458=8,"AUG",V458=9,"SEP",V458=10,"OCT",V458=11,"NOV",V458=12,"DEC")</f>
        <v>SEP</v>
      </c>
    </row>
    <row r="459" spans="1:23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2"/>
        <v>0</v>
      </c>
      <c r="P459">
        <f t="shared" si="43"/>
        <v>0</v>
      </c>
      <c r="Q459" t="s">
        <v>8308</v>
      </c>
      <c r="R459" t="s">
        <v>8314</v>
      </c>
      <c r="S459" s="12">
        <f t="shared" si="44"/>
        <v>41837.767500000002</v>
      </c>
      <c r="T459" s="12">
        <f t="shared" si="45"/>
        <v>41867.767500000002</v>
      </c>
      <c r="U459" s="9">
        <f t="shared" si="46"/>
        <v>2014</v>
      </c>
      <c r="V459">
        <f t="shared" si="47"/>
        <v>7</v>
      </c>
      <c r="W459" t="str" cm="1">
        <f t="array" ref="W459">_xlfn.IFS(V459=1,"JAN",V459=2,"FEB",V459=3,"MAR",V459=4,"APR",V459=5,"MAY",V459=6,"JUN",V459=7,"JUL",V459=8,"AUG",V459=9,"SEP",V459=10,"OCT",V459=11,"NOV",V459=12,"DEC")</f>
        <v>JUL</v>
      </c>
    </row>
    <row r="460" spans="1:23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42"/>
        <v>8</v>
      </c>
      <c r="P460">
        <f t="shared" si="43"/>
        <v>16.760000000000002</v>
      </c>
      <c r="Q460" t="s">
        <v>8308</v>
      </c>
      <c r="R460" t="s">
        <v>8314</v>
      </c>
      <c r="S460" s="12">
        <f t="shared" si="44"/>
        <v>41378.69976851852</v>
      </c>
      <c r="T460" s="12">
        <f t="shared" si="45"/>
        <v>41408.69976851852</v>
      </c>
      <c r="U460" s="9">
        <f t="shared" si="46"/>
        <v>2013</v>
      </c>
      <c r="V460">
        <f t="shared" si="47"/>
        <v>4</v>
      </c>
      <c r="W460" t="str" cm="1">
        <f t="array" ref="W460">_xlfn.IFS(V460=1,"JAN",V460=2,"FEB",V460=3,"MAR",V460=4,"APR",V460=5,"MAY",V460=6,"JUN",V460=7,"JUL",V460=8,"AUG",V460=9,"SEP",V460=10,"OCT",V460=11,"NOV",V460=12,"DEC")</f>
        <v>APR</v>
      </c>
    </row>
    <row r="461" spans="1:23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2"/>
        <v>0</v>
      </c>
      <c r="P461">
        <f t="shared" si="43"/>
        <v>25</v>
      </c>
      <c r="Q461" t="s">
        <v>8308</v>
      </c>
      <c r="R461" t="s">
        <v>8314</v>
      </c>
      <c r="S461" s="12">
        <f t="shared" si="44"/>
        <v>40800.6403587963</v>
      </c>
      <c r="T461" s="12">
        <f t="shared" si="45"/>
        <v>40860.682025462964</v>
      </c>
      <c r="U461" s="9">
        <f t="shared" si="46"/>
        <v>2011</v>
      </c>
      <c r="V461">
        <f t="shared" si="47"/>
        <v>9</v>
      </c>
      <c r="W461" t="str" cm="1">
        <f t="array" ref="W461">_xlfn.IFS(V461=1,"JAN",V461=2,"FEB",V461=3,"MAR",V461=4,"APR",V461=5,"MAY",V461=6,"JUN",V461=7,"JUL",V461=8,"AUG",V461=9,"SEP",V461=10,"OCT",V461=11,"NOV",V461=12,"DEC")</f>
        <v>SEP</v>
      </c>
    </row>
    <row r="462" spans="1:23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2"/>
        <v>0</v>
      </c>
      <c r="P462">
        <f t="shared" si="43"/>
        <v>12.5</v>
      </c>
      <c r="Q462" t="s">
        <v>8308</v>
      </c>
      <c r="R462" t="s">
        <v>8314</v>
      </c>
      <c r="S462" s="12">
        <f t="shared" si="44"/>
        <v>41759.542534722219</v>
      </c>
      <c r="T462" s="12">
        <f t="shared" si="45"/>
        <v>41791.166666666664</v>
      </c>
      <c r="U462" s="9">
        <f t="shared" si="46"/>
        <v>2014</v>
      </c>
      <c r="V462">
        <f t="shared" si="47"/>
        <v>4</v>
      </c>
      <c r="W462" t="str" cm="1">
        <f t="array" ref="W462">_xlfn.IFS(V462=1,"JAN",V462=2,"FEB",V462=3,"MAR",V462=4,"APR",V462=5,"MAY",V462=6,"JUN",V462=7,"JUL",V462=8,"AUG",V462=9,"SEP",V462=10,"OCT",V462=11,"NOV",V462=12,"DEC")</f>
        <v>APR</v>
      </c>
    </row>
    <row r="463" spans="1:23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42"/>
        <v>0</v>
      </c>
      <c r="P463">
        <f t="shared" si="43"/>
        <v>0</v>
      </c>
      <c r="Q463" t="s">
        <v>8308</v>
      </c>
      <c r="R463" t="s">
        <v>8314</v>
      </c>
      <c r="S463" s="12">
        <f t="shared" si="44"/>
        <v>41407.84684027778</v>
      </c>
      <c r="T463" s="12">
        <f t="shared" si="45"/>
        <v>41427.84684027778</v>
      </c>
      <c r="U463" s="9">
        <f t="shared" si="46"/>
        <v>2013</v>
      </c>
      <c r="V463">
        <f t="shared" si="47"/>
        <v>5</v>
      </c>
      <c r="W463" t="str" cm="1">
        <f t="array" ref="W463">_xlfn.IFS(V463=1,"JAN",V463=2,"FEB",V463=3,"MAR",V463=4,"APR",V463=5,"MAY",V463=6,"JUN",V463=7,"JUL",V463=8,"AUG",V463=9,"SEP",V463=10,"OCT",V463=11,"NOV",V463=12,"DEC")</f>
        <v>MAY</v>
      </c>
    </row>
    <row r="464" spans="1:23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2"/>
        <v>0</v>
      </c>
      <c r="P464">
        <f t="shared" si="43"/>
        <v>0</v>
      </c>
      <c r="Q464" t="s">
        <v>8308</v>
      </c>
      <c r="R464" t="s">
        <v>8314</v>
      </c>
      <c r="S464" s="12">
        <f t="shared" si="44"/>
        <v>40705.126631944448</v>
      </c>
      <c r="T464" s="12">
        <f t="shared" si="45"/>
        <v>40765.126631944448</v>
      </c>
      <c r="U464" s="9">
        <f t="shared" si="46"/>
        <v>2011</v>
      </c>
      <c r="V464">
        <f t="shared" si="47"/>
        <v>6</v>
      </c>
      <c r="W464" t="str" cm="1">
        <f t="array" ref="W464">_xlfn.IFS(V464=1,"JAN",V464=2,"FEB",V464=3,"MAR",V464=4,"APR",V464=5,"MAY",V464=6,"JUN",V464=7,"JUL",V464=8,"AUG",V464=9,"SEP",V464=10,"OCT",V464=11,"NOV",V464=12,"DEC")</f>
        <v>JUN</v>
      </c>
    </row>
    <row r="465" spans="1:23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2"/>
        <v>2</v>
      </c>
      <c r="P465">
        <f t="shared" si="43"/>
        <v>113.64</v>
      </c>
      <c r="Q465" t="s">
        <v>8308</v>
      </c>
      <c r="R465" t="s">
        <v>8314</v>
      </c>
      <c r="S465" s="12">
        <f t="shared" si="44"/>
        <v>40750.710104166668</v>
      </c>
      <c r="T465" s="12">
        <f t="shared" si="45"/>
        <v>40810.710104166668</v>
      </c>
      <c r="U465" s="9">
        <f t="shared" si="46"/>
        <v>2011</v>
      </c>
      <c r="V465">
        <f t="shared" si="47"/>
        <v>7</v>
      </c>
      <c r="W465" t="str" cm="1">
        <f t="array" ref="W465">_xlfn.IFS(V465=1,"JAN",V465=2,"FEB",V465=3,"MAR",V465=4,"APR",V465=5,"MAY",V465=6,"JUN",V465=7,"JUL",V465=8,"AUG",V465=9,"SEP",V465=10,"OCT",V465=11,"NOV",V465=12,"DEC")</f>
        <v>JUL</v>
      </c>
    </row>
    <row r="466" spans="1:23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2"/>
        <v>0</v>
      </c>
      <c r="P466">
        <f t="shared" si="43"/>
        <v>1</v>
      </c>
      <c r="Q466" t="s">
        <v>8308</v>
      </c>
      <c r="R466" t="s">
        <v>8314</v>
      </c>
      <c r="S466" s="12">
        <f t="shared" si="44"/>
        <v>42488.848784722228</v>
      </c>
      <c r="T466" s="12">
        <f t="shared" si="45"/>
        <v>42508.848784722228</v>
      </c>
      <c r="U466" s="9">
        <f t="shared" si="46"/>
        <v>2016</v>
      </c>
      <c r="V466">
        <f t="shared" si="47"/>
        <v>4</v>
      </c>
      <c r="W466" t="str" cm="1">
        <f t="array" ref="W466">_xlfn.IFS(V466=1,"JAN",V466=2,"FEB",V466=3,"MAR",V466=4,"APR",V466=5,"MAY",V466=6,"JUN",V466=7,"JUL",V466=8,"AUG",V466=9,"SEP",V466=10,"OCT",V466=11,"NOV",V466=12,"DEC")</f>
        <v>APR</v>
      </c>
    </row>
    <row r="467" spans="1:23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2"/>
        <v>27</v>
      </c>
      <c r="P467">
        <f t="shared" si="43"/>
        <v>17.25</v>
      </c>
      <c r="Q467" t="s">
        <v>8308</v>
      </c>
      <c r="R467" t="s">
        <v>8314</v>
      </c>
      <c r="S467" s="12">
        <f t="shared" si="44"/>
        <v>41801.120069444441</v>
      </c>
      <c r="T467" s="12">
        <f t="shared" si="45"/>
        <v>41817.120069444441</v>
      </c>
      <c r="U467" s="9">
        <f t="shared" si="46"/>
        <v>2014</v>
      </c>
      <c r="V467">
        <f t="shared" si="47"/>
        <v>6</v>
      </c>
      <c r="W467" t="str" cm="1">
        <f t="array" ref="W467">_xlfn.IFS(V467=1,"JAN",V467=2,"FEB",V467=3,"MAR",V467=4,"APR",V467=5,"MAY",V467=6,"JUN",V467=7,"JUL",V467=8,"AUG",V467=9,"SEP",V467=10,"OCT",V467=11,"NOV",V467=12,"DEC")</f>
        <v>JUN</v>
      </c>
    </row>
    <row r="468" spans="1:23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2"/>
        <v>1</v>
      </c>
      <c r="P468">
        <f t="shared" si="43"/>
        <v>15.2</v>
      </c>
      <c r="Q468" t="s">
        <v>8308</v>
      </c>
      <c r="R468" t="s">
        <v>8314</v>
      </c>
      <c r="S468" s="12">
        <f t="shared" si="44"/>
        <v>41129.942870370374</v>
      </c>
      <c r="T468" s="12">
        <f t="shared" si="45"/>
        <v>41159.942870370374</v>
      </c>
      <c r="U468" s="9">
        <f t="shared" si="46"/>
        <v>2012</v>
      </c>
      <c r="V468">
        <f t="shared" si="47"/>
        <v>8</v>
      </c>
      <c r="W468" t="str" cm="1">
        <f t="array" ref="W468">_xlfn.IFS(V468=1,"JAN",V468=2,"FEB",V468=3,"MAR",V468=4,"APR",V468=5,"MAY",V468=6,"JUN",V468=7,"JUL",V468=8,"AUG",V468=9,"SEP",V468=10,"OCT",V468=11,"NOV",V468=12,"DEC")</f>
        <v>AUG</v>
      </c>
    </row>
    <row r="469" spans="1:23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2"/>
        <v>22</v>
      </c>
      <c r="P469">
        <f t="shared" si="43"/>
        <v>110.64</v>
      </c>
      <c r="Q469" t="s">
        <v>8308</v>
      </c>
      <c r="R469" t="s">
        <v>8314</v>
      </c>
      <c r="S469" s="12">
        <f t="shared" si="44"/>
        <v>41135.679791666669</v>
      </c>
      <c r="T469" s="12">
        <f t="shared" si="45"/>
        <v>41180.679791666669</v>
      </c>
      <c r="U469" s="9">
        <f t="shared" si="46"/>
        <v>2012</v>
      </c>
      <c r="V469">
        <f t="shared" si="47"/>
        <v>8</v>
      </c>
      <c r="W469" t="str" cm="1">
        <f t="array" ref="W469">_xlfn.IFS(V469=1,"JAN",V469=2,"FEB",V469=3,"MAR",V469=4,"APR",V469=5,"MAY",V469=6,"JUN",V469=7,"JUL",V469=8,"AUG",V469=9,"SEP",V469=10,"OCT",V469=11,"NOV",V469=12,"DEC")</f>
        <v>AUG</v>
      </c>
    </row>
    <row r="470" spans="1:23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2"/>
        <v>0</v>
      </c>
      <c r="P470">
        <f t="shared" si="43"/>
        <v>0</v>
      </c>
      <c r="Q470" t="s">
        <v>8308</v>
      </c>
      <c r="R470" t="s">
        <v>8314</v>
      </c>
      <c r="S470" s="12">
        <f t="shared" si="44"/>
        <v>41041.167627314811</v>
      </c>
      <c r="T470" s="12">
        <f t="shared" si="45"/>
        <v>41101.160474537035</v>
      </c>
      <c r="U470" s="9">
        <f t="shared" si="46"/>
        <v>2012</v>
      </c>
      <c r="V470">
        <f t="shared" si="47"/>
        <v>5</v>
      </c>
      <c r="W470" t="str" cm="1">
        <f t="array" ref="W470">_xlfn.IFS(V470=1,"JAN",V470=2,"FEB",V470=3,"MAR",V470=4,"APR",V470=5,"MAY",V470=6,"JUN",V470=7,"JUL",V470=8,"AUG",V470=9,"SEP",V470=10,"OCT",V470=11,"NOV",V470=12,"DEC")</f>
        <v>MAY</v>
      </c>
    </row>
    <row r="471" spans="1:23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42"/>
        <v>0</v>
      </c>
      <c r="P471">
        <f t="shared" si="43"/>
        <v>0</v>
      </c>
      <c r="Q471" t="s">
        <v>8308</v>
      </c>
      <c r="R471" t="s">
        <v>8314</v>
      </c>
      <c r="S471" s="12">
        <f t="shared" si="44"/>
        <v>41827.989861111113</v>
      </c>
      <c r="T471" s="12">
        <f t="shared" si="45"/>
        <v>41887.989861111113</v>
      </c>
      <c r="U471" s="9">
        <f t="shared" si="46"/>
        <v>2014</v>
      </c>
      <c r="V471">
        <f t="shared" si="47"/>
        <v>7</v>
      </c>
      <c r="W471" t="str" cm="1">
        <f t="array" ref="W471">_xlfn.IFS(V471=1,"JAN",V471=2,"FEB",V471=3,"MAR",V471=4,"APR",V471=5,"MAY",V471=6,"JUN",V471=7,"JUL",V471=8,"AUG",V471=9,"SEP",V471=10,"OCT",V471=11,"NOV",V471=12,"DEC")</f>
        <v>JUL</v>
      </c>
    </row>
    <row r="472" spans="1:23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2"/>
        <v>1</v>
      </c>
      <c r="P472">
        <f t="shared" si="43"/>
        <v>25.5</v>
      </c>
      <c r="Q472" t="s">
        <v>8308</v>
      </c>
      <c r="R472" t="s">
        <v>8314</v>
      </c>
      <c r="S472" s="12">
        <f t="shared" si="44"/>
        <v>41605.167696759258</v>
      </c>
      <c r="T472" s="12">
        <f t="shared" si="45"/>
        <v>41655.166666666664</v>
      </c>
      <c r="U472" s="9">
        <f t="shared" si="46"/>
        <v>2013</v>
      </c>
      <c r="V472">
        <f t="shared" si="47"/>
        <v>11</v>
      </c>
      <c r="W472" t="str" cm="1">
        <f t="array" ref="W472">_xlfn.IFS(V472=1,"JAN",V472=2,"FEB",V472=3,"MAR",V472=4,"APR",V472=5,"MAY",V472=6,"JUN",V472=7,"JUL",V472=8,"AUG",V472=9,"SEP",V472=10,"OCT",V472=11,"NOV",V472=12,"DEC")</f>
        <v>NOV</v>
      </c>
    </row>
    <row r="473" spans="1:23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2"/>
        <v>12</v>
      </c>
      <c r="P473">
        <f t="shared" si="43"/>
        <v>38.479999999999997</v>
      </c>
      <c r="Q473" t="s">
        <v>8308</v>
      </c>
      <c r="R473" t="s">
        <v>8314</v>
      </c>
      <c r="S473" s="12">
        <f t="shared" si="44"/>
        <v>41703.721979166665</v>
      </c>
      <c r="T473" s="12">
        <f t="shared" si="45"/>
        <v>41748.680312500001</v>
      </c>
      <c r="U473" s="9">
        <f t="shared" si="46"/>
        <v>2014</v>
      </c>
      <c r="V473">
        <f t="shared" si="47"/>
        <v>3</v>
      </c>
      <c r="W473" t="str" cm="1">
        <f t="array" ref="W473">_xlfn.IFS(V473=1,"JAN",V473=2,"FEB",V473=3,"MAR",V473=4,"APR",V473=5,"MAY",V473=6,"JUN",V473=7,"JUL",V473=8,"AUG",V473=9,"SEP",V473=10,"OCT",V473=11,"NOV",V473=12,"DEC")</f>
        <v>MAR</v>
      </c>
    </row>
    <row r="474" spans="1:23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2"/>
        <v>18</v>
      </c>
      <c r="P474">
        <f t="shared" si="43"/>
        <v>28.2</v>
      </c>
      <c r="Q474" t="s">
        <v>8308</v>
      </c>
      <c r="R474" t="s">
        <v>8314</v>
      </c>
      <c r="S474" s="12">
        <f t="shared" si="44"/>
        <v>41844.922662037039</v>
      </c>
      <c r="T474" s="12">
        <f t="shared" si="45"/>
        <v>41874.922662037039</v>
      </c>
      <c r="U474" s="9">
        <f t="shared" si="46"/>
        <v>2014</v>
      </c>
      <c r="V474">
        <f t="shared" si="47"/>
        <v>7</v>
      </c>
      <c r="W474" t="str" cm="1">
        <f t="array" ref="W474">_xlfn.IFS(V474=1,"JAN",V474=2,"FEB",V474=3,"MAR",V474=4,"APR",V474=5,"MAY",V474=6,"JUN",V474=7,"JUL",V474=8,"AUG",V474=9,"SEP",V474=10,"OCT",V474=11,"NOV",V474=12,"DEC")</f>
        <v>JUL</v>
      </c>
    </row>
    <row r="475" spans="1:23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2"/>
        <v>3</v>
      </c>
      <c r="P475">
        <f t="shared" si="43"/>
        <v>61.5</v>
      </c>
      <c r="Q475" t="s">
        <v>8308</v>
      </c>
      <c r="R475" t="s">
        <v>8314</v>
      </c>
      <c r="S475" s="12">
        <f t="shared" si="44"/>
        <v>41869.698136574072</v>
      </c>
      <c r="T475" s="12">
        <f t="shared" si="45"/>
        <v>41899.698136574072</v>
      </c>
      <c r="U475" s="9">
        <f t="shared" si="46"/>
        <v>2014</v>
      </c>
      <c r="V475">
        <f t="shared" si="47"/>
        <v>8</v>
      </c>
      <c r="W475" t="str" cm="1">
        <f t="array" ref="W475">_xlfn.IFS(V475=1,"JAN",V475=2,"FEB",V475=3,"MAR",V475=4,"APR",V475=5,"MAY",V475=6,"JUN",V475=7,"JUL",V475=8,"AUG",V475=9,"SEP",V475=10,"OCT",V475=11,"NOV",V475=12,"DEC")</f>
        <v>AUG</v>
      </c>
    </row>
    <row r="476" spans="1:23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42"/>
        <v>0</v>
      </c>
      <c r="P476">
        <f t="shared" si="43"/>
        <v>1</v>
      </c>
      <c r="Q476" t="s">
        <v>8308</v>
      </c>
      <c r="R476" t="s">
        <v>8314</v>
      </c>
      <c r="S476" s="12">
        <f t="shared" si="44"/>
        <v>42753.329039351855</v>
      </c>
      <c r="T476" s="12">
        <f t="shared" si="45"/>
        <v>42783.329039351855</v>
      </c>
      <c r="U476" s="9">
        <f t="shared" si="46"/>
        <v>2017</v>
      </c>
      <c r="V476">
        <f t="shared" si="47"/>
        <v>1</v>
      </c>
      <c r="W476" t="str" cm="1">
        <f t="array" ref="W476">_xlfn.IFS(V476=1,"JAN",V476=2,"FEB",V476=3,"MAR",V476=4,"APR",V476=5,"MAY",V476=6,"JUN",V476=7,"JUL",V476=8,"AUG",V476=9,"SEP",V476=10,"OCT",V476=11,"NOV",V476=12,"DEC")</f>
        <v>JAN</v>
      </c>
    </row>
    <row r="477" spans="1:23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2"/>
        <v>0</v>
      </c>
      <c r="P477">
        <f t="shared" si="43"/>
        <v>0</v>
      </c>
      <c r="Q477" t="s">
        <v>8308</v>
      </c>
      <c r="R477" t="s">
        <v>8314</v>
      </c>
      <c r="S477" s="12">
        <f t="shared" si="44"/>
        <v>42100.086145833338</v>
      </c>
      <c r="T477" s="12">
        <f t="shared" si="45"/>
        <v>42130.086145833338</v>
      </c>
      <c r="U477" s="9">
        <f t="shared" si="46"/>
        <v>2015</v>
      </c>
      <c r="V477">
        <f t="shared" si="47"/>
        <v>4</v>
      </c>
      <c r="W477" t="str" cm="1">
        <f t="array" ref="W477">_xlfn.IFS(V477=1,"JAN",V477=2,"FEB",V477=3,"MAR",V477=4,"APR",V477=5,"MAY",V477=6,"JUN",V477=7,"JUL",V477=8,"AUG",V477=9,"SEP",V477=10,"OCT",V477=11,"NOV",V477=12,"DEC")</f>
        <v>APR</v>
      </c>
    </row>
    <row r="478" spans="1:23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2"/>
        <v>2</v>
      </c>
      <c r="P478">
        <f t="shared" si="43"/>
        <v>39.57</v>
      </c>
      <c r="Q478" t="s">
        <v>8308</v>
      </c>
      <c r="R478" t="s">
        <v>8314</v>
      </c>
      <c r="S478" s="12">
        <f t="shared" si="44"/>
        <v>41757.975011574075</v>
      </c>
      <c r="T478" s="12">
        <f t="shared" si="45"/>
        <v>41793.165972222225</v>
      </c>
      <c r="U478" s="9">
        <f t="shared" si="46"/>
        <v>2014</v>
      </c>
      <c r="V478">
        <f t="shared" si="47"/>
        <v>4</v>
      </c>
      <c r="W478" t="str" cm="1">
        <f t="array" ref="W478">_xlfn.IFS(V478=1,"JAN",V478=2,"FEB",V478=3,"MAR",V478=4,"APR",V478=5,"MAY",V478=6,"JUN",V478=7,"JUL",V478=8,"AUG",V478=9,"SEP",V478=10,"OCT",V478=11,"NOV",V478=12,"DEC")</f>
        <v>APR</v>
      </c>
    </row>
    <row r="479" spans="1:23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2"/>
        <v>0</v>
      </c>
      <c r="P479">
        <f t="shared" si="43"/>
        <v>0</v>
      </c>
      <c r="Q479" t="s">
        <v>8308</v>
      </c>
      <c r="R479" t="s">
        <v>8314</v>
      </c>
      <c r="S479" s="12">
        <f t="shared" si="44"/>
        <v>40987.83488425926</v>
      </c>
      <c r="T479" s="12">
        <f t="shared" si="45"/>
        <v>41047.83488425926</v>
      </c>
      <c r="U479" s="9">
        <f t="shared" si="46"/>
        <v>2012</v>
      </c>
      <c r="V479">
        <f t="shared" si="47"/>
        <v>3</v>
      </c>
      <c r="W479" t="str" cm="1">
        <f t="array" ref="W479">_xlfn.IFS(V479=1,"JAN",V479=2,"FEB",V479=3,"MAR",V479=4,"APR",V479=5,"MAY",V479=6,"JUN",V479=7,"JUL",V479=8,"AUG",V479=9,"SEP",V479=10,"OCT",V479=11,"NOV",V479=12,"DEC")</f>
        <v>MAR</v>
      </c>
    </row>
    <row r="480" spans="1:23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2"/>
        <v>0</v>
      </c>
      <c r="P480">
        <f t="shared" si="43"/>
        <v>0</v>
      </c>
      <c r="Q480" t="s">
        <v>8308</v>
      </c>
      <c r="R480" t="s">
        <v>8314</v>
      </c>
      <c r="S480" s="12">
        <f t="shared" si="44"/>
        <v>42065.910983796297</v>
      </c>
      <c r="T480" s="12">
        <f t="shared" si="45"/>
        <v>42095.869317129633</v>
      </c>
      <c r="U480" s="9">
        <f t="shared" si="46"/>
        <v>2015</v>
      </c>
      <c r="V480">
        <f t="shared" si="47"/>
        <v>3</v>
      </c>
      <c r="W480" t="str" cm="1">
        <f t="array" ref="W480">_xlfn.IFS(V480=1,"JAN",V480=2,"FEB",V480=3,"MAR",V480=4,"APR",V480=5,"MAY",V480=6,"JUN",V480=7,"JUL",V480=8,"AUG",V480=9,"SEP",V480=10,"OCT",V480=11,"NOV",V480=12,"DEC")</f>
        <v>MAR</v>
      </c>
    </row>
    <row r="481" spans="1:23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2"/>
        <v>33</v>
      </c>
      <c r="P481">
        <f t="shared" si="43"/>
        <v>88.8</v>
      </c>
      <c r="Q481" t="s">
        <v>8308</v>
      </c>
      <c r="R481" t="s">
        <v>8314</v>
      </c>
      <c r="S481" s="12">
        <f t="shared" si="44"/>
        <v>41904.407812500001</v>
      </c>
      <c r="T481" s="12">
        <f t="shared" si="45"/>
        <v>41964.449479166666</v>
      </c>
      <c r="U481" s="9">
        <f t="shared" si="46"/>
        <v>2014</v>
      </c>
      <c r="V481">
        <f t="shared" si="47"/>
        <v>9</v>
      </c>
      <c r="W481" t="str" cm="1">
        <f t="array" ref="W481">_xlfn.IFS(V481=1,"JAN",V481=2,"FEB",V481=3,"MAR",V481=4,"APR",V481=5,"MAY",V481=6,"JUN",V481=7,"JUL",V481=8,"AUG",V481=9,"SEP",V481=10,"OCT",V481=11,"NOV",V481=12,"DEC")</f>
        <v>SEP</v>
      </c>
    </row>
    <row r="482" spans="1:23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2"/>
        <v>19</v>
      </c>
      <c r="P482">
        <f t="shared" si="43"/>
        <v>55.46</v>
      </c>
      <c r="Q482" t="s">
        <v>8308</v>
      </c>
      <c r="R482" t="s">
        <v>8314</v>
      </c>
      <c r="S482" s="12">
        <f t="shared" si="44"/>
        <v>41465.500173611108</v>
      </c>
      <c r="T482" s="12">
        <f t="shared" si="45"/>
        <v>41495.500173611108</v>
      </c>
      <c r="U482" s="9">
        <f t="shared" si="46"/>
        <v>2013</v>
      </c>
      <c r="V482">
        <f t="shared" si="47"/>
        <v>7</v>
      </c>
      <c r="W482" t="str" cm="1">
        <f t="array" ref="W482">_xlfn.IFS(V482=1,"JAN",V482=2,"FEB",V482=3,"MAR",V482=4,"APR",V482=5,"MAY",V482=6,"JUN",V482=7,"JUL",V482=8,"AUG",V482=9,"SEP",V482=10,"OCT",V482=11,"NOV",V482=12,"DEC")</f>
        <v>JUL</v>
      </c>
    </row>
    <row r="483" spans="1:23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2"/>
        <v>6</v>
      </c>
      <c r="P483">
        <f t="shared" si="43"/>
        <v>87.14</v>
      </c>
      <c r="Q483" t="s">
        <v>8308</v>
      </c>
      <c r="R483" t="s">
        <v>8314</v>
      </c>
      <c r="S483" s="12">
        <f t="shared" si="44"/>
        <v>41162.672326388885</v>
      </c>
      <c r="T483" s="12">
        <f t="shared" si="45"/>
        <v>41192.672326388885</v>
      </c>
      <c r="U483" s="9">
        <f t="shared" si="46"/>
        <v>2012</v>
      </c>
      <c r="V483">
        <f t="shared" si="47"/>
        <v>9</v>
      </c>
      <c r="W483" t="str" cm="1">
        <f t="array" ref="W483">_xlfn.IFS(V483=1,"JAN",V483=2,"FEB",V483=3,"MAR",V483=4,"APR",V483=5,"MAY",V483=6,"JUN",V483=7,"JUL",V483=8,"AUG",V483=9,"SEP",V483=10,"OCT",V483=11,"NOV",V483=12,"DEC")</f>
        <v>SEP</v>
      </c>
    </row>
    <row r="484" spans="1:23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2"/>
        <v>0</v>
      </c>
      <c r="P484">
        <f t="shared" si="43"/>
        <v>10</v>
      </c>
      <c r="Q484" t="s">
        <v>8308</v>
      </c>
      <c r="R484" t="s">
        <v>8314</v>
      </c>
      <c r="S484" s="12">
        <f t="shared" si="44"/>
        <v>42447.896875000006</v>
      </c>
      <c r="T484" s="12">
        <f t="shared" si="45"/>
        <v>42474.606944444444</v>
      </c>
      <c r="U484" s="9">
        <f t="shared" si="46"/>
        <v>2016</v>
      </c>
      <c r="V484">
        <f t="shared" si="47"/>
        <v>3</v>
      </c>
      <c r="W484" t="str" cm="1">
        <f t="array" ref="W484">_xlfn.IFS(V484=1,"JAN",V484=2,"FEB",V484=3,"MAR",V484=4,"APR",V484=5,"MAY",V484=6,"JUN",V484=7,"JUL",V484=8,"AUG",V484=9,"SEP",V484=10,"OCT",V484=11,"NOV",V484=12,"DEC")</f>
        <v>MAR</v>
      </c>
    </row>
    <row r="485" spans="1:23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42"/>
        <v>50</v>
      </c>
      <c r="P485">
        <f t="shared" si="43"/>
        <v>51.22</v>
      </c>
      <c r="Q485" t="s">
        <v>8308</v>
      </c>
      <c r="R485" t="s">
        <v>8314</v>
      </c>
      <c r="S485" s="12">
        <f t="shared" si="44"/>
        <v>41243.197592592594</v>
      </c>
      <c r="T485" s="12">
        <f t="shared" si="45"/>
        <v>41303.197592592594</v>
      </c>
      <c r="U485" s="9">
        <f t="shared" si="46"/>
        <v>2012</v>
      </c>
      <c r="V485">
        <f t="shared" si="47"/>
        <v>11</v>
      </c>
      <c r="W485" t="str" cm="1">
        <f t="array" ref="W485">_xlfn.IFS(V485=1,"JAN",V485=2,"FEB",V485=3,"MAR",V485=4,"APR",V485=5,"MAY",V485=6,"JUN",V485=7,"JUL",V485=8,"AUG",V485=9,"SEP",V485=10,"OCT",V485=11,"NOV",V485=12,"DEC")</f>
        <v>NOV</v>
      </c>
    </row>
    <row r="486" spans="1:23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42"/>
        <v>0</v>
      </c>
      <c r="P486">
        <f t="shared" si="43"/>
        <v>13.55</v>
      </c>
      <c r="Q486" t="s">
        <v>8308</v>
      </c>
      <c r="R486" t="s">
        <v>8314</v>
      </c>
      <c r="S486" s="12">
        <f t="shared" si="44"/>
        <v>42272.93949074074</v>
      </c>
      <c r="T486" s="12">
        <f t="shared" si="45"/>
        <v>42313.981157407412</v>
      </c>
      <c r="U486" s="9">
        <f t="shared" si="46"/>
        <v>2015</v>
      </c>
      <c r="V486">
        <f t="shared" si="47"/>
        <v>9</v>
      </c>
      <c r="W486" t="str" cm="1">
        <f t="array" ref="W486">_xlfn.IFS(V486=1,"JAN",V486=2,"FEB",V486=3,"MAR",V486=4,"APR",V486=5,"MAY",V486=6,"JUN",V486=7,"JUL",V486=8,"AUG",V486=9,"SEP",V486=10,"OCT",V486=11,"NOV",V486=12,"DEC")</f>
        <v>SEP</v>
      </c>
    </row>
    <row r="487" spans="1:23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42"/>
        <v>22</v>
      </c>
      <c r="P487">
        <f t="shared" si="43"/>
        <v>66.52</v>
      </c>
      <c r="Q487" t="s">
        <v>8308</v>
      </c>
      <c r="R487" t="s">
        <v>8314</v>
      </c>
      <c r="S487" s="12">
        <f t="shared" si="44"/>
        <v>41381.50577546296</v>
      </c>
      <c r="T487" s="12">
        <f t="shared" si="45"/>
        <v>41411.50577546296</v>
      </c>
      <c r="U487" s="9">
        <f t="shared" si="46"/>
        <v>2013</v>
      </c>
      <c r="V487">
        <f t="shared" si="47"/>
        <v>4</v>
      </c>
      <c r="W487" t="str" cm="1">
        <f t="array" ref="W487">_xlfn.IFS(V487=1,"JAN",V487=2,"FEB",V487=3,"MAR",V487=4,"APR",V487=5,"MAY",V487=6,"JUN",V487=7,"JUL",V487=8,"AUG",V487=9,"SEP",V487=10,"OCT",V487=11,"NOV",V487=12,"DEC")</f>
        <v>APR</v>
      </c>
    </row>
    <row r="488" spans="1:23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2"/>
        <v>0</v>
      </c>
      <c r="P488">
        <f t="shared" si="43"/>
        <v>50</v>
      </c>
      <c r="Q488" t="s">
        <v>8308</v>
      </c>
      <c r="R488" t="s">
        <v>8314</v>
      </c>
      <c r="S488" s="12">
        <f t="shared" si="44"/>
        <v>41761.94258101852</v>
      </c>
      <c r="T488" s="12">
        <f t="shared" si="45"/>
        <v>41791.94258101852</v>
      </c>
      <c r="U488" s="9">
        <f t="shared" si="46"/>
        <v>2014</v>
      </c>
      <c r="V488">
        <f t="shared" si="47"/>
        <v>5</v>
      </c>
      <c r="W488" t="str" cm="1">
        <f t="array" ref="W488">_xlfn.IFS(V488=1,"JAN",V488=2,"FEB",V488=3,"MAR",V488=4,"APR",V488=5,"MAY",V488=6,"JUN",V488=7,"JUL",V488=8,"AUG",V488=9,"SEP",V488=10,"OCT",V488=11,"NOV",V488=12,"DEC")</f>
        <v>MAY</v>
      </c>
    </row>
    <row r="489" spans="1:23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2"/>
        <v>0</v>
      </c>
      <c r="P489">
        <f t="shared" si="43"/>
        <v>0</v>
      </c>
      <c r="Q489" t="s">
        <v>8308</v>
      </c>
      <c r="R489" t="s">
        <v>8314</v>
      </c>
      <c r="S489" s="12">
        <f t="shared" si="44"/>
        <v>42669.594837962963</v>
      </c>
      <c r="T489" s="12">
        <f t="shared" si="45"/>
        <v>42729.636504629627</v>
      </c>
      <c r="U489" s="9">
        <f t="shared" si="46"/>
        <v>2016</v>
      </c>
      <c r="V489">
        <f t="shared" si="47"/>
        <v>10</v>
      </c>
      <c r="W489" t="str" cm="1">
        <f t="array" ref="W489">_xlfn.IFS(V489=1,"JAN",V489=2,"FEB",V489=3,"MAR",V489=4,"APR",V489=5,"MAY",V489=6,"JUN",V489=7,"JUL",V489=8,"AUG",V489=9,"SEP",V489=10,"OCT",V489=11,"NOV",V489=12,"DEC")</f>
        <v>OCT</v>
      </c>
    </row>
    <row r="490" spans="1:23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2"/>
        <v>0</v>
      </c>
      <c r="P490">
        <f t="shared" si="43"/>
        <v>0</v>
      </c>
      <c r="Q490" t="s">
        <v>8308</v>
      </c>
      <c r="R490" t="s">
        <v>8314</v>
      </c>
      <c r="S490" s="12">
        <f t="shared" si="44"/>
        <v>42714.054398148146</v>
      </c>
      <c r="T490" s="12">
        <f t="shared" si="45"/>
        <v>42744.054398148146</v>
      </c>
      <c r="U490" s="9">
        <f t="shared" si="46"/>
        <v>2016</v>
      </c>
      <c r="V490">
        <f t="shared" si="47"/>
        <v>12</v>
      </c>
      <c r="W490" t="str" cm="1">
        <f t="array" ref="W490">_xlfn.IFS(V490=1,"JAN",V490=2,"FEB",V490=3,"MAR",V490=4,"APR",V490=5,"MAY",V490=6,"JUN",V490=7,"JUL",V490=8,"AUG",V490=9,"SEP",V490=10,"OCT",V490=11,"NOV",V490=12,"DEC")</f>
        <v>DEC</v>
      </c>
    </row>
    <row r="491" spans="1:23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2"/>
        <v>0</v>
      </c>
      <c r="P491">
        <f t="shared" si="43"/>
        <v>71.67</v>
      </c>
      <c r="Q491" t="s">
        <v>8308</v>
      </c>
      <c r="R491" t="s">
        <v>8314</v>
      </c>
      <c r="S491" s="12">
        <f t="shared" si="44"/>
        <v>40882.481666666667</v>
      </c>
      <c r="T491" s="12">
        <f t="shared" si="45"/>
        <v>40913.481249999997</v>
      </c>
      <c r="U491" s="9">
        <f t="shared" si="46"/>
        <v>2011</v>
      </c>
      <c r="V491">
        <f t="shared" si="47"/>
        <v>12</v>
      </c>
      <c r="W491" t="str" cm="1">
        <f t="array" ref="W491">_xlfn.IFS(V491=1,"JAN",V491=2,"FEB",V491=3,"MAR",V491=4,"APR",V491=5,"MAY",V491=6,"JUN",V491=7,"JUL",V491=8,"AUG",V491=9,"SEP",V491=10,"OCT",V491=11,"NOV",V491=12,"DEC")</f>
        <v>DEC</v>
      </c>
    </row>
    <row r="492" spans="1:23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2"/>
        <v>0</v>
      </c>
      <c r="P492">
        <f t="shared" si="43"/>
        <v>0</v>
      </c>
      <c r="Q492" t="s">
        <v>8308</v>
      </c>
      <c r="R492" t="s">
        <v>8314</v>
      </c>
      <c r="S492" s="12">
        <f t="shared" si="44"/>
        <v>41113.968576388892</v>
      </c>
      <c r="T492" s="12">
        <f t="shared" si="45"/>
        <v>41143.968576388892</v>
      </c>
      <c r="U492" s="9">
        <f t="shared" si="46"/>
        <v>2012</v>
      </c>
      <c r="V492">
        <f t="shared" si="47"/>
        <v>7</v>
      </c>
      <c r="W492" t="str" cm="1">
        <f t="array" ref="W492">_xlfn.IFS(V492=1,"JAN",V492=2,"FEB",V492=3,"MAR",V492=4,"APR",V492=5,"MAY",V492=6,"JUN",V492=7,"JUL",V492=8,"AUG",V492=9,"SEP",V492=10,"OCT",V492=11,"NOV",V492=12,"DEC")</f>
        <v>JUL</v>
      </c>
    </row>
    <row r="493" spans="1:23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2"/>
        <v>0</v>
      </c>
      <c r="P493">
        <f t="shared" si="43"/>
        <v>0</v>
      </c>
      <c r="Q493" t="s">
        <v>8308</v>
      </c>
      <c r="R493" t="s">
        <v>8314</v>
      </c>
      <c r="S493" s="12">
        <f t="shared" si="44"/>
        <v>42366.982627314821</v>
      </c>
      <c r="T493" s="12">
        <f t="shared" si="45"/>
        <v>42396.982627314821</v>
      </c>
      <c r="U493" s="9">
        <f t="shared" si="46"/>
        <v>2015</v>
      </c>
      <c r="V493">
        <f t="shared" si="47"/>
        <v>12</v>
      </c>
      <c r="W493" t="str" cm="1">
        <f t="array" ref="W493">_xlfn.IFS(V493=1,"JAN",V493=2,"FEB",V493=3,"MAR",V493=4,"APR",V493=5,"MAY",V493=6,"JUN",V493=7,"JUL",V493=8,"AUG",V493=9,"SEP",V493=10,"OCT",V493=11,"NOV",V493=12,"DEC")</f>
        <v>DEC</v>
      </c>
    </row>
    <row r="494" spans="1:23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2"/>
        <v>0</v>
      </c>
      <c r="P494">
        <f t="shared" si="43"/>
        <v>0</v>
      </c>
      <c r="Q494" t="s">
        <v>8308</v>
      </c>
      <c r="R494" t="s">
        <v>8314</v>
      </c>
      <c r="S494" s="12">
        <f t="shared" si="44"/>
        <v>42596.03506944445</v>
      </c>
      <c r="T494" s="12">
        <f t="shared" si="45"/>
        <v>42656.03506944445</v>
      </c>
      <c r="U494" s="9">
        <f t="shared" si="46"/>
        <v>2016</v>
      </c>
      <c r="V494">
        <f t="shared" si="47"/>
        <v>8</v>
      </c>
      <c r="W494" t="str" cm="1">
        <f t="array" ref="W494">_xlfn.IFS(V494=1,"JAN",V494=2,"FEB",V494=3,"MAR",V494=4,"APR",V494=5,"MAY",V494=6,"JUN",V494=7,"JUL",V494=8,"AUG",V494=9,"SEP",V494=10,"OCT",V494=11,"NOV",V494=12,"DEC")</f>
        <v>AUG</v>
      </c>
    </row>
    <row r="495" spans="1:23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42"/>
        <v>0</v>
      </c>
      <c r="P495">
        <f t="shared" si="43"/>
        <v>0</v>
      </c>
      <c r="Q495" t="s">
        <v>8308</v>
      </c>
      <c r="R495" t="s">
        <v>8314</v>
      </c>
      <c r="S495" s="12">
        <f t="shared" si="44"/>
        <v>42114.726134259254</v>
      </c>
      <c r="T495" s="12">
        <f t="shared" si="45"/>
        <v>42144.726134259254</v>
      </c>
      <c r="U495" s="9">
        <f t="shared" si="46"/>
        <v>2015</v>
      </c>
      <c r="V495">
        <f t="shared" si="47"/>
        <v>4</v>
      </c>
      <c r="W495" t="str" cm="1">
        <f t="array" ref="W495">_xlfn.IFS(V495=1,"JAN",V495=2,"FEB",V495=3,"MAR",V495=4,"APR",V495=5,"MAY",V495=6,"JUN",V495=7,"JUL",V495=8,"AUG",V495=9,"SEP",V495=10,"OCT",V495=11,"NOV",V495=12,"DEC")</f>
        <v>APR</v>
      </c>
    </row>
    <row r="496" spans="1:23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2"/>
        <v>0</v>
      </c>
      <c r="P496">
        <f t="shared" si="43"/>
        <v>10.33</v>
      </c>
      <c r="Q496" t="s">
        <v>8308</v>
      </c>
      <c r="R496" t="s">
        <v>8314</v>
      </c>
      <c r="S496" s="12">
        <f t="shared" si="44"/>
        <v>41799.830613425926</v>
      </c>
      <c r="T496" s="12">
        <f t="shared" si="45"/>
        <v>41823.125</v>
      </c>
      <c r="U496" s="9">
        <f t="shared" si="46"/>
        <v>2014</v>
      </c>
      <c r="V496">
        <f t="shared" si="47"/>
        <v>6</v>
      </c>
      <c r="W496" t="str" cm="1">
        <f t="array" ref="W496">_xlfn.IFS(V496=1,"JAN",V496=2,"FEB",V496=3,"MAR",V496=4,"APR",V496=5,"MAY",V496=6,"JUN",V496=7,"JUL",V496=8,"AUG",V496=9,"SEP",V496=10,"OCT",V496=11,"NOV",V496=12,"DEC")</f>
        <v>JUN</v>
      </c>
    </row>
    <row r="497" spans="1:23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2"/>
        <v>0</v>
      </c>
      <c r="P497">
        <f t="shared" si="43"/>
        <v>0</v>
      </c>
      <c r="Q497" t="s">
        <v>8308</v>
      </c>
      <c r="R497" t="s">
        <v>8314</v>
      </c>
      <c r="S497" s="12">
        <f t="shared" si="44"/>
        <v>42171.827604166669</v>
      </c>
      <c r="T497" s="12">
        <f t="shared" si="45"/>
        <v>42201.827604166669</v>
      </c>
      <c r="U497" s="9">
        <f t="shared" si="46"/>
        <v>2015</v>
      </c>
      <c r="V497">
        <f t="shared" si="47"/>
        <v>6</v>
      </c>
      <c r="W497" t="str" cm="1">
        <f t="array" ref="W497">_xlfn.IFS(V497=1,"JAN",V497=2,"FEB",V497=3,"MAR",V497=4,"APR",V497=5,"MAY",V497=6,"JUN",V497=7,"JUL",V497=8,"AUG",V497=9,"SEP",V497=10,"OCT",V497=11,"NOV",V497=12,"DEC")</f>
        <v>JUN</v>
      </c>
    </row>
    <row r="498" spans="1:23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2"/>
        <v>0</v>
      </c>
      <c r="P498">
        <f t="shared" si="43"/>
        <v>1</v>
      </c>
      <c r="Q498" t="s">
        <v>8308</v>
      </c>
      <c r="R498" t="s">
        <v>8314</v>
      </c>
      <c r="S498" s="12">
        <f t="shared" si="44"/>
        <v>41620.93141203704</v>
      </c>
      <c r="T498" s="12">
        <f t="shared" si="45"/>
        <v>41680.93141203704</v>
      </c>
      <c r="U498" s="9">
        <f t="shared" si="46"/>
        <v>2013</v>
      </c>
      <c r="V498">
        <f t="shared" si="47"/>
        <v>12</v>
      </c>
      <c r="W498" t="str" cm="1">
        <f t="array" ref="W498">_xlfn.IFS(V498=1,"JAN",V498=2,"FEB",V498=3,"MAR",V498=4,"APR",V498=5,"MAY",V498=6,"JUN",V498=7,"JUL",V498=8,"AUG",V498=9,"SEP",V498=10,"OCT",V498=11,"NOV",V498=12,"DEC")</f>
        <v>DEC</v>
      </c>
    </row>
    <row r="499" spans="1:23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2"/>
        <v>1</v>
      </c>
      <c r="P499">
        <f t="shared" si="43"/>
        <v>10</v>
      </c>
      <c r="Q499" t="s">
        <v>8308</v>
      </c>
      <c r="R499" t="s">
        <v>8314</v>
      </c>
      <c r="S499" s="12">
        <f t="shared" si="44"/>
        <v>41945.037789351853</v>
      </c>
      <c r="T499" s="12">
        <f t="shared" si="45"/>
        <v>41998.208333333328</v>
      </c>
      <c r="U499" s="9">
        <f t="shared" si="46"/>
        <v>2014</v>
      </c>
      <c r="V499">
        <f t="shared" si="47"/>
        <v>11</v>
      </c>
      <c r="W499" t="str" cm="1">
        <f t="array" ref="W499">_xlfn.IFS(V499=1,"JAN",V499=2,"FEB",V499=3,"MAR",V499=4,"APR",V499=5,"MAY",V499=6,"JUN",V499=7,"JUL",V499=8,"AUG",V499=9,"SEP",V499=10,"OCT",V499=11,"NOV",V499=12,"DEC")</f>
        <v>NOV</v>
      </c>
    </row>
    <row r="500" spans="1:23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2"/>
        <v>5</v>
      </c>
      <c r="P500">
        <f t="shared" si="43"/>
        <v>136.09</v>
      </c>
      <c r="Q500" t="s">
        <v>8308</v>
      </c>
      <c r="R500" t="s">
        <v>8314</v>
      </c>
      <c r="S500" s="12">
        <f t="shared" si="44"/>
        <v>40858.762141203704</v>
      </c>
      <c r="T500" s="12">
        <f t="shared" si="45"/>
        <v>40900.762141203704</v>
      </c>
      <c r="U500" s="9">
        <f t="shared" si="46"/>
        <v>2011</v>
      </c>
      <c r="V500">
        <f t="shared" si="47"/>
        <v>11</v>
      </c>
      <c r="W500" t="str" cm="1">
        <f t="array" ref="W500">_xlfn.IFS(V500=1,"JAN",V500=2,"FEB",V500=3,"MAR",V500=4,"APR",V500=5,"MAY",V500=6,"JUN",V500=7,"JUL",V500=8,"AUG",V500=9,"SEP",V500=10,"OCT",V500=11,"NOV",V500=12,"DEC")</f>
        <v>NOV</v>
      </c>
    </row>
    <row r="501" spans="1:23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2"/>
        <v>10</v>
      </c>
      <c r="P501">
        <f t="shared" si="43"/>
        <v>73.459999999999994</v>
      </c>
      <c r="Q501" t="s">
        <v>8308</v>
      </c>
      <c r="R501" t="s">
        <v>8314</v>
      </c>
      <c r="S501" s="12">
        <f t="shared" si="44"/>
        <v>40043.895462962959</v>
      </c>
      <c r="T501" s="12">
        <f t="shared" si="45"/>
        <v>40098.874305555553</v>
      </c>
      <c r="U501" s="9">
        <f t="shared" si="46"/>
        <v>2009</v>
      </c>
      <c r="V501">
        <f t="shared" si="47"/>
        <v>8</v>
      </c>
      <c r="W501" t="str" cm="1">
        <f t="array" ref="W501">_xlfn.IFS(V501=1,"JAN",V501=2,"FEB",V501=3,"MAR",V501=4,"APR",V501=5,"MAY",V501=6,"JUN",V501=7,"JUL",V501=8,"AUG",V501=9,"SEP",V501=10,"OCT",V501=11,"NOV",V501=12,"DEC")</f>
        <v>AUG</v>
      </c>
    </row>
    <row r="502" spans="1:23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2"/>
        <v>3</v>
      </c>
      <c r="P502">
        <f t="shared" si="43"/>
        <v>53.75</v>
      </c>
      <c r="Q502" t="s">
        <v>8308</v>
      </c>
      <c r="R502" t="s">
        <v>8314</v>
      </c>
      <c r="S502" s="12">
        <f t="shared" si="44"/>
        <v>40247.886006944449</v>
      </c>
      <c r="T502" s="12">
        <f t="shared" si="45"/>
        <v>40306.927777777775</v>
      </c>
      <c r="U502" s="9">
        <f t="shared" si="46"/>
        <v>2010</v>
      </c>
      <c r="V502">
        <f t="shared" si="47"/>
        <v>3</v>
      </c>
      <c r="W502" t="str" cm="1">
        <f t="array" ref="W502">_xlfn.IFS(V502=1,"JAN",V502=2,"FEB",V502=3,"MAR",V502=4,"APR",V502=5,"MAY",V502=6,"JUN",V502=7,"JUL",V502=8,"AUG",V502=9,"SEP",V502=10,"OCT",V502=11,"NOV",V502=12,"DEC")</f>
        <v>MAR</v>
      </c>
    </row>
    <row r="503" spans="1:23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2"/>
        <v>0</v>
      </c>
      <c r="P503">
        <f t="shared" si="43"/>
        <v>0</v>
      </c>
      <c r="Q503" t="s">
        <v>8308</v>
      </c>
      <c r="R503" t="s">
        <v>8314</v>
      </c>
      <c r="S503" s="12">
        <f t="shared" si="44"/>
        <v>40703.234386574077</v>
      </c>
      <c r="T503" s="12">
        <f t="shared" si="45"/>
        <v>40733.234386574077</v>
      </c>
      <c r="U503" s="9">
        <f t="shared" si="46"/>
        <v>2011</v>
      </c>
      <c r="V503">
        <f t="shared" si="47"/>
        <v>6</v>
      </c>
      <c r="W503" t="str" cm="1">
        <f t="array" ref="W503">_xlfn.IFS(V503=1,"JAN",V503=2,"FEB",V503=3,"MAR",V503=4,"APR",V503=5,"MAY",V503=6,"JUN",V503=7,"JUL",V503=8,"AUG",V503=9,"SEP",V503=10,"OCT",V503=11,"NOV",V503=12,"DEC")</f>
        <v>JUN</v>
      </c>
    </row>
    <row r="504" spans="1:23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2"/>
        <v>1</v>
      </c>
      <c r="P504">
        <f t="shared" si="43"/>
        <v>57.5</v>
      </c>
      <c r="Q504" t="s">
        <v>8308</v>
      </c>
      <c r="R504" t="s">
        <v>8314</v>
      </c>
      <c r="S504" s="12">
        <f t="shared" si="44"/>
        <v>40956.553530092591</v>
      </c>
      <c r="T504" s="12">
        <f t="shared" si="45"/>
        <v>40986.511863425927</v>
      </c>
      <c r="U504" s="9">
        <f t="shared" si="46"/>
        <v>2012</v>
      </c>
      <c r="V504">
        <f t="shared" si="47"/>
        <v>2</v>
      </c>
      <c r="W504" t="str" cm="1">
        <f t="array" ref="W504">_xlfn.IFS(V504=1,"JAN",V504=2,"FEB",V504=3,"MAR",V504=4,"APR",V504=5,"MAY",V504=6,"JUN",V504=7,"JUL",V504=8,"AUG",V504=9,"SEP",V504=10,"OCT",V504=11,"NOV",V504=12,"DEC")</f>
        <v>FEB</v>
      </c>
    </row>
    <row r="505" spans="1:23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2"/>
        <v>2</v>
      </c>
      <c r="P505">
        <f t="shared" si="43"/>
        <v>12.67</v>
      </c>
      <c r="Q505" t="s">
        <v>8308</v>
      </c>
      <c r="R505" t="s">
        <v>8314</v>
      </c>
      <c r="S505" s="12">
        <f t="shared" si="44"/>
        <v>41991.526655092588</v>
      </c>
      <c r="T505" s="12">
        <f t="shared" si="45"/>
        <v>42021.526655092588</v>
      </c>
      <c r="U505" s="9">
        <f t="shared" si="46"/>
        <v>2014</v>
      </c>
      <c r="V505">
        <f t="shared" si="47"/>
        <v>12</v>
      </c>
      <c r="W505" t="str" cm="1">
        <f t="array" ref="W505">_xlfn.IFS(V505=1,"JAN",V505=2,"FEB",V505=3,"MAR",V505=4,"APR",V505=5,"MAY",V505=6,"JUN",V505=7,"JUL",V505=8,"AUG",V505=9,"SEP",V505=10,"OCT",V505=11,"NOV",V505=12,"DEC")</f>
        <v>DEC</v>
      </c>
    </row>
    <row r="506" spans="1:23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2"/>
        <v>1</v>
      </c>
      <c r="P506">
        <f t="shared" si="43"/>
        <v>67</v>
      </c>
      <c r="Q506" t="s">
        <v>8308</v>
      </c>
      <c r="R506" t="s">
        <v>8314</v>
      </c>
      <c r="S506" s="12">
        <f t="shared" si="44"/>
        <v>40949.98364583333</v>
      </c>
      <c r="T506" s="12">
        <f t="shared" si="45"/>
        <v>41009.941979166666</v>
      </c>
      <c r="U506" s="9">
        <f t="shared" si="46"/>
        <v>2012</v>
      </c>
      <c r="V506">
        <f t="shared" si="47"/>
        <v>2</v>
      </c>
      <c r="W506" t="str" cm="1">
        <f t="array" ref="W506">_xlfn.IFS(V506=1,"JAN",V506=2,"FEB",V506=3,"MAR",V506=4,"APR",V506=5,"MAY",V506=6,"JUN",V506=7,"JUL",V506=8,"AUG",V506=9,"SEP",V506=10,"OCT",V506=11,"NOV",V506=12,"DEC")</f>
        <v>FEB</v>
      </c>
    </row>
    <row r="507" spans="1:23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2"/>
        <v>0</v>
      </c>
      <c r="P507">
        <f t="shared" si="43"/>
        <v>3.71</v>
      </c>
      <c r="Q507" t="s">
        <v>8308</v>
      </c>
      <c r="R507" t="s">
        <v>8314</v>
      </c>
      <c r="S507" s="12">
        <f t="shared" si="44"/>
        <v>42318.098217592589</v>
      </c>
      <c r="T507" s="12">
        <f t="shared" si="45"/>
        <v>42363.098217592589</v>
      </c>
      <c r="U507" s="9">
        <f t="shared" si="46"/>
        <v>2015</v>
      </c>
      <c r="V507">
        <f t="shared" si="47"/>
        <v>11</v>
      </c>
      <c r="W507" t="str" cm="1">
        <f t="array" ref="W507">_xlfn.IFS(V507=1,"JAN",V507=2,"FEB",V507=3,"MAR",V507=4,"APR",V507=5,"MAY",V507=6,"JUN",V507=7,"JUL",V507=8,"AUG",V507=9,"SEP",V507=10,"OCT",V507=11,"NOV",V507=12,"DEC")</f>
        <v>NOV</v>
      </c>
    </row>
    <row r="508" spans="1:23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2"/>
        <v>0</v>
      </c>
      <c r="P508">
        <f t="shared" si="43"/>
        <v>250</v>
      </c>
      <c r="Q508" t="s">
        <v>8308</v>
      </c>
      <c r="R508" t="s">
        <v>8314</v>
      </c>
      <c r="S508" s="12">
        <f t="shared" si="44"/>
        <v>41466.552314814813</v>
      </c>
      <c r="T508" s="12">
        <f t="shared" si="45"/>
        <v>41496.552314814813</v>
      </c>
      <c r="U508" s="9">
        <f t="shared" si="46"/>
        <v>2013</v>
      </c>
      <c r="V508">
        <f t="shared" si="47"/>
        <v>7</v>
      </c>
      <c r="W508" t="str" cm="1">
        <f t="array" ref="W508">_xlfn.IFS(V508=1,"JAN",V508=2,"FEB",V508=3,"MAR",V508=4,"APR",V508=5,"MAY",V508=6,"JUN",V508=7,"JUL",V508=8,"AUG",V508=9,"SEP",V508=10,"OCT",V508=11,"NOV",V508=12,"DEC")</f>
        <v>JUL</v>
      </c>
    </row>
    <row r="509" spans="1:23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2"/>
        <v>3</v>
      </c>
      <c r="P509">
        <f t="shared" si="43"/>
        <v>64</v>
      </c>
      <c r="Q509" t="s">
        <v>8308</v>
      </c>
      <c r="R509" t="s">
        <v>8314</v>
      </c>
      <c r="S509" s="12">
        <f t="shared" si="44"/>
        <v>41156.958993055552</v>
      </c>
      <c r="T509" s="12">
        <f t="shared" si="45"/>
        <v>41201.958993055552</v>
      </c>
      <c r="U509" s="9">
        <f t="shared" si="46"/>
        <v>2012</v>
      </c>
      <c r="V509">
        <f t="shared" si="47"/>
        <v>9</v>
      </c>
      <c r="W509" t="str" cm="1">
        <f t="array" ref="W509">_xlfn.IFS(V509=1,"JAN",V509=2,"FEB",V509=3,"MAR",V509=4,"APR",V509=5,"MAY",V509=6,"JUN",V509=7,"JUL",V509=8,"AUG",V509=9,"SEP",V509=10,"OCT",V509=11,"NOV",V509=12,"DEC")</f>
        <v>SEP</v>
      </c>
    </row>
    <row r="510" spans="1:23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2"/>
        <v>1</v>
      </c>
      <c r="P510">
        <f t="shared" si="43"/>
        <v>133.33000000000001</v>
      </c>
      <c r="Q510" t="s">
        <v>8308</v>
      </c>
      <c r="R510" t="s">
        <v>8314</v>
      </c>
      <c r="S510" s="12">
        <f t="shared" si="44"/>
        <v>40995.024317129632</v>
      </c>
      <c r="T510" s="12">
        <f t="shared" si="45"/>
        <v>41054.593055555553</v>
      </c>
      <c r="U510" s="9">
        <f t="shared" si="46"/>
        <v>2012</v>
      </c>
      <c r="V510">
        <f t="shared" si="47"/>
        <v>3</v>
      </c>
      <c r="W510" t="str" cm="1">
        <f t="array" ref="W510">_xlfn.IFS(V510=1,"JAN",V510=2,"FEB",V510=3,"MAR",V510=4,"APR",V510=5,"MAY",V510=6,"JUN",V510=7,"JUL",V510=8,"AUG",V510=9,"SEP",V510=10,"OCT",V510=11,"NOV",V510=12,"DEC")</f>
        <v>MAR</v>
      </c>
    </row>
    <row r="511" spans="1:23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2"/>
        <v>0</v>
      </c>
      <c r="P511">
        <f t="shared" si="43"/>
        <v>10</v>
      </c>
      <c r="Q511" t="s">
        <v>8308</v>
      </c>
      <c r="R511" t="s">
        <v>8314</v>
      </c>
      <c r="S511" s="12">
        <f t="shared" si="44"/>
        <v>42153.631597222222</v>
      </c>
      <c r="T511" s="12">
        <f t="shared" si="45"/>
        <v>42183.631597222222</v>
      </c>
      <c r="U511" s="9">
        <f t="shared" si="46"/>
        <v>2015</v>
      </c>
      <c r="V511">
        <f t="shared" si="47"/>
        <v>5</v>
      </c>
      <c r="W511" t="str" cm="1">
        <f t="array" ref="W511">_xlfn.IFS(V511=1,"JAN",V511=2,"FEB",V511=3,"MAR",V511=4,"APR",V511=5,"MAY",V511=6,"JUN",V511=7,"JUL",V511=8,"AUG",V511=9,"SEP",V511=10,"OCT",V511=11,"NOV",V511=12,"DEC")</f>
        <v>MAY</v>
      </c>
    </row>
    <row r="512" spans="1:23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2"/>
        <v>0</v>
      </c>
      <c r="P512">
        <f t="shared" si="43"/>
        <v>0</v>
      </c>
      <c r="Q512" t="s">
        <v>8308</v>
      </c>
      <c r="R512" t="s">
        <v>8314</v>
      </c>
      <c r="S512" s="12">
        <f t="shared" si="44"/>
        <v>42400.176377314812</v>
      </c>
      <c r="T512" s="12">
        <f t="shared" si="45"/>
        <v>42430.176377314812</v>
      </c>
      <c r="U512" s="9">
        <f t="shared" si="46"/>
        <v>2016</v>
      </c>
      <c r="V512">
        <f t="shared" si="47"/>
        <v>1</v>
      </c>
      <c r="W512" t="str" cm="1">
        <f t="array" ref="W512">_xlfn.IFS(V512=1,"JAN",V512=2,"FEB",V512=3,"MAR",V512=4,"APR",V512=5,"MAY",V512=6,"JUN",V512=7,"JUL",V512=8,"AUG",V512=9,"SEP",V512=10,"OCT",V512=11,"NOV",V512=12,"DEC")</f>
        <v>JAN</v>
      </c>
    </row>
    <row r="513" spans="1:23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2"/>
        <v>3</v>
      </c>
      <c r="P513">
        <f t="shared" si="43"/>
        <v>30</v>
      </c>
      <c r="Q513" t="s">
        <v>8308</v>
      </c>
      <c r="R513" t="s">
        <v>8314</v>
      </c>
      <c r="S513" s="12">
        <f t="shared" si="44"/>
        <v>41340.303032407406</v>
      </c>
      <c r="T513" s="12">
        <f t="shared" si="45"/>
        <v>41370.261365740742</v>
      </c>
      <c r="U513" s="9">
        <f t="shared" si="46"/>
        <v>2013</v>
      </c>
      <c r="V513">
        <f t="shared" si="47"/>
        <v>3</v>
      </c>
      <c r="W513" t="str" cm="1">
        <f t="array" ref="W513">_xlfn.IFS(V513=1,"JAN",V513=2,"FEB",V513=3,"MAR",V513=4,"APR",V513=5,"MAY",V513=6,"JUN",V513=7,"JUL",V513=8,"AUG",V513=9,"SEP",V513=10,"OCT",V513=11,"NOV",V513=12,"DEC")</f>
        <v>MAR</v>
      </c>
    </row>
    <row r="514" spans="1:23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42"/>
        <v>0</v>
      </c>
      <c r="P514">
        <f t="shared" si="43"/>
        <v>5.5</v>
      </c>
      <c r="Q514" t="s">
        <v>8308</v>
      </c>
      <c r="R514" t="s">
        <v>8314</v>
      </c>
      <c r="S514" s="12">
        <f t="shared" si="44"/>
        <v>42649.742210648154</v>
      </c>
      <c r="T514" s="12">
        <f t="shared" si="45"/>
        <v>42694.783877314811</v>
      </c>
      <c r="U514" s="9">
        <f t="shared" si="46"/>
        <v>2016</v>
      </c>
      <c r="V514">
        <f t="shared" si="47"/>
        <v>10</v>
      </c>
      <c r="W514" t="str" cm="1">
        <f t="array" ref="W514">_xlfn.IFS(V514=1,"JAN",V514=2,"FEB",V514=3,"MAR",V514=4,"APR",V514=5,"MAY",V514=6,"JUN",V514=7,"JUL",V514=8,"AUG",V514=9,"SEP",V514=10,"OCT",V514=11,"NOV",V514=12,"DEC")</f>
        <v>OCT</v>
      </c>
    </row>
    <row r="515" spans="1:23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8">ROUND((E515/D515)*100,0)</f>
        <v>14</v>
      </c>
      <c r="P515">
        <f t="shared" ref="P515:P578" si="49">IFERROR(ROUND(E515/L515,2),0)</f>
        <v>102.38</v>
      </c>
      <c r="Q515" t="s">
        <v>8308</v>
      </c>
      <c r="R515" t="s">
        <v>8314</v>
      </c>
      <c r="S515" s="12">
        <f t="shared" ref="S515:S578" si="50">(((J515/60)/60)/24)+DATE(1970,1,1)</f>
        <v>42552.653993055559</v>
      </c>
      <c r="T515" s="12">
        <f t="shared" ref="T515:T578" si="51">(((I515/60)/60)/24)+DATE(1970,1,1)</f>
        <v>42597.291666666672</v>
      </c>
      <c r="U515" s="9">
        <f t="shared" ref="U515:U578" si="52">YEAR(S515)</f>
        <v>2016</v>
      </c>
      <c r="V515">
        <f t="shared" ref="V515:V578" si="53">MONTH(S515)</f>
        <v>7</v>
      </c>
      <c r="W515" t="str" cm="1">
        <f t="array" ref="W515">_xlfn.IFS(V515=1,"JAN",V515=2,"FEB",V515=3,"MAR",V515=4,"APR",V515=5,"MAY",V515=6,"JUN",V515=7,"JUL",V515=8,"AUG",V515=9,"SEP",V515=10,"OCT",V515=11,"NOV",V515=12,"DEC")</f>
        <v>JUL</v>
      </c>
    </row>
    <row r="516" spans="1:23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8"/>
        <v>3</v>
      </c>
      <c r="P516">
        <f t="shared" si="49"/>
        <v>16.670000000000002</v>
      </c>
      <c r="Q516" t="s">
        <v>8308</v>
      </c>
      <c r="R516" t="s">
        <v>8314</v>
      </c>
      <c r="S516" s="12">
        <f t="shared" si="50"/>
        <v>41830.613969907405</v>
      </c>
      <c r="T516" s="12">
        <f t="shared" si="51"/>
        <v>41860.613969907405</v>
      </c>
      <c r="U516" s="9">
        <f t="shared" si="52"/>
        <v>2014</v>
      </c>
      <c r="V516">
        <f t="shared" si="53"/>
        <v>7</v>
      </c>
      <c r="W516" t="str" cm="1">
        <f t="array" ref="W516">_xlfn.IFS(V516=1,"JAN",V516=2,"FEB",V516=3,"MAR",V516=4,"APR",V516=5,"MAY",V516=6,"JUN",V516=7,"JUL",V516=8,"AUG",V516=9,"SEP",V516=10,"OCT",V516=11,"NOV",V516=12,"DEC")</f>
        <v>JUL</v>
      </c>
    </row>
    <row r="517" spans="1:23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8"/>
        <v>25</v>
      </c>
      <c r="P517">
        <f t="shared" si="49"/>
        <v>725.03</v>
      </c>
      <c r="Q517" t="s">
        <v>8308</v>
      </c>
      <c r="R517" t="s">
        <v>8314</v>
      </c>
      <c r="S517" s="12">
        <f t="shared" si="50"/>
        <v>42327.490752314814</v>
      </c>
      <c r="T517" s="12">
        <f t="shared" si="51"/>
        <v>42367.490752314814</v>
      </c>
      <c r="U517" s="9">
        <f t="shared" si="52"/>
        <v>2015</v>
      </c>
      <c r="V517">
        <f t="shared" si="53"/>
        <v>11</v>
      </c>
      <c r="W517" t="str" cm="1">
        <f t="array" ref="W517">_xlfn.IFS(V517=1,"JAN",V517=2,"FEB",V517=3,"MAR",V517=4,"APR",V517=5,"MAY",V517=6,"JUN",V517=7,"JUL",V517=8,"AUG",V517=9,"SEP",V517=10,"OCT",V517=11,"NOV",V517=12,"DEC")</f>
        <v>NOV</v>
      </c>
    </row>
    <row r="518" spans="1:23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8"/>
        <v>0</v>
      </c>
      <c r="P518">
        <f t="shared" si="49"/>
        <v>0</v>
      </c>
      <c r="Q518" t="s">
        <v>8308</v>
      </c>
      <c r="R518" t="s">
        <v>8314</v>
      </c>
      <c r="S518" s="12">
        <f t="shared" si="50"/>
        <v>42091.778703703705</v>
      </c>
      <c r="T518" s="12">
        <f t="shared" si="51"/>
        <v>42151.778703703705</v>
      </c>
      <c r="U518" s="9">
        <f t="shared" si="52"/>
        <v>2015</v>
      </c>
      <c r="V518">
        <f t="shared" si="53"/>
        <v>3</v>
      </c>
      <c r="W518" t="str" cm="1">
        <f t="array" ref="W518">_xlfn.IFS(V518=1,"JAN",V518=2,"FEB",V518=3,"MAR",V518=4,"APR",V518=5,"MAY",V518=6,"JUN",V518=7,"JUL",V518=8,"AUG",V518=9,"SEP",V518=10,"OCT",V518=11,"NOV",V518=12,"DEC")</f>
        <v>MAR</v>
      </c>
    </row>
    <row r="519" spans="1:23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8"/>
        <v>1</v>
      </c>
      <c r="P519">
        <f t="shared" si="49"/>
        <v>68.33</v>
      </c>
      <c r="Q519" t="s">
        <v>8308</v>
      </c>
      <c r="R519" t="s">
        <v>8314</v>
      </c>
      <c r="S519" s="12">
        <f t="shared" si="50"/>
        <v>42738.615289351852</v>
      </c>
      <c r="T519" s="12">
        <f t="shared" si="51"/>
        <v>42768.615289351852</v>
      </c>
      <c r="U519" s="9">
        <f t="shared" si="52"/>
        <v>2017</v>
      </c>
      <c r="V519">
        <f t="shared" si="53"/>
        <v>1</v>
      </c>
      <c r="W519" t="str" cm="1">
        <f t="array" ref="W519">_xlfn.IFS(V519=1,"JAN",V519=2,"FEB",V519=3,"MAR",V519=4,"APR",V519=5,"MAY",V519=6,"JUN",V519=7,"JUL",V519=8,"AUG",V519=9,"SEP",V519=10,"OCT",V519=11,"NOV",V519=12,"DEC")</f>
        <v>JAN</v>
      </c>
    </row>
    <row r="520" spans="1:23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8"/>
        <v>0</v>
      </c>
      <c r="P520">
        <f t="shared" si="49"/>
        <v>0</v>
      </c>
      <c r="Q520" t="s">
        <v>8308</v>
      </c>
      <c r="R520" t="s">
        <v>8314</v>
      </c>
      <c r="S520" s="12">
        <f t="shared" si="50"/>
        <v>42223.616018518514</v>
      </c>
      <c r="T520" s="12">
        <f t="shared" si="51"/>
        <v>42253.615277777775</v>
      </c>
      <c r="U520" s="9">
        <f t="shared" si="52"/>
        <v>2015</v>
      </c>
      <c r="V520">
        <f t="shared" si="53"/>
        <v>8</v>
      </c>
      <c r="W520" t="str" cm="1">
        <f t="array" ref="W520">_xlfn.IFS(V520=1,"JAN",V520=2,"FEB",V520=3,"MAR",V520=4,"APR",V520=5,"MAY",V520=6,"JUN",V520=7,"JUL",V520=8,"AUG",V520=9,"SEP",V520=10,"OCT",V520=11,"NOV",V520=12,"DEC")</f>
        <v>AUG</v>
      </c>
    </row>
    <row r="521" spans="1:23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8"/>
        <v>23</v>
      </c>
      <c r="P521">
        <f t="shared" si="49"/>
        <v>39.229999999999997</v>
      </c>
      <c r="Q521" t="s">
        <v>8308</v>
      </c>
      <c r="R521" t="s">
        <v>8314</v>
      </c>
      <c r="S521" s="12">
        <f t="shared" si="50"/>
        <v>41218.391446759262</v>
      </c>
      <c r="T521" s="12">
        <f t="shared" si="51"/>
        <v>41248.391446759262</v>
      </c>
      <c r="U521" s="9">
        <f t="shared" si="52"/>
        <v>2012</v>
      </c>
      <c r="V521">
        <f t="shared" si="53"/>
        <v>11</v>
      </c>
      <c r="W521" t="str" cm="1">
        <f t="array" ref="W521">_xlfn.IFS(V521=1,"JAN",V521=2,"FEB",V521=3,"MAR",V521=4,"APR",V521=5,"MAY",V521=6,"JUN",V521=7,"JUL",V521=8,"AUG",V521=9,"SEP",V521=10,"OCT",V521=11,"NOV",V521=12,"DEC")</f>
        <v>NOV</v>
      </c>
    </row>
    <row r="522" spans="1:23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8"/>
        <v>102</v>
      </c>
      <c r="P522">
        <f t="shared" si="49"/>
        <v>150.15</v>
      </c>
      <c r="Q522" t="s">
        <v>8315</v>
      </c>
      <c r="R522" t="s">
        <v>8316</v>
      </c>
      <c r="S522" s="12">
        <f t="shared" si="50"/>
        <v>42318.702094907407</v>
      </c>
      <c r="T522" s="12">
        <f t="shared" si="51"/>
        <v>42348.702094907407</v>
      </c>
      <c r="U522" s="9">
        <f t="shared" si="52"/>
        <v>2015</v>
      </c>
      <c r="V522">
        <f t="shared" si="53"/>
        <v>11</v>
      </c>
      <c r="W522" t="str" cm="1">
        <f t="array" ref="W522">_xlfn.IFS(V522=1,"JAN",V522=2,"FEB",V522=3,"MAR",V522=4,"APR",V522=5,"MAY",V522=6,"JUN",V522=7,"JUL",V522=8,"AUG",V522=9,"SEP",V522=10,"OCT",V522=11,"NOV",V522=12,"DEC")</f>
        <v>NOV</v>
      </c>
    </row>
    <row r="523" spans="1:23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8"/>
        <v>105</v>
      </c>
      <c r="P523">
        <f t="shared" si="49"/>
        <v>93.43</v>
      </c>
      <c r="Q523" t="s">
        <v>8315</v>
      </c>
      <c r="R523" t="s">
        <v>8316</v>
      </c>
      <c r="S523" s="12">
        <f t="shared" si="50"/>
        <v>42646.092812499999</v>
      </c>
      <c r="T523" s="12">
        <f t="shared" si="51"/>
        <v>42675.207638888889</v>
      </c>
      <c r="U523" s="9">
        <f t="shared" si="52"/>
        <v>2016</v>
      </c>
      <c r="V523">
        <f t="shared" si="53"/>
        <v>10</v>
      </c>
      <c r="W523" t="str" cm="1">
        <f t="array" ref="W523">_xlfn.IFS(V523=1,"JAN",V523=2,"FEB",V523=3,"MAR",V523=4,"APR",V523=5,"MAY",V523=6,"JUN",V523=7,"JUL",V523=8,"AUG",V523=9,"SEP",V523=10,"OCT",V523=11,"NOV",V523=12,"DEC")</f>
        <v>OCT</v>
      </c>
    </row>
    <row r="524" spans="1:23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8"/>
        <v>115</v>
      </c>
      <c r="P524">
        <f t="shared" si="49"/>
        <v>110.97</v>
      </c>
      <c r="Q524" t="s">
        <v>8315</v>
      </c>
      <c r="R524" t="s">
        <v>8316</v>
      </c>
      <c r="S524" s="12">
        <f t="shared" si="50"/>
        <v>42430.040798611109</v>
      </c>
      <c r="T524" s="12">
        <f t="shared" si="51"/>
        <v>42449.999131944445</v>
      </c>
      <c r="U524" s="9">
        <f t="shared" si="52"/>
        <v>2016</v>
      </c>
      <c r="V524">
        <f t="shared" si="53"/>
        <v>3</v>
      </c>
      <c r="W524" t="str" cm="1">
        <f t="array" ref="W524">_xlfn.IFS(V524=1,"JAN",V524=2,"FEB",V524=3,"MAR",V524=4,"APR",V524=5,"MAY",V524=6,"JUN",V524=7,"JUL",V524=8,"AUG",V524=9,"SEP",V524=10,"OCT",V524=11,"NOV",V524=12,"DEC")</f>
        <v>MAR</v>
      </c>
    </row>
    <row r="525" spans="1:23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8"/>
        <v>121</v>
      </c>
      <c r="P525">
        <f t="shared" si="49"/>
        <v>71.790000000000006</v>
      </c>
      <c r="Q525" t="s">
        <v>8315</v>
      </c>
      <c r="R525" t="s">
        <v>8316</v>
      </c>
      <c r="S525" s="12">
        <f t="shared" si="50"/>
        <v>42238.13282407407</v>
      </c>
      <c r="T525" s="12">
        <f t="shared" si="51"/>
        <v>42268.13282407407</v>
      </c>
      <c r="U525" s="9">
        <f t="shared" si="52"/>
        <v>2015</v>
      </c>
      <c r="V525">
        <f t="shared" si="53"/>
        <v>8</v>
      </c>
      <c r="W525" t="str" cm="1">
        <f t="array" ref="W525">_xlfn.IFS(V525=1,"JAN",V525=2,"FEB",V525=3,"MAR",V525=4,"APR",V525=5,"MAY",V525=6,"JUN",V525=7,"JUL",V525=8,"AUG",V525=9,"SEP",V525=10,"OCT",V525=11,"NOV",V525=12,"DEC")</f>
        <v>AUG</v>
      </c>
    </row>
    <row r="526" spans="1:23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8"/>
        <v>109</v>
      </c>
      <c r="P526">
        <f t="shared" si="49"/>
        <v>29.26</v>
      </c>
      <c r="Q526" t="s">
        <v>8315</v>
      </c>
      <c r="R526" t="s">
        <v>8316</v>
      </c>
      <c r="S526" s="12">
        <f t="shared" si="50"/>
        <v>42492.717233796298</v>
      </c>
      <c r="T526" s="12">
        <f t="shared" si="51"/>
        <v>42522.717233796298</v>
      </c>
      <c r="U526" s="9">
        <f t="shared" si="52"/>
        <v>2016</v>
      </c>
      <c r="V526">
        <f t="shared" si="53"/>
        <v>5</v>
      </c>
      <c r="W526" t="str" cm="1">
        <f t="array" ref="W526">_xlfn.IFS(V526=1,"JAN",V526=2,"FEB",V526=3,"MAR",V526=4,"APR",V526=5,"MAY",V526=6,"JUN",V526=7,"JUL",V526=8,"AUG",V526=9,"SEP",V526=10,"OCT",V526=11,"NOV",V526=12,"DEC")</f>
        <v>MAY</v>
      </c>
    </row>
    <row r="527" spans="1:23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8"/>
        <v>100</v>
      </c>
      <c r="P527">
        <f t="shared" si="49"/>
        <v>1000</v>
      </c>
      <c r="Q527" t="s">
        <v>8315</v>
      </c>
      <c r="R527" t="s">
        <v>8316</v>
      </c>
      <c r="S527" s="12">
        <f t="shared" si="50"/>
        <v>41850.400937500002</v>
      </c>
      <c r="T527" s="12">
        <f t="shared" si="51"/>
        <v>41895.400937500002</v>
      </c>
      <c r="U527" s="9">
        <f t="shared" si="52"/>
        <v>2014</v>
      </c>
      <c r="V527">
        <f t="shared" si="53"/>
        <v>7</v>
      </c>
      <c r="W527" t="str" cm="1">
        <f t="array" ref="W527">_xlfn.IFS(V527=1,"JAN",V527=2,"FEB",V527=3,"MAR",V527=4,"APR",V527=5,"MAY",V527=6,"JUN",V527=7,"JUL",V527=8,"AUG",V527=9,"SEP",V527=10,"OCT",V527=11,"NOV",V527=12,"DEC")</f>
        <v>JUL</v>
      </c>
    </row>
    <row r="528" spans="1:23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8"/>
        <v>114</v>
      </c>
      <c r="P528">
        <f t="shared" si="49"/>
        <v>74.349999999999994</v>
      </c>
      <c r="Q528" t="s">
        <v>8315</v>
      </c>
      <c r="R528" t="s">
        <v>8316</v>
      </c>
      <c r="S528" s="12">
        <f t="shared" si="50"/>
        <v>42192.591944444444</v>
      </c>
      <c r="T528" s="12">
        <f t="shared" si="51"/>
        <v>42223.708333333328</v>
      </c>
      <c r="U528" s="9">
        <f t="shared" si="52"/>
        <v>2015</v>
      </c>
      <c r="V528">
        <f t="shared" si="53"/>
        <v>7</v>
      </c>
      <c r="W528" t="str" cm="1">
        <f t="array" ref="W528">_xlfn.IFS(V528=1,"JAN",V528=2,"FEB",V528=3,"MAR",V528=4,"APR",V528=5,"MAY",V528=6,"JUN",V528=7,"JUL",V528=8,"AUG",V528=9,"SEP",V528=10,"OCT",V528=11,"NOV",V528=12,"DEC")</f>
        <v>JUL</v>
      </c>
    </row>
    <row r="529" spans="1:23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8"/>
        <v>101</v>
      </c>
      <c r="P529">
        <f t="shared" si="49"/>
        <v>63.83</v>
      </c>
      <c r="Q529" t="s">
        <v>8315</v>
      </c>
      <c r="R529" t="s">
        <v>8316</v>
      </c>
      <c r="S529" s="12">
        <f t="shared" si="50"/>
        <v>42753.205625000002</v>
      </c>
      <c r="T529" s="12">
        <f t="shared" si="51"/>
        <v>42783.670138888891</v>
      </c>
      <c r="U529" s="9">
        <f t="shared" si="52"/>
        <v>2017</v>
      </c>
      <c r="V529">
        <f t="shared" si="53"/>
        <v>1</v>
      </c>
      <c r="W529" t="str" cm="1">
        <f t="array" ref="W529">_xlfn.IFS(V529=1,"JAN",V529=2,"FEB",V529=3,"MAR",V529=4,"APR",V529=5,"MAY",V529=6,"JUN",V529=7,"JUL",V529=8,"AUG",V529=9,"SEP",V529=10,"OCT",V529=11,"NOV",V529=12,"DEC")</f>
        <v>JAN</v>
      </c>
    </row>
    <row r="530" spans="1:23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8"/>
        <v>116</v>
      </c>
      <c r="P530">
        <f t="shared" si="49"/>
        <v>44.33</v>
      </c>
      <c r="Q530" t="s">
        <v>8315</v>
      </c>
      <c r="R530" t="s">
        <v>8316</v>
      </c>
      <c r="S530" s="12">
        <f t="shared" si="50"/>
        <v>42155.920219907406</v>
      </c>
      <c r="T530" s="12">
        <f t="shared" si="51"/>
        <v>42176.888888888891</v>
      </c>
      <c r="U530" s="9">
        <f t="shared" si="52"/>
        <v>2015</v>
      </c>
      <c r="V530">
        <f t="shared" si="53"/>
        <v>5</v>
      </c>
      <c r="W530" t="str" cm="1">
        <f t="array" ref="W530">_xlfn.IFS(V530=1,"JAN",V530=2,"FEB",V530=3,"MAR",V530=4,"APR",V530=5,"MAY",V530=6,"JUN",V530=7,"JUL",V530=8,"AUG",V530=9,"SEP",V530=10,"OCT",V530=11,"NOV",V530=12,"DEC")</f>
        <v>MAY</v>
      </c>
    </row>
    <row r="531" spans="1:23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8"/>
        <v>130</v>
      </c>
      <c r="P531">
        <f t="shared" si="49"/>
        <v>86.94</v>
      </c>
      <c r="Q531" t="s">
        <v>8315</v>
      </c>
      <c r="R531" t="s">
        <v>8316</v>
      </c>
      <c r="S531" s="12">
        <f t="shared" si="50"/>
        <v>42725.031180555554</v>
      </c>
      <c r="T531" s="12">
        <f t="shared" si="51"/>
        <v>42746.208333333328</v>
      </c>
      <c r="U531" s="9">
        <f t="shared" si="52"/>
        <v>2016</v>
      </c>
      <c r="V531">
        <f t="shared" si="53"/>
        <v>12</v>
      </c>
      <c r="W531" t="str" cm="1">
        <f t="array" ref="W531">_xlfn.IFS(V531=1,"JAN",V531=2,"FEB",V531=3,"MAR",V531=4,"APR",V531=5,"MAY",V531=6,"JUN",V531=7,"JUL",V531=8,"AUG",V531=9,"SEP",V531=10,"OCT",V531=11,"NOV",V531=12,"DEC")</f>
        <v>DEC</v>
      </c>
    </row>
    <row r="532" spans="1:23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8"/>
        <v>108</v>
      </c>
      <c r="P532">
        <f t="shared" si="49"/>
        <v>126.55</v>
      </c>
      <c r="Q532" t="s">
        <v>8315</v>
      </c>
      <c r="R532" t="s">
        <v>8316</v>
      </c>
      <c r="S532" s="12">
        <f t="shared" si="50"/>
        <v>42157.591064814813</v>
      </c>
      <c r="T532" s="12">
        <f t="shared" si="51"/>
        <v>42179.083333333328</v>
      </c>
      <c r="U532" s="9">
        <f t="shared" si="52"/>
        <v>2015</v>
      </c>
      <c r="V532">
        <f t="shared" si="53"/>
        <v>6</v>
      </c>
      <c r="W532" t="str" cm="1">
        <f t="array" ref="W532">_xlfn.IFS(V532=1,"JAN",V532=2,"FEB",V532=3,"MAR",V532=4,"APR",V532=5,"MAY",V532=6,"JUN",V532=7,"JUL",V532=8,"AUG",V532=9,"SEP",V532=10,"OCT",V532=11,"NOV",V532=12,"DEC")</f>
        <v>JUN</v>
      </c>
    </row>
    <row r="533" spans="1:23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8"/>
        <v>100</v>
      </c>
      <c r="P533">
        <f t="shared" si="49"/>
        <v>129.03</v>
      </c>
      <c r="Q533" t="s">
        <v>8315</v>
      </c>
      <c r="R533" t="s">
        <v>8316</v>
      </c>
      <c r="S533" s="12">
        <f t="shared" si="50"/>
        <v>42676.065150462964</v>
      </c>
      <c r="T533" s="12">
        <f t="shared" si="51"/>
        <v>42721.290972222225</v>
      </c>
      <c r="U533" s="9">
        <f t="shared" si="52"/>
        <v>2016</v>
      </c>
      <c r="V533">
        <f t="shared" si="53"/>
        <v>11</v>
      </c>
      <c r="W533" t="str" cm="1">
        <f t="array" ref="W533">_xlfn.IFS(V533=1,"JAN",V533=2,"FEB",V533=3,"MAR",V533=4,"APR",V533=5,"MAY",V533=6,"JUN",V533=7,"JUL",V533=8,"AUG",V533=9,"SEP",V533=10,"OCT",V533=11,"NOV",V533=12,"DEC")</f>
        <v>NOV</v>
      </c>
    </row>
    <row r="534" spans="1:23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8"/>
        <v>123</v>
      </c>
      <c r="P534">
        <f t="shared" si="49"/>
        <v>71.239999999999995</v>
      </c>
      <c r="Q534" t="s">
        <v>8315</v>
      </c>
      <c r="R534" t="s">
        <v>8316</v>
      </c>
      <c r="S534" s="12">
        <f t="shared" si="50"/>
        <v>42473.007037037038</v>
      </c>
      <c r="T534" s="12">
        <f t="shared" si="51"/>
        <v>42503.007037037038</v>
      </c>
      <c r="U534" s="9">
        <f t="shared" si="52"/>
        <v>2016</v>
      </c>
      <c r="V534">
        <f t="shared" si="53"/>
        <v>4</v>
      </c>
      <c r="W534" t="str" cm="1">
        <f t="array" ref="W534">_xlfn.IFS(V534=1,"JAN",V534=2,"FEB",V534=3,"MAR",V534=4,"APR",V534=5,"MAY",V534=6,"JUN",V534=7,"JUL",V534=8,"AUG",V534=9,"SEP",V534=10,"OCT",V534=11,"NOV",V534=12,"DEC")</f>
        <v>APR</v>
      </c>
    </row>
    <row r="535" spans="1:23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8"/>
        <v>100</v>
      </c>
      <c r="P535">
        <f t="shared" si="49"/>
        <v>117.88</v>
      </c>
      <c r="Q535" t="s">
        <v>8315</v>
      </c>
      <c r="R535" t="s">
        <v>8316</v>
      </c>
      <c r="S535" s="12">
        <f t="shared" si="50"/>
        <v>42482.43478009259</v>
      </c>
      <c r="T535" s="12">
        <f t="shared" si="51"/>
        <v>42506.43478009259</v>
      </c>
      <c r="U535" s="9">
        <f t="shared" si="52"/>
        <v>2016</v>
      </c>
      <c r="V535">
        <f t="shared" si="53"/>
        <v>4</v>
      </c>
      <c r="W535" t="str" cm="1">
        <f t="array" ref="W535">_xlfn.IFS(V535=1,"JAN",V535=2,"FEB",V535=3,"MAR",V535=4,"APR",V535=5,"MAY",V535=6,"JUN",V535=7,"JUL",V535=8,"AUG",V535=9,"SEP",V535=10,"OCT",V535=11,"NOV",V535=12,"DEC")</f>
        <v>APR</v>
      </c>
    </row>
    <row r="536" spans="1:23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8"/>
        <v>105</v>
      </c>
      <c r="P536">
        <f t="shared" si="49"/>
        <v>327.08</v>
      </c>
      <c r="Q536" t="s">
        <v>8315</v>
      </c>
      <c r="R536" t="s">
        <v>8316</v>
      </c>
      <c r="S536" s="12">
        <f t="shared" si="50"/>
        <v>42270.810995370368</v>
      </c>
      <c r="T536" s="12">
        <f t="shared" si="51"/>
        <v>42309.958333333328</v>
      </c>
      <c r="U536" s="9">
        <f t="shared" si="52"/>
        <v>2015</v>
      </c>
      <c r="V536">
        <f t="shared" si="53"/>
        <v>9</v>
      </c>
      <c r="W536" t="str" cm="1">
        <f t="array" ref="W536">_xlfn.IFS(V536=1,"JAN",V536=2,"FEB",V536=3,"MAR",V536=4,"APR",V536=5,"MAY",V536=6,"JUN",V536=7,"JUL",V536=8,"AUG",V536=9,"SEP",V536=10,"OCT",V536=11,"NOV",V536=12,"DEC")</f>
        <v>SEP</v>
      </c>
    </row>
    <row r="537" spans="1:23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8"/>
        <v>103</v>
      </c>
      <c r="P537">
        <f t="shared" si="49"/>
        <v>34.75</v>
      </c>
      <c r="Q537" t="s">
        <v>8315</v>
      </c>
      <c r="R537" t="s">
        <v>8316</v>
      </c>
      <c r="S537" s="12">
        <f t="shared" si="50"/>
        <v>42711.545196759253</v>
      </c>
      <c r="T537" s="12">
        <f t="shared" si="51"/>
        <v>42741.545196759253</v>
      </c>
      <c r="U537" s="9">
        <f t="shared" si="52"/>
        <v>2016</v>
      </c>
      <c r="V537">
        <f t="shared" si="53"/>
        <v>12</v>
      </c>
      <c r="W537" t="str" cm="1">
        <f t="array" ref="W537">_xlfn.IFS(V537=1,"JAN",V537=2,"FEB",V537=3,"MAR",V537=4,"APR",V537=5,"MAY",V537=6,"JUN",V537=7,"JUL",V537=8,"AUG",V537=9,"SEP",V537=10,"OCT",V537=11,"NOV",V537=12,"DEC")</f>
        <v>DEC</v>
      </c>
    </row>
    <row r="538" spans="1:23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8"/>
        <v>118</v>
      </c>
      <c r="P538">
        <f t="shared" si="49"/>
        <v>100.06</v>
      </c>
      <c r="Q538" t="s">
        <v>8315</v>
      </c>
      <c r="R538" t="s">
        <v>8316</v>
      </c>
      <c r="S538" s="12">
        <f t="shared" si="50"/>
        <v>42179.344988425932</v>
      </c>
      <c r="T538" s="12">
        <f t="shared" si="51"/>
        <v>42219.75</v>
      </c>
      <c r="U538" s="9">
        <f t="shared" si="52"/>
        <v>2015</v>
      </c>
      <c r="V538">
        <f t="shared" si="53"/>
        <v>6</v>
      </c>
      <c r="W538" t="str" cm="1">
        <f t="array" ref="W538">_xlfn.IFS(V538=1,"JAN",V538=2,"FEB",V538=3,"MAR",V538=4,"APR",V538=5,"MAY",V538=6,"JUN",V538=7,"JUL",V538=8,"AUG",V538=9,"SEP",V538=10,"OCT",V538=11,"NOV",V538=12,"DEC")</f>
        <v>JUN</v>
      </c>
    </row>
    <row r="539" spans="1:23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8"/>
        <v>121</v>
      </c>
      <c r="P539">
        <f t="shared" si="49"/>
        <v>40.85</v>
      </c>
      <c r="Q539" t="s">
        <v>8315</v>
      </c>
      <c r="R539" t="s">
        <v>8316</v>
      </c>
      <c r="S539" s="12">
        <f t="shared" si="50"/>
        <v>42282.768414351856</v>
      </c>
      <c r="T539" s="12">
        <f t="shared" si="51"/>
        <v>42312.810081018513</v>
      </c>
      <c r="U539" s="9">
        <f t="shared" si="52"/>
        <v>2015</v>
      </c>
      <c r="V539">
        <f t="shared" si="53"/>
        <v>10</v>
      </c>
      <c r="W539" t="str" cm="1">
        <f t="array" ref="W539">_xlfn.IFS(V539=1,"JAN",V539=2,"FEB",V539=3,"MAR",V539=4,"APR",V539=5,"MAY",V539=6,"JUN",V539=7,"JUL",V539=8,"AUG",V539=9,"SEP",V539=10,"OCT",V539=11,"NOV",V539=12,"DEC")</f>
        <v>OCT</v>
      </c>
    </row>
    <row r="540" spans="1:23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8"/>
        <v>302</v>
      </c>
      <c r="P540">
        <f t="shared" si="49"/>
        <v>252.02</v>
      </c>
      <c r="Q540" t="s">
        <v>8315</v>
      </c>
      <c r="R540" t="s">
        <v>8316</v>
      </c>
      <c r="S540" s="12">
        <f t="shared" si="50"/>
        <v>42473.794710648144</v>
      </c>
      <c r="T540" s="12">
        <f t="shared" si="51"/>
        <v>42503.794710648144</v>
      </c>
      <c r="U540" s="9">
        <f t="shared" si="52"/>
        <v>2016</v>
      </c>
      <c r="V540">
        <f t="shared" si="53"/>
        <v>4</v>
      </c>
      <c r="W540" t="str" cm="1">
        <f t="array" ref="W540">_xlfn.IFS(V540=1,"JAN",V540=2,"FEB",V540=3,"MAR",V540=4,"APR",V540=5,"MAY",V540=6,"JUN",V540=7,"JUL",V540=8,"AUG",V540=9,"SEP",V540=10,"OCT",V540=11,"NOV",V540=12,"DEC")</f>
        <v>APR</v>
      </c>
    </row>
    <row r="541" spans="1:23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8"/>
        <v>101</v>
      </c>
      <c r="P541">
        <f t="shared" si="49"/>
        <v>25.16</v>
      </c>
      <c r="Q541" t="s">
        <v>8315</v>
      </c>
      <c r="R541" t="s">
        <v>8316</v>
      </c>
      <c r="S541" s="12">
        <f t="shared" si="50"/>
        <v>42535.049849537041</v>
      </c>
      <c r="T541" s="12">
        <f t="shared" si="51"/>
        <v>42556.049849537041</v>
      </c>
      <c r="U541" s="9">
        <f t="shared" si="52"/>
        <v>2016</v>
      </c>
      <c r="V541">
        <f t="shared" si="53"/>
        <v>6</v>
      </c>
      <c r="W541" t="str" cm="1">
        <f t="array" ref="W541">_xlfn.IFS(V541=1,"JAN",V541=2,"FEB",V541=3,"MAR",V541=4,"APR",V541=5,"MAY",V541=6,"JUN",V541=7,"JUL",V541=8,"AUG",V541=9,"SEP",V541=10,"OCT",V541=11,"NOV",V541=12,"DEC")</f>
        <v>JUN</v>
      </c>
    </row>
    <row r="542" spans="1:23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8"/>
        <v>0</v>
      </c>
      <c r="P542">
        <f t="shared" si="49"/>
        <v>1</v>
      </c>
      <c r="Q542" t="s">
        <v>8317</v>
      </c>
      <c r="R542" t="s">
        <v>8318</v>
      </c>
      <c r="S542" s="12">
        <f t="shared" si="50"/>
        <v>42009.817199074074</v>
      </c>
      <c r="T542" s="12">
        <f t="shared" si="51"/>
        <v>42039.817199074074</v>
      </c>
      <c r="U542" s="9">
        <f t="shared" si="52"/>
        <v>2015</v>
      </c>
      <c r="V542">
        <f t="shared" si="53"/>
        <v>1</v>
      </c>
      <c r="W542" t="str" cm="1">
        <f t="array" ref="W542">_xlfn.IFS(V542=1,"JAN",V542=2,"FEB",V542=3,"MAR",V542=4,"APR",V542=5,"MAY",V542=6,"JUN",V542=7,"JUL",V542=8,"AUG",V542=9,"SEP",V542=10,"OCT",V542=11,"NOV",V542=12,"DEC")</f>
        <v>JAN</v>
      </c>
    </row>
    <row r="543" spans="1:23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8"/>
        <v>1</v>
      </c>
      <c r="P543">
        <f t="shared" si="49"/>
        <v>25</v>
      </c>
      <c r="Q543" t="s">
        <v>8317</v>
      </c>
      <c r="R543" t="s">
        <v>8318</v>
      </c>
      <c r="S543" s="12">
        <f t="shared" si="50"/>
        <v>42276.046689814815</v>
      </c>
      <c r="T543" s="12">
        <f t="shared" si="51"/>
        <v>42306.046689814815</v>
      </c>
      <c r="U543" s="9">
        <f t="shared" si="52"/>
        <v>2015</v>
      </c>
      <c r="V543">
        <f t="shared" si="53"/>
        <v>9</v>
      </c>
      <c r="W543" t="str" cm="1">
        <f t="array" ref="W543">_xlfn.IFS(V543=1,"JAN",V543=2,"FEB",V543=3,"MAR",V543=4,"APR",V543=5,"MAY",V543=6,"JUN",V543=7,"JUL",V543=8,"AUG",V543=9,"SEP",V543=10,"OCT",V543=11,"NOV",V543=12,"DEC")</f>
        <v>SEP</v>
      </c>
    </row>
    <row r="544" spans="1:23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8"/>
        <v>0</v>
      </c>
      <c r="P544">
        <f t="shared" si="49"/>
        <v>1</v>
      </c>
      <c r="Q544" t="s">
        <v>8317</v>
      </c>
      <c r="R544" t="s">
        <v>8318</v>
      </c>
      <c r="S544" s="12">
        <f t="shared" si="50"/>
        <v>42433.737453703703</v>
      </c>
      <c r="T544" s="12">
        <f t="shared" si="51"/>
        <v>42493.695787037039</v>
      </c>
      <c r="U544" s="9">
        <f t="shared" si="52"/>
        <v>2016</v>
      </c>
      <c r="V544">
        <f t="shared" si="53"/>
        <v>3</v>
      </c>
      <c r="W544" t="str" cm="1">
        <f t="array" ref="W544">_xlfn.IFS(V544=1,"JAN",V544=2,"FEB",V544=3,"MAR",V544=4,"APR",V544=5,"MAY",V544=6,"JUN",V544=7,"JUL",V544=8,"AUG",V544=9,"SEP",V544=10,"OCT",V544=11,"NOV",V544=12,"DEC")</f>
        <v>MAR</v>
      </c>
    </row>
    <row r="545" spans="1:23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8"/>
        <v>0</v>
      </c>
      <c r="P545">
        <f t="shared" si="49"/>
        <v>35</v>
      </c>
      <c r="Q545" t="s">
        <v>8317</v>
      </c>
      <c r="R545" t="s">
        <v>8318</v>
      </c>
      <c r="S545" s="12">
        <f t="shared" si="50"/>
        <v>41914.092152777775</v>
      </c>
      <c r="T545" s="12">
        <f t="shared" si="51"/>
        <v>41944.092152777775</v>
      </c>
      <c r="U545" s="9">
        <f t="shared" si="52"/>
        <v>2014</v>
      </c>
      <c r="V545">
        <f t="shared" si="53"/>
        <v>10</v>
      </c>
      <c r="W545" t="str" cm="1">
        <f t="array" ref="W545">_xlfn.IFS(V545=1,"JAN",V545=2,"FEB",V545=3,"MAR",V545=4,"APR",V545=5,"MAY",V545=6,"JUN",V545=7,"JUL",V545=8,"AUG",V545=9,"SEP",V545=10,"OCT",V545=11,"NOV",V545=12,"DEC")</f>
        <v>OCT</v>
      </c>
    </row>
    <row r="546" spans="1:23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8"/>
        <v>1</v>
      </c>
      <c r="P546">
        <f t="shared" si="49"/>
        <v>3</v>
      </c>
      <c r="Q546" t="s">
        <v>8317</v>
      </c>
      <c r="R546" t="s">
        <v>8318</v>
      </c>
      <c r="S546" s="12">
        <f t="shared" si="50"/>
        <v>42525.656944444447</v>
      </c>
      <c r="T546" s="12">
        <f t="shared" si="51"/>
        <v>42555.656944444447</v>
      </c>
      <c r="U546" s="9">
        <f t="shared" si="52"/>
        <v>2016</v>
      </c>
      <c r="V546">
        <f t="shared" si="53"/>
        <v>6</v>
      </c>
      <c r="W546" t="str" cm="1">
        <f t="array" ref="W546">_xlfn.IFS(V546=1,"JAN",V546=2,"FEB",V546=3,"MAR",V546=4,"APR",V546=5,"MAY",V546=6,"JUN",V546=7,"JUL",V546=8,"AUG",V546=9,"SEP",V546=10,"OCT",V546=11,"NOV",V546=12,"DEC")</f>
        <v>JUN</v>
      </c>
    </row>
    <row r="547" spans="1:23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8"/>
        <v>27</v>
      </c>
      <c r="P547">
        <f t="shared" si="49"/>
        <v>402.71</v>
      </c>
      <c r="Q547" t="s">
        <v>8317</v>
      </c>
      <c r="R547" t="s">
        <v>8318</v>
      </c>
      <c r="S547" s="12">
        <f t="shared" si="50"/>
        <v>42283.592465277776</v>
      </c>
      <c r="T547" s="12">
        <f t="shared" si="51"/>
        <v>42323.634131944447</v>
      </c>
      <c r="U547" s="9">
        <f t="shared" si="52"/>
        <v>2015</v>
      </c>
      <c r="V547">
        <f t="shared" si="53"/>
        <v>10</v>
      </c>
      <c r="W547" t="str" cm="1">
        <f t="array" ref="W547">_xlfn.IFS(V547=1,"JAN",V547=2,"FEB",V547=3,"MAR",V547=4,"APR",V547=5,"MAY",V547=6,"JUN",V547=7,"JUL",V547=8,"AUG",V547=9,"SEP",V547=10,"OCT",V547=11,"NOV",V547=12,"DEC")</f>
        <v>OCT</v>
      </c>
    </row>
    <row r="548" spans="1:23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8"/>
        <v>0</v>
      </c>
      <c r="P548">
        <f t="shared" si="49"/>
        <v>26</v>
      </c>
      <c r="Q548" t="s">
        <v>8317</v>
      </c>
      <c r="R548" t="s">
        <v>8318</v>
      </c>
      <c r="S548" s="12">
        <f t="shared" si="50"/>
        <v>42249.667997685188</v>
      </c>
      <c r="T548" s="12">
        <f t="shared" si="51"/>
        <v>42294.667997685188</v>
      </c>
      <c r="U548" s="9">
        <f t="shared" si="52"/>
        <v>2015</v>
      </c>
      <c r="V548">
        <f t="shared" si="53"/>
        <v>9</v>
      </c>
      <c r="W548" t="str" cm="1">
        <f t="array" ref="W548">_xlfn.IFS(V548=1,"JAN",V548=2,"FEB",V548=3,"MAR",V548=4,"APR",V548=5,"MAY",V548=6,"JUN",V548=7,"JUL",V548=8,"AUG",V548=9,"SEP",V548=10,"OCT",V548=11,"NOV",V548=12,"DEC")</f>
        <v>SEP</v>
      </c>
    </row>
    <row r="549" spans="1:23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8"/>
        <v>0</v>
      </c>
      <c r="P549">
        <f t="shared" si="49"/>
        <v>0</v>
      </c>
      <c r="Q549" t="s">
        <v>8317</v>
      </c>
      <c r="R549" t="s">
        <v>8318</v>
      </c>
      <c r="S549" s="12">
        <f t="shared" si="50"/>
        <v>42380.696342592593</v>
      </c>
      <c r="T549" s="12">
        <f t="shared" si="51"/>
        <v>42410.696342592593</v>
      </c>
      <c r="U549" s="9">
        <f t="shared" si="52"/>
        <v>2016</v>
      </c>
      <c r="V549">
        <f t="shared" si="53"/>
        <v>1</v>
      </c>
      <c r="W549" t="str" cm="1">
        <f t="array" ref="W549">_xlfn.IFS(V549=1,"JAN",V549=2,"FEB",V549=3,"MAR",V549=4,"APR",V549=5,"MAY",V549=6,"JUN",V549=7,"JUL",V549=8,"AUG",V549=9,"SEP",V549=10,"OCT",V549=11,"NOV",V549=12,"DEC")</f>
        <v>JAN</v>
      </c>
    </row>
    <row r="550" spans="1:23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8"/>
        <v>0</v>
      </c>
      <c r="P550">
        <f t="shared" si="49"/>
        <v>9</v>
      </c>
      <c r="Q550" t="s">
        <v>8317</v>
      </c>
      <c r="R550" t="s">
        <v>8318</v>
      </c>
      <c r="S550" s="12">
        <f t="shared" si="50"/>
        <v>42276.903333333335</v>
      </c>
      <c r="T550" s="12">
        <f t="shared" si="51"/>
        <v>42306.903333333335</v>
      </c>
      <c r="U550" s="9">
        <f t="shared" si="52"/>
        <v>2015</v>
      </c>
      <c r="V550">
        <f t="shared" si="53"/>
        <v>9</v>
      </c>
      <c r="W550" t="str" cm="1">
        <f t="array" ref="W550">_xlfn.IFS(V550=1,"JAN",V550=2,"FEB",V550=3,"MAR",V550=4,"APR",V550=5,"MAY",V550=6,"JUN",V550=7,"JUL",V550=8,"AUG",V550=9,"SEP",V550=10,"OCT",V550=11,"NOV",V550=12,"DEC")</f>
        <v>SEP</v>
      </c>
    </row>
    <row r="551" spans="1:23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8"/>
        <v>3</v>
      </c>
      <c r="P551">
        <f t="shared" si="49"/>
        <v>8.5</v>
      </c>
      <c r="Q551" t="s">
        <v>8317</v>
      </c>
      <c r="R551" t="s">
        <v>8318</v>
      </c>
      <c r="S551" s="12">
        <f t="shared" si="50"/>
        <v>42163.636828703704</v>
      </c>
      <c r="T551" s="12">
        <f t="shared" si="51"/>
        <v>42193.636828703704</v>
      </c>
      <c r="U551" s="9">
        <f t="shared" si="52"/>
        <v>2015</v>
      </c>
      <c r="V551">
        <f t="shared" si="53"/>
        <v>6</v>
      </c>
      <c r="W551" t="str" cm="1">
        <f t="array" ref="W551">_xlfn.IFS(V551=1,"JAN",V551=2,"FEB",V551=3,"MAR",V551=4,"APR",V551=5,"MAY",V551=6,"JUN",V551=7,"JUL",V551=8,"AUG",V551=9,"SEP",V551=10,"OCT",V551=11,"NOV",V551=12,"DEC")</f>
        <v>JUN</v>
      </c>
    </row>
    <row r="552" spans="1:23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8"/>
        <v>1</v>
      </c>
      <c r="P552">
        <f t="shared" si="49"/>
        <v>8.75</v>
      </c>
      <c r="Q552" t="s">
        <v>8317</v>
      </c>
      <c r="R552" t="s">
        <v>8318</v>
      </c>
      <c r="S552" s="12">
        <f t="shared" si="50"/>
        <v>42753.678761574076</v>
      </c>
      <c r="T552" s="12">
        <f t="shared" si="51"/>
        <v>42766.208333333328</v>
      </c>
      <c r="U552" s="9">
        <f t="shared" si="52"/>
        <v>2017</v>
      </c>
      <c r="V552">
        <f t="shared" si="53"/>
        <v>1</v>
      </c>
      <c r="W552" t="str" cm="1">
        <f t="array" ref="W552">_xlfn.IFS(V552=1,"JAN",V552=2,"FEB",V552=3,"MAR",V552=4,"APR",V552=5,"MAY",V552=6,"JUN",V552=7,"JUL",V552=8,"AUG",V552=9,"SEP",V552=10,"OCT",V552=11,"NOV",V552=12,"DEC")</f>
        <v>JAN</v>
      </c>
    </row>
    <row r="553" spans="1:23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8"/>
        <v>5</v>
      </c>
      <c r="P553">
        <f t="shared" si="49"/>
        <v>135.04</v>
      </c>
      <c r="Q553" t="s">
        <v>8317</v>
      </c>
      <c r="R553" t="s">
        <v>8318</v>
      </c>
      <c r="S553" s="12">
        <f t="shared" si="50"/>
        <v>42173.275740740741</v>
      </c>
      <c r="T553" s="12">
        <f t="shared" si="51"/>
        <v>42217.745138888888</v>
      </c>
      <c r="U553" s="9">
        <f t="shared" si="52"/>
        <v>2015</v>
      </c>
      <c r="V553">
        <f t="shared" si="53"/>
        <v>6</v>
      </c>
      <c r="W553" t="str" cm="1">
        <f t="array" ref="W553">_xlfn.IFS(V553=1,"JAN",V553=2,"FEB",V553=3,"MAR",V553=4,"APR",V553=5,"MAY",V553=6,"JUN",V553=7,"JUL",V553=8,"AUG",V553=9,"SEP",V553=10,"OCT",V553=11,"NOV",V553=12,"DEC")</f>
        <v>JUN</v>
      </c>
    </row>
    <row r="554" spans="1:23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8"/>
        <v>0</v>
      </c>
      <c r="P554">
        <f t="shared" si="49"/>
        <v>0</v>
      </c>
      <c r="Q554" t="s">
        <v>8317</v>
      </c>
      <c r="R554" t="s">
        <v>8318</v>
      </c>
      <c r="S554" s="12">
        <f t="shared" si="50"/>
        <v>42318.616851851853</v>
      </c>
      <c r="T554" s="12">
        <f t="shared" si="51"/>
        <v>42378.616851851853</v>
      </c>
      <c r="U554" s="9">
        <f t="shared" si="52"/>
        <v>2015</v>
      </c>
      <c r="V554">
        <f t="shared" si="53"/>
        <v>11</v>
      </c>
      <c r="W554" t="str" cm="1">
        <f t="array" ref="W554">_xlfn.IFS(V554=1,"JAN",V554=2,"FEB",V554=3,"MAR",V554=4,"APR",V554=5,"MAY",V554=6,"JUN",V554=7,"JUL",V554=8,"AUG",V554=9,"SEP",V554=10,"OCT",V554=11,"NOV",V554=12,"DEC")</f>
        <v>NOV</v>
      </c>
    </row>
    <row r="555" spans="1:23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8"/>
        <v>0</v>
      </c>
      <c r="P555">
        <f t="shared" si="49"/>
        <v>20.5</v>
      </c>
      <c r="Q555" t="s">
        <v>8317</v>
      </c>
      <c r="R555" t="s">
        <v>8318</v>
      </c>
      <c r="S555" s="12">
        <f t="shared" si="50"/>
        <v>41927.71980324074</v>
      </c>
      <c r="T555" s="12">
        <f t="shared" si="51"/>
        <v>41957.761469907404</v>
      </c>
      <c r="U555" s="9">
        <f t="shared" si="52"/>
        <v>2014</v>
      </c>
      <c r="V555">
        <f t="shared" si="53"/>
        <v>10</v>
      </c>
      <c r="W555" t="str" cm="1">
        <f t="array" ref="W555">_xlfn.IFS(V555=1,"JAN",V555=2,"FEB",V555=3,"MAR",V555=4,"APR",V555=5,"MAY",V555=6,"JUN",V555=7,"JUL",V555=8,"AUG",V555=9,"SEP",V555=10,"OCT",V555=11,"NOV",V555=12,"DEC")</f>
        <v>OCT</v>
      </c>
    </row>
    <row r="556" spans="1:23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8"/>
        <v>37</v>
      </c>
      <c r="P556">
        <f t="shared" si="49"/>
        <v>64.36</v>
      </c>
      <c r="Q556" t="s">
        <v>8317</v>
      </c>
      <c r="R556" t="s">
        <v>8318</v>
      </c>
      <c r="S556" s="12">
        <f t="shared" si="50"/>
        <v>41901.684861111113</v>
      </c>
      <c r="T556" s="12">
        <f t="shared" si="51"/>
        <v>41931.684861111113</v>
      </c>
      <c r="U556" s="9">
        <f t="shared" si="52"/>
        <v>2014</v>
      </c>
      <c r="V556">
        <f t="shared" si="53"/>
        <v>9</v>
      </c>
      <c r="W556" t="str" cm="1">
        <f t="array" ref="W556">_xlfn.IFS(V556=1,"JAN",V556=2,"FEB",V556=3,"MAR",V556=4,"APR",V556=5,"MAY",V556=6,"JUN",V556=7,"JUL",V556=8,"AUG",V556=9,"SEP",V556=10,"OCT",V556=11,"NOV",V556=12,"DEC")</f>
        <v>SEP</v>
      </c>
    </row>
    <row r="557" spans="1:23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8"/>
        <v>0</v>
      </c>
      <c r="P557">
        <f t="shared" si="49"/>
        <v>0</v>
      </c>
      <c r="Q557" t="s">
        <v>8317</v>
      </c>
      <c r="R557" t="s">
        <v>8318</v>
      </c>
      <c r="S557" s="12">
        <f t="shared" si="50"/>
        <v>42503.353506944448</v>
      </c>
      <c r="T557" s="12">
        <f t="shared" si="51"/>
        <v>42533.353506944448</v>
      </c>
      <c r="U557" s="9">
        <f t="shared" si="52"/>
        <v>2016</v>
      </c>
      <c r="V557">
        <f t="shared" si="53"/>
        <v>5</v>
      </c>
      <c r="W557" t="str" cm="1">
        <f t="array" ref="W557">_xlfn.IFS(V557=1,"JAN",V557=2,"FEB",V557=3,"MAR",V557=4,"APR",V557=5,"MAY",V557=6,"JUN",V557=7,"JUL",V557=8,"AUG",V557=9,"SEP",V557=10,"OCT",V557=11,"NOV",V557=12,"DEC")</f>
        <v>MAY</v>
      </c>
    </row>
    <row r="558" spans="1:23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8"/>
        <v>3</v>
      </c>
      <c r="P558">
        <f t="shared" si="49"/>
        <v>200</v>
      </c>
      <c r="Q558" t="s">
        <v>8317</v>
      </c>
      <c r="R558" t="s">
        <v>8318</v>
      </c>
      <c r="S558" s="12">
        <f t="shared" si="50"/>
        <v>42345.860150462962</v>
      </c>
      <c r="T558" s="12">
        <f t="shared" si="51"/>
        <v>42375.860150462962</v>
      </c>
      <c r="U558" s="9">
        <f t="shared" si="52"/>
        <v>2015</v>
      </c>
      <c r="V558">
        <f t="shared" si="53"/>
        <v>12</v>
      </c>
      <c r="W558" t="str" cm="1">
        <f t="array" ref="W558">_xlfn.IFS(V558=1,"JAN",V558=2,"FEB",V558=3,"MAR",V558=4,"APR",V558=5,"MAY",V558=6,"JUN",V558=7,"JUL",V558=8,"AUG",V558=9,"SEP",V558=10,"OCT",V558=11,"NOV",V558=12,"DEC")</f>
        <v>DEC</v>
      </c>
    </row>
    <row r="559" spans="1:23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8"/>
        <v>1</v>
      </c>
      <c r="P559">
        <f t="shared" si="49"/>
        <v>68.3</v>
      </c>
      <c r="Q559" t="s">
        <v>8317</v>
      </c>
      <c r="R559" t="s">
        <v>8318</v>
      </c>
      <c r="S559" s="12">
        <f t="shared" si="50"/>
        <v>42676.942164351851</v>
      </c>
      <c r="T559" s="12">
        <f t="shared" si="51"/>
        <v>42706.983831018515</v>
      </c>
      <c r="U559" s="9">
        <f t="shared" si="52"/>
        <v>2016</v>
      </c>
      <c r="V559">
        <f t="shared" si="53"/>
        <v>11</v>
      </c>
      <c r="W559" t="str" cm="1">
        <f t="array" ref="W559">_xlfn.IFS(V559=1,"JAN",V559=2,"FEB",V559=3,"MAR",V559=4,"APR",V559=5,"MAY",V559=6,"JUN",V559=7,"JUL",V559=8,"AUG",V559=9,"SEP",V559=10,"OCT",V559=11,"NOV",V559=12,"DEC")</f>
        <v>NOV</v>
      </c>
    </row>
    <row r="560" spans="1:23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8"/>
        <v>0</v>
      </c>
      <c r="P560">
        <f t="shared" si="49"/>
        <v>0</v>
      </c>
      <c r="Q560" t="s">
        <v>8317</v>
      </c>
      <c r="R560" t="s">
        <v>8318</v>
      </c>
      <c r="S560" s="12">
        <f t="shared" si="50"/>
        <v>42057.883159722223</v>
      </c>
      <c r="T560" s="12">
        <f t="shared" si="51"/>
        <v>42087.841493055559</v>
      </c>
      <c r="U560" s="9">
        <f t="shared" si="52"/>
        <v>2015</v>
      </c>
      <c r="V560">
        <f t="shared" si="53"/>
        <v>2</v>
      </c>
      <c r="W560" t="str" cm="1">
        <f t="array" ref="W560">_xlfn.IFS(V560=1,"JAN",V560=2,"FEB",V560=3,"MAR",V560=4,"APR",V560=5,"MAY",V560=6,"JUN",V560=7,"JUL",V560=8,"AUG",V560=9,"SEP",V560=10,"OCT",V560=11,"NOV",V560=12,"DEC")</f>
        <v>FEB</v>
      </c>
    </row>
    <row r="561" spans="1:23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8"/>
        <v>0</v>
      </c>
      <c r="P561">
        <f t="shared" si="49"/>
        <v>50</v>
      </c>
      <c r="Q561" t="s">
        <v>8317</v>
      </c>
      <c r="R561" t="s">
        <v>8318</v>
      </c>
      <c r="S561" s="12">
        <f t="shared" si="50"/>
        <v>42321.283101851848</v>
      </c>
      <c r="T561" s="12">
        <f t="shared" si="51"/>
        <v>42351.283101851848</v>
      </c>
      <c r="U561" s="9">
        <f t="shared" si="52"/>
        <v>2015</v>
      </c>
      <c r="V561">
        <f t="shared" si="53"/>
        <v>11</v>
      </c>
      <c r="W561" t="str" cm="1">
        <f t="array" ref="W561">_xlfn.IFS(V561=1,"JAN",V561=2,"FEB",V561=3,"MAR",V561=4,"APR",V561=5,"MAY",V561=6,"JUN",V561=7,"JUL",V561=8,"AUG",V561=9,"SEP",V561=10,"OCT",V561=11,"NOV",V561=12,"DEC")</f>
        <v>NOV</v>
      </c>
    </row>
    <row r="562" spans="1:23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8"/>
        <v>0</v>
      </c>
      <c r="P562">
        <f t="shared" si="49"/>
        <v>4</v>
      </c>
      <c r="Q562" t="s">
        <v>8317</v>
      </c>
      <c r="R562" t="s">
        <v>8318</v>
      </c>
      <c r="S562" s="12">
        <f t="shared" si="50"/>
        <v>41960.771354166667</v>
      </c>
      <c r="T562" s="12">
        <f t="shared" si="51"/>
        <v>41990.771354166667</v>
      </c>
      <c r="U562" s="9">
        <f t="shared" si="52"/>
        <v>2014</v>
      </c>
      <c r="V562">
        <f t="shared" si="53"/>
        <v>11</v>
      </c>
      <c r="W562" t="str" cm="1">
        <f t="array" ref="W562">_xlfn.IFS(V562=1,"JAN",V562=2,"FEB",V562=3,"MAR",V562=4,"APR",V562=5,"MAY",V562=6,"JUN",V562=7,"JUL",V562=8,"AUG",V562=9,"SEP",V562=10,"OCT",V562=11,"NOV",V562=12,"DEC")</f>
        <v>NOV</v>
      </c>
    </row>
    <row r="563" spans="1:23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8"/>
        <v>0</v>
      </c>
      <c r="P563">
        <f t="shared" si="49"/>
        <v>27.5</v>
      </c>
      <c r="Q563" t="s">
        <v>8317</v>
      </c>
      <c r="R563" t="s">
        <v>8318</v>
      </c>
      <c r="S563" s="12">
        <f t="shared" si="50"/>
        <v>42268.658715277779</v>
      </c>
      <c r="T563" s="12">
        <f t="shared" si="51"/>
        <v>42303.658715277779</v>
      </c>
      <c r="U563" s="9">
        <f t="shared" si="52"/>
        <v>2015</v>
      </c>
      <c r="V563">
        <f t="shared" si="53"/>
        <v>9</v>
      </c>
      <c r="W563" t="str" cm="1">
        <f t="array" ref="W563">_xlfn.IFS(V563=1,"JAN",V563=2,"FEB",V563=3,"MAR",V563=4,"APR",V563=5,"MAY",V563=6,"JUN",V563=7,"JUL",V563=8,"AUG",V563=9,"SEP",V563=10,"OCT",V563=11,"NOV",V563=12,"DEC")</f>
        <v>SEP</v>
      </c>
    </row>
    <row r="564" spans="1:23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8"/>
        <v>0</v>
      </c>
      <c r="P564">
        <f t="shared" si="49"/>
        <v>0</v>
      </c>
      <c r="Q564" t="s">
        <v>8317</v>
      </c>
      <c r="R564" t="s">
        <v>8318</v>
      </c>
      <c r="S564" s="12">
        <f t="shared" si="50"/>
        <v>42692.389062500006</v>
      </c>
      <c r="T564" s="12">
        <f t="shared" si="51"/>
        <v>42722.389062500006</v>
      </c>
      <c r="U564" s="9">
        <f t="shared" si="52"/>
        <v>2016</v>
      </c>
      <c r="V564">
        <f t="shared" si="53"/>
        <v>11</v>
      </c>
      <c r="W564" t="str" cm="1">
        <f t="array" ref="W564">_xlfn.IFS(V564=1,"JAN",V564=2,"FEB",V564=3,"MAR",V564=4,"APR",V564=5,"MAY",V564=6,"JUN",V564=7,"JUL",V564=8,"AUG",V564=9,"SEP",V564=10,"OCT",V564=11,"NOV",V564=12,"DEC")</f>
        <v>NOV</v>
      </c>
    </row>
    <row r="565" spans="1:23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8"/>
        <v>0</v>
      </c>
      <c r="P565">
        <f t="shared" si="49"/>
        <v>34</v>
      </c>
      <c r="Q565" t="s">
        <v>8317</v>
      </c>
      <c r="R565" t="s">
        <v>8318</v>
      </c>
      <c r="S565" s="12">
        <f t="shared" si="50"/>
        <v>42022.069988425923</v>
      </c>
      <c r="T565" s="12">
        <f t="shared" si="51"/>
        <v>42052.069988425923</v>
      </c>
      <c r="U565" s="9">
        <f t="shared" si="52"/>
        <v>2015</v>
      </c>
      <c r="V565">
        <f t="shared" si="53"/>
        <v>1</v>
      </c>
      <c r="W565" t="str" cm="1">
        <f t="array" ref="W565">_xlfn.IFS(V565=1,"JAN",V565=2,"FEB",V565=3,"MAR",V565=4,"APR",V565=5,"MAY",V565=6,"JUN",V565=7,"JUL",V565=8,"AUG",V565=9,"SEP",V565=10,"OCT",V565=11,"NOV",V565=12,"DEC")</f>
        <v>JAN</v>
      </c>
    </row>
    <row r="566" spans="1:23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8"/>
        <v>0</v>
      </c>
      <c r="P566">
        <f t="shared" si="49"/>
        <v>1</v>
      </c>
      <c r="Q566" t="s">
        <v>8317</v>
      </c>
      <c r="R566" t="s">
        <v>8318</v>
      </c>
      <c r="S566" s="12">
        <f t="shared" si="50"/>
        <v>42411.942997685182</v>
      </c>
      <c r="T566" s="12">
        <f t="shared" si="51"/>
        <v>42441.942997685182</v>
      </c>
      <c r="U566" s="9">
        <f t="shared" si="52"/>
        <v>2016</v>
      </c>
      <c r="V566">
        <f t="shared" si="53"/>
        <v>2</v>
      </c>
      <c r="W566" t="str" cm="1">
        <f t="array" ref="W566">_xlfn.IFS(V566=1,"JAN",V566=2,"FEB",V566=3,"MAR",V566=4,"APR",V566=5,"MAY",V566=6,"JUN",V566=7,"JUL",V566=8,"AUG",V566=9,"SEP",V566=10,"OCT",V566=11,"NOV",V566=12,"DEC")</f>
        <v>FEB</v>
      </c>
    </row>
    <row r="567" spans="1:23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8"/>
        <v>0</v>
      </c>
      <c r="P567">
        <f t="shared" si="49"/>
        <v>0</v>
      </c>
      <c r="Q567" t="s">
        <v>8317</v>
      </c>
      <c r="R567" t="s">
        <v>8318</v>
      </c>
      <c r="S567" s="12">
        <f t="shared" si="50"/>
        <v>42165.785289351858</v>
      </c>
      <c r="T567" s="12">
        <f t="shared" si="51"/>
        <v>42195.785289351858</v>
      </c>
      <c r="U567" s="9">
        <f t="shared" si="52"/>
        <v>2015</v>
      </c>
      <c r="V567">
        <f t="shared" si="53"/>
        <v>6</v>
      </c>
      <c r="W567" t="str" cm="1">
        <f t="array" ref="W567">_xlfn.IFS(V567=1,"JAN",V567=2,"FEB",V567=3,"MAR",V567=4,"APR",V567=5,"MAY",V567=6,"JUN",V567=7,"JUL",V567=8,"AUG",V567=9,"SEP",V567=10,"OCT",V567=11,"NOV",V567=12,"DEC")</f>
        <v>JUN</v>
      </c>
    </row>
    <row r="568" spans="1:23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8"/>
        <v>0</v>
      </c>
      <c r="P568">
        <f t="shared" si="49"/>
        <v>1</v>
      </c>
      <c r="Q568" t="s">
        <v>8317</v>
      </c>
      <c r="R568" t="s">
        <v>8318</v>
      </c>
      <c r="S568" s="12">
        <f t="shared" si="50"/>
        <v>42535.68440972222</v>
      </c>
      <c r="T568" s="12">
        <f t="shared" si="51"/>
        <v>42565.68440972222</v>
      </c>
      <c r="U568" s="9">
        <f t="shared" si="52"/>
        <v>2016</v>
      </c>
      <c r="V568">
        <f t="shared" si="53"/>
        <v>6</v>
      </c>
      <c r="W568" t="str" cm="1">
        <f t="array" ref="W568">_xlfn.IFS(V568=1,"JAN",V568=2,"FEB",V568=3,"MAR",V568=4,"APR",V568=5,"MAY",V568=6,"JUN",V568=7,"JUL",V568=8,"AUG",V568=9,"SEP",V568=10,"OCT",V568=11,"NOV",V568=12,"DEC")</f>
        <v>JUN</v>
      </c>
    </row>
    <row r="569" spans="1:23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8"/>
        <v>0</v>
      </c>
      <c r="P569">
        <f t="shared" si="49"/>
        <v>0</v>
      </c>
      <c r="Q569" t="s">
        <v>8317</v>
      </c>
      <c r="R569" t="s">
        <v>8318</v>
      </c>
      <c r="S569" s="12">
        <f t="shared" si="50"/>
        <v>41975.842523148152</v>
      </c>
      <c r="T569" s="12">
        <f t="shared" si="51"/>
        <v>42005.842523148152</v>
      </c>
      <c r="U569" s="9">
        <f t="shared" si="52"/>
        <v>2014</v>
      </c>
      <c r="V569">
        <f t="shared" si="53"/>
        <v>12</v>
      </c>
      <c r="W569" t="str" cm="1">
        <f t="array" ref="W569">_xlfn.IFS(V569=1,"JAN",V569=2,"FEB",V569=3,"MAR",V569=4,"APR",V569=5,"MAY",V569=6,"JUN",V569=7,"JUL",V569=8,"AUG",V569=9,"SEP",V569=10,"OCT",V569=11,"NOV",V569=12,"DEC")</f>
        <v>DEC</v>
      </c>
    </row>
    <row r="570" spans="1:23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8"/>
        <v>1</v>
      </c>
      <c r="P570">
        <f t="shared" si="49"/>
        <v>49</v>
      </c>
      <c r="Q570" t="s">
        <v>8317</v>
      </c>
      <c r="R570" t="s">
        <v>8318</v>
      </c>
      <c r="S570" s="12">
        <f t="shared" si="50"/>
        <v>42348.9215625</v>
      </c>
      <c r="T570" s="12">
        <f t="shared" si="51"/>
        <v>42385.458333333328</v>
      </c>
      <c r="U570" s="9">
        <f t="shared" si="52"/>
        <v>2015</v>
      </c>
      <c r="V570">
        <f t="shared" si="53"/>
        <v>12</v>
      </c>
      <c r="W570" t="str" cm="1">
        <f t="array" ref="W570">_xlfn.IFS(V570=1,"JAN",V570=2,"FEB",V570=3,"MAR",V570=4,"APR",V570=5,"MAY",V570=6,"JUN",V570=7,"JUL",V570=8,"AUG",V570=9,"SEP",V570=10,"OCT",V570=11,"NOV",V570=12,"DEC")</f>
        <v>DEC</v>
      </c>
    </row>
    <row r="571" spans="1:23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8"/>
        <v>1</v>
      </c>
      <c r="P571">
        <f t="shared" si="49"/>
        <v>20</v>
      </c>
      <c r="Q571" t="s">
        <v>8317</v>
      </c>
      <c r="R571" t="s">
        <v>8318</v>
      </c>
      <c r="S571" s="12">
        <f t="shared" si="50"/>
        <v>42340.847361111111</v>
      </c>
      <c r="T571" s="12">
        <f t="shared" si="51"/>
        <v>42370.847361111111</v>
      </c>
      <c r="U571" s="9">
        <f t="shared" si="52"/>
        <v>2015</v>
      </c>
      <c r="V571">
        <f t="shared" si="53"/>
        <v>12</v>
      </c>
      <c r="W571" t="str" cm="1">
        <f t="array" ref="W571">_xlfn.IFS(V571=1,"JAN",V571=2,"FEB",V571=3,"MAR",V571=4,"APR",V571=5,"MAY",V571=6,"JUN",V571=7,"JUL",V571=8,"AUG",V571=9,"SEP",V571=10,"OCT",V571=11,"NOV",V571=12,"DEC")</f>
        <v>DEC</v>
      </c>
    </row>
    <row r="572" spans="1:23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8"/>
        <v>0</v>
      </c>
      <c r="P572">
        <f t="shared" si="49"/>
        <v>142</v>
      </c>
      <c r="Q572" t="s">
        <v>8317</v>
      </c>
      <c r="R572" t="s">
        <v>8318</v>
      </c>
      <c r="S572" s="12">
        <f t="shared" si="50"/>
        <v>42388.798252314817</v>
      </c>
      <c r="T572" s="12">
        <f t="shared" si="51"/>
        <v>42418.798252314817</v>
      </c>
      <c r="U572" s="9">
        <f t="shared" si="52"/>
        <v>2016</v>
      </c>
      <c r="V572">
        <f t="shared" si="53"/>
        <v>1</v>
      </c>
      <c r="W572" t="str" cm="1">
        <f t="array" ref="W572">_xlfn.IFS(V572=1,"JAN",V572=2,"FEB",V572=3,"MAR",V572=4,"APR",V572=5,"MAY",V572=6,"JUN",V572=7,"JUL",V572=8,"AUG",V572=9,"SEP",V572=10,"OCT",V572=11,"NOV",V572=12,"DEC")</f>
        <v>JAN</v>
      </c>
    </row>
    <row r="573" spans="1:23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8"/>
        <v>0</v>
      </c>
      <c r="P573">
        <f t="shared" si="49"/>
        <v>53</v>
      </c>
      <c r="Q573" t="s">
        <v>8317</v>
      </c>
      <c r="R573" t="s">
        <v>8318</v>
      </c>
      <c r="S573" s="12">
        <f t="shared" si="50"/>
        <v>42192.816238425927</v>
      </c>
      <c r="T573" s="12">
        <f t="shared" si="51"/>
        <v>42212.165972222225</v>
      </c>
      <c r="U573" s="9">
        <f t="shared" si="52"/>
        <v>2015</v>
      </c>
      <c r="V573">
        <f t="shared" si="53"/>
        <v>7</v>
      </c>
      <c r="W573" t="str" cm="1">
        <f t="array" ref="W573">_xlfn.IFS(V573=1,"JAN",V573=2,"FEB",V573=3,"MAR",V573=4,"APR",V573=5,"MAY",V573=6,"JUN",V573=7,"JUL",V573=8,"AUG",V573=9,"SEP",V573=10,"OCT",V573=11,"NOV",V573=12,"DEC")</f>
        <v>JUL</v>
      </c>
    </row>
    <row r="574" spans="1:23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8"/>
        <v>0</v>
      </c>
      <c r="P574">
        <f t="shared" si="49"/>
        <v>0</v>
      </c>
      <c r="Q574" t="s">
        <v>8317</v>
      </c>
      <c r="R574" t="s">
        <v>8318</v>
      </c>
      <c r="S574" s="12">
        <f t="shared" si="50"/>
        <v>42282.71629629629</v>
      </c>
      <c r="T574" s="12">
        <f t="shared" si="51"/>
        <v>42312.757962962962</v>
      </c>
      <c r="U574" s="9">
        <f t="shared" si="52"/>
        <v>2015</v>
      </c>
      <c r="V574">
        <f t="shared" si="53"/>
        <v>10</v>
      </c>
      <c r="W574" t="str" cm="1">
        <f t="array" ref="W574">_xlfn.IFS(V574=1,"JAN",V574=2,"FEB",V574=3,"MAR",V574=4,"APR",V574=5,"MAY",V574=6,"JUN",V574=7,"JUL",V574=8,"AUG",V574=9,"SEP",V574=10,"OCT",V574=11,"NOV",V574=12,"DEC")</f>
        <v>OCT</v>
      </c>
    </row>
    <row r="575" spans="1:23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8"/>
        <v>0</v>
      </c>
      <c r="P575">
        <f t="shared" si="49"/>
        <v>38.44</v>
      </c>
      <c r="Q575" t="s">
        <v>8317</v>
      </c>
      <c r="R575" t="s">
        <v>8318</v>
      </c>
      <c r="S575" s="12">
        <f t="shared" si="50"/>
        <v>41963.050127314811</v>
      </c>
      <c r="T575" s="12">
        <f t="shared" si="51"/>
        <v>42022.05</v>
      </c>
      <c r="U575" s="9">
        <f t="shared" si="52"/>
        <v>2014</v>
      </c>
      <c r="V575">
        <f t="shared" si="53"/>
        <v>11</v>
      </c>
      <c r="W575" t="str" cm="1">
        <f t="array" ref="W575">_xlfn.IFS(V575=1,"JAN",V575=2,"FEB",V575=3,"MAR",V575=4,"APR",V575=5,"MAY",V575=6,"JUN",V575=7,"JUL",V575=8,"AUG",V575=9,"SEP",V575=10,"OCT",V575=11,"NOV",V575=12,"DEC")</f>
        <v>NOV</v>
      </c>
    </row>
    <row r="576" spans="1:23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8"/>
        <v>1</v>
      </c>
      <c r="P576">
        <f t="shared" si="49"/>
        <v>20</v>
      </c>
      <c r="Q576" t="s">
        <v>8317</v>
      </c>
      <c r="R576" t="s">
        <v>8318</v>
      </c>
      <c r="S576" s="12">
        <f t="shared" si="50"/>
        <v>42632.443368055552</v>
      </c>
      <c r="T576" s="12">
        <f t="shared" si="51"/>
        <v>42662.443368055552</v>
      </c>
      <c r="U576" s="9">
        <f t="shared" si="52"/>
        <v>2016</v>
      </c>
      <c r="V576">
        <f t="shared" si="53"/>
        <v>9</v>
      </c>
      <c r="W576" t="str" cm="1">
        <f t="array" ref="W576">_xlfn.IFS(V576=1,"JAN",V576=2,"FEB",V576=3,"MAR",V576=4,"APR",V576=5,"MAY",V576=6,"JUN",V576=7,"JUL",V576=8,"AUG",V576=9,"SEP",V576=10,"OCT",V576=11,"NOV",V576=12,"DEC")</f>
        <v>SEP</v>
      </c>
    </row>
    <row r="577" spans="1:23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8"/>
        <v>0</v>
      </c>
      <c r="P577">
        <f t="shared" si="49"/>
        <v>64.75</v>
      </c>
      <c r="Q577" t="s">
        <v>8317</v>
      </c>
      <c r="R577" t="s">
        <v>8318</v>
      </c>
      <c r="S577" s="12">
        <f t="shared" si="50"/>
        <v>42138.692627314813</v>
      </c>
      <c r="T577" s="12">
        <f t="shared" si="51"/>
        <v>42168.692627314813</v>
      </c>
      <c r="U577" s="9">
        <f t="shared" si="52"/>
        <v>2015</v>
      </c>
      <c r="V577">
        <f t="shared" si="53"/>
        <v>5</v>
      </c>
      <c r="W577" t="str" cm="1">
        <f t="array" ref="W577">_xlfn.IFS(V577=1,"JAN",V577=2,"FEB",V577=3,"MAR",V577=4,"APR",V577=5,"MAY",V577=6,"JUN",V577=7,"JUL",V577=8,"AUG",V577=9,"SEP",V577=10,"OCT",V577=11,"NOV",V577=12,"DEC")</f>
        <v>MAY</v>
      </c>
    </row>
    <row r="578" spans="1:23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8"/>
        <v>0</v>
      </c>
      <c r="P578">
        <f t="shared" si="49"/>
        <v>1</v>
      </c>
      <c r="Q578" t="s">
        <v>8317</v>
      </c>
      <c r="R578" t="s">
        <v>8318</v>
      </c>
      <c r="S578" s="12">
        <f t="shared" si="50"/>
        <v>42031.471666666665</v>
      </c>
      <c r="T578" s="12">
        <f t="shared" si="51"/>
        <v>42091.43</v>
      </c>
      <c r="U578" s="9">
        <f t="shared" si="52"/>
        <v>2015</v>
      </c>
      <c r="V578">
        <f t="shared" si="53"/>
        <v>1</v>
      </c>
      <c r="W578" t="str" cm="1">
        <f t="array" ref="W578">_xlfn.IFS(V578=1,"JAN",V578=2,"FEB",V578=3,"MAR",V578=4,"APR",V578=5,"MAY",V578=6,"JUN",V578=7,"JUL",V578=8,"AUG",V578=9,"SEP",V578=10,"OCT",V578=11,"NOV",V578=12,"DEC")</f>
        <v>JAN</v>
      </c>
    </row>
    <row r="579" spans="1:23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54">ROUND((E579/D579)*100,0)</f>
        <v>0</v>
      </c>
      <c r="P579">
        <f t="shared" ref="P579:P642" si="55">IFERROR(ROUND(E579/L579,2),0)</f>
        <v>10</v>
      </c>
      <c r="Q579" t="s">
        <v>8317</v>
      </c>
      <c r="R579" t="s">
        <v>8318</v>
      </c>
      <c r="S579" s="12">
        <f t="shared" ref="S579:S642" si="56">(((J579/60)/60)/24)+DATE(1970,1,1)</f>
        <v>42450.589143518519</v>
      </c>
      <c r="T579" s="12">
        <f t="shared" ref="T579:T642" si="57">(((I579/60)/60)/24)+DATE(1970,1,1)</f>
        <v>42510.589143518519</v>
      </c>
      <c r="U579" s="9">
        <f t="shared" ref="U579:U642" si="58">YEAR(S579)</f>
        <v>2016</v>
      </c>
      <c r="V579">
        <f t="shared" ref="V579:V642" si="59">MONTH(S579)</f>
        <v>3</v>
      </c>
      <c r="W579" t="str" cm="1">
        <f t="array" ref="W579">_xlfn.IFS(V579=1,"JAN",V579=2,"FEB",V579=3,"MAR",V579=4,"APR",V579=5,"MAY",V579=6,"JUN",V579=7,"JUL",V579=8,"AUG",V579=9,"SEP",V579=10,"OCT",V579=11,"NOV",V579=12,"DEC")</f>
        <v>MAR</v>
      </c>
    </row>
    <row r="580" spans="1:23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54"/>
        <v>0</v>
      </c>
      <c r="P580">
        <f t="shared" si="55"/>
        <v>2</v>
      </c>
      <c r="Q580" t="s">
        <v>8317</v>
      </c>
      <c r="R580" t="s">
        <v>8318</v>
      </c>
      <c r="S580" s="12">
        <f t="shared" si="56"/>
        <v>42230.578622685185</v>
      </c>
      <c r="T580" s="12">
        <f t="shared" si="57"/>
        <v>42254.578622685185</v>
      </c>
      <c r="U580" s="9">
        <f t="shared" si="58"/>
        <v>2015</v>
      </c>
      <c r="V580">
        <f t="shared" si="59"/>
        <v>8</v>
      </c>
      <c r="W580" t="str" cm="1">
        <f t="array" ref="W580">_xlfn.IFS(V580=1,"JAN",V580=2,"FEB",V580=3,"MAR",V580=4,"APR",V580=5,"MAY",V580=6,"JUN",V580=7,"JUL",V580=8,"AUG",V580=9,"SEP",V580=10,"OCT",V580=11,"NOV",V580=12,"DEC")</f>
        <v>AUG</v>
      </c>
    </row>
    <row r="581" spans="1:23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54"/>
        <v>1</v>
      </c>
      <c r="P581">
        <f t="shared" si="55"/>
        <v>35</v>
      </c>
      <c r="Q581" t="s">
        <v>8317</v>
      </c>
      <c r="R581" t="s">
        <v>8318</v>
      </c>
      <c r="S581" s="12">
        <f t="shared" si="56"/>
        <v>41968.852118055554</v>
      </c>
      <c r="T581" s="12">
        <f t="shared" si="57"/>
        <v>41998.852118055554</v>
      </c>
      <c r="U581" s="9">
        <f t="shared" si="58"/>
        <v>2014</v>
      </c>
      <c r="V581">
        <f t="shared" si="59"/>
        <v>11</v>
      </c>
      <c r="W581" t="str" cm="1">
        <f t="array" ref="W581">_xlfn.IFS(V581=1,"JAN",V581=2,"FEB",V581=3,"MAR",V581=4,"APR",V581=5,"MAY",V581=6,"JUN",V581=7,"JUL",V581=8,"AUG",V581=9,"SEP",V581=10,"OCT",V581=11,"NOV",V581=12,"DEC")</f>
        <v>NOV</v>
      </c>
    </row>
    <row r="582" spans="1:23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54"/>
        <v>0</v>
      </c>
      <c r="P582">
        <f t="shared" si="55"/>
        <v>1</v>
      </c>
      <c r="Q582" t="s">
        <v>8317</v>
      </c>
      <c r="R582" t="s">
        <v>8318</v>
      </c>
      <c r="S582" s="12">
        <f t="shared" si="56"/>
        <v>42605.908182870371</v>
      </c>
      <c r="T582" s="12">
        <f t="shared" si="57"/>
        <v>42635.908182870371</v>
      </c>
      <c r="U582" s="9">
        <f t="shared" si="58"/>
        <v>2016</v>
      </c>
      <c r="V582">
        <f t="shared" si="59"/>
        <v>8</v>
      </c>
      <c r="W582" t="str" cm="1">
        <f t="array" ref="W582">_xlfn.IFS(V582=1,"JAN",V582=2,"FEB",V582=3,"MAR",V582=4,"APR",V582=5,"MAY",V582=6,"JUN",V582=7,"JUL",V582=8,"AUG",V582=9,"SEP",V582=10,"OCT",V582=11,"NOV",V582=12,"DEC")</f>
        <v>AUG</v>
      </c>
    </row>
    <row r="583" spans="1:23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54"/>
        <v>0</v>
      </c>
      <c r="P583">
        <f t="shared" si="55"/>
        <v>0</v>
      </c>
      <c r="Q583" t="s">
        <v>8317</v>
      </c>
      <c r="R583" t="s">
        <v>8318</v>
      </c>
      <c r="S583" s="12">
        <f t="shared" si="56"/>
        <v>42188.012777777782</v>
      </c>
      <c r="T583" s="12">
        <f t="shared" si="57"/>
        <v>42218.012777777782</v>
      </c>
      <c r="U583" s="9">
        <f t="shared" si="58"/>
        <v>2015</v>
      </c>
      <c r="V583">
        <f t="shared" si="59"/>
        <v>7</v>
      </c>
      <c r="W583" t="str" cm="1">
        <f t="array" ref="W583">_xlfn.IFS(V583=1,"JAN",V583=2,"FEB",V583=3,"MAR",V583=4,"APR",V583=5,"MAY",V583=6,"JUN",V583=7,"JUL",V583=8,"AUG",V583=9,"SEP",V583=10,"OCT",V583=11,"NOV",V583=12,"DEC")</f>
        <v>JUL</v>
      </c>
    </row>
    <row r="584" spans="1:23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54"/>
        <v>0</v>
      </c>
      <c r="P584">
        <f t="shared" si="55"/>
        <v>0</v>
      </c>
      <c r="Q584" t="s">
        <v>8317</v>
      </c>
      <c r="R584" t="s">
        <v>8318</v>
      </c>
      <c r="S584" s="12">
        <f t="shared" si="56"/>
        <v>42055.739803240736</v>
      </c>
      <c r="T584" s="12">
        <f t="shared" si="57"/>
        <v>42078.75</v>
      </c>
      <c r="U584" s="9">
        <f t="shared" si="58"/>
        <v>2015</v>
      </c>
      <c r="V584">
        <f t="shared" si="59"/>
        <v>2</v>
      </c>
      <c r="W584" t="str" cm="1">
        <f t="array" ref="W584">_xlfn.IFS(V584=1,"JAN",V584=2,"FEB",V584=3,"MAR",V584=4,"APR",V584=5,"MAY",V584=6,"JUN",V584=7,"JUL",V584=8,"AUG",V584=9,"SEP",V584=10,"OCT",V584=11,"NOV",V584=12,"DEC")</f>
        <v>FEB</v>
      </c>
    </row>
    <row r="585" spans="1:23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54"/>
        <v>0</v>
      </c>
      <c r="P585">
        <f t="shared" si="55"/>
        <v>1</v>
      </c>
      <c r="Q585" t="s">
        <v>8317</v>
      </c>
      <c r="R585" t="s">
        <v>8318</v>
      </c>
      <c r="S585" s="12">
        <f t="shared" si="56"/>
        <v>42052.93850694444</v>
      </c>
      <c r="T585" s="12">
        <f t="shared" si="57"/>
        <v>42082.896840277783</v>
      </c>
      <c r="U585" s="9">
        <f t="shared" si="58"/>
        <v>2015</v>
      </c>
      <c r="V585">
        <f t="shared" si="59"/>
        <v>2</v>
      </c>
      <c r="W585" t="str" cm="1">
        <f t="array" ref="W585">_xlfn.IFS(V585=1,"JAN",V585=2,"FEB",V585=3,"MAR",V585=4,"APR",V585=5,"MAY",V585=6,"JUN",V585=7,"JUL",V585=8,"AUG",V585=9,"SEP",V585=10,"OCT",V585=11,"NOV",V585=12,"DEC")</f>
        <v>FEB</v>
      </c>
    </row>
    <row r="586" spans="1:23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54"/>
        <v>1</v>
      </c>
      <c r="P586">
        <f t="shared" si="55"/>
        <v>5</v>
      </c>
      <c r="Q586" t="s">
        <v>8317</v>
      </c>
      <c r="R586" t="s">
        <v>8318</v>
      </c>
      <c r="S586" s="12">
        <f t="shared" si="56"/>
        <v>42049.716620370367</v>
      </c>
      <c r="T586" s="12">
        <f t="shared" si="57"/>
        <v>42079.674953703703</v>
      </c>
      <c r="U586" s="9">
        <f t="shared" si="58"/>
        <v>2015</v>
      </c>
      <c r="V586">
        <f t="shared" si="59"/>
        <v>2</v>
      </c>
      <c r="W586" t="str" cm="1">
        <f t="array" ref="W586">_xlfn.IFS(V586=1,"JAN",V586=2,"FEB",V586=3,"MAR",V586=4,"APR",V586=5,"MAY",V586=6,"JUN",V586=7,"JUL",V586=8,"AUG",V586=9,"SEP",V586=10,"OCT",V586=11,"NOV",V586=12,"DEC")</f>
        <v>FEB</v>
      </c>
    </row>
    <row r="587" spans="1:23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4"/>
        <v>0</v>
      </c>
      <c r="P587">
        <f t="shared" si="55"/>
        <v>0</v>
      </c>
      <c r="Q587" t="s">
        <v>8317</v>
      </c>
      <c r="R587" t="s">
        <v>8318</v>
      </c>
      <c r="S587" s="12">
        <f t="shared" si="56"/>
        <v>42283.3909375</v>
      </c>
      <c r="T587" s="12">
        <f t="shared" si="57"/>
        <v>42339</v>
      </c>
      <c r="U587" s="9">
        <f t="shared" si="58"/>
        <v>2015</v>
      </c>
      <c r="V587">
        <f t="shared" si="59"/>
        <v>10</v>
      </c>
      <c r="W587" t="str" cm="1">
        <f t="array" ref="W587">_xlfn.IFS(V587=1,"JAN",V587=2,"FEB",V587=3,"MAR",V587=4,"APR",V587=5,"MAY",V587=6,"JUN",V587=7,"JUL",V587=8,"AUG",V587=9,"SEP",V587=10,"OCT",V587=11,"NOV",V587=12,"DEC")</f>
        <v>OCT</v>
      </c>
    </row>
    <row r="588" spans="1:23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4"/>
        <v>1</v>
      </c>
      <c r="P588">
        <f t="shared" si="55"/>
        <v>14</v>
      </c>
      <c r="Q588" t="s">
        <v>8317</v>
      </c>
      <c r="R588" t="s">
        <v>8318</v>
      </c>
      <c r="S588" s="12">
        <f t="shared" si="56"/>
        <v>42020.854247685187</v>
      </c>
      <c r="T588" s="12">
        <f t="shared" si="57"/>
        <v>42050.854247685187</v>
      </c>
      <c r="U588" s="9">
        <f t="shared" si="58"/>
        <v>2015</v>
      </c>
      <c r="V588">
        <f t="shared" si="59"/>
        <v>1</v>
      </c>
      <c r="W588" t="str" cm="1">
        <f t="array" ref="W588">_xlfn.IFS(V588=1,"JAN",V588=2,"FEB",V588=3,"MAR",V588=4,"APR",V588=5,"MAY",V588=6,"JUN",V588=7,"JUL",V588=8,"AUG",V588=9,"SEP",V588=10,"OCT",V588=11,"NOV",V588=12,"DEC")</f>
        <v>JAN</v>
      </c>
    </row>
    <row r="589" spans="1:23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4"/>
        <v>9</v>
      </c>
      <c r="P589">
        <f t="shared" si="55"/>
        <v>389.29</v>
      </c>
      <c r="Q589" t="s">
        <v>8317</v>
      </c>
      <c r="R589" t="s">
        <v>8318</v>
      </c>
      <c r="S589" s="12">
        <f t="shared" si="56"/>
        <v>42080.757326388892</v>
      </c>
      <c r="T589" s="12">
        <f t="shared" si="57"/>
        <v>42110.757326388892</v>
      </c>
      <c r="U589" s="9">
        <f t="shared" si="58"/>
        <v>2015</v>
      </c>
      <c r="V589">
        <f t="shared" si="59"/>
        <v>3</v>
      </c>
      <c r="W589" t="str" cm="1">
        <f t="array" ref="W589">_xlfn.IFS(V589=1,"JAN",V589=2,"FEB",V589=3,"MAR",V589=4,"APR",V589=5,"MAY",V589=6,"JUN",V589=7,"JUL",V589=8,"AUG",V589=9,"SEP",V589=10,"OCT",V589=11,"NOV",V589=12,"DEC")</f>
        <v>MAR</v>
      </c>
    </row>
    <row r="590" spans="1:23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4"/>
        <v>3</v>
      </c>
      <c r="P590">
        <f t="shared" si="55"/>
        <v>150.5</v>
      </c>
      <c r="Q590" t="s">
        <v>8317</v>
      </c>
      <c r="R590" t="s">
        <v>8318</v>
      </c>
      <c r="S590" s="12">
        <f t="shared" si="56"/>
        <v>42631.769513888896</v>
      </c>
      <c r="T590" s="12">
        <f t="shared" si="57"/>
        <v>42691.811180555553</v>
      </c>
      <c r="U590" s="9">
        <f t="shared" si="58"/>
        <v>2016</v>
      </c>
      <c r="V590">
        <f t="shared" si="59"/>
        <v>9</v>
      </c>
      <c r="W590" t="str" cm="1">
        <f t="array" ref="W590">_xlfn.IFS(V590=1,"JAN",V590=2,"FEB",V590=3,"MAR",V590=4,"APR",V590=5,"MAY",V590=6,"JUN",V590=7,"JUL",V590=8,"AUG",V590=9,"SEP",V590=10,"OCT",V590=11,"NOV",V590=12,"DEC")</f>
        <v>SEP</v>
      </c>
    </row>
    <row r="591" spans="1:23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4"/>
        <v>0</v>
      </c>
      <c r="P591">
        <f t="shared" si="55"/>
        <v>1</v>
      </c>
      <c r="Q591" t="s">
        <v>8317</v>
      </c>
      <c r="R591" t="s">
        <v>8318</v>
      </c>
      <c r="S591" s="12">
        <f t="shared" si="56"/>
        <v>42178.614571759259</v>
      </c>
      <c r="T591" s="12">
        <f t="shared" si="57"/>
        <v>42193.614571759259</v>
      </c>
      <c r="U591" s="9">
        <f t="shared" si="58"/>
        <v>2015</v>
      </c>
      <c r="V591">
        <f t="shared" si="59"/>
        <v>6</v>
      </c>
      <c r="W591" t="str" cm="1">
        <f t="array" ref="W591">_xlfn.IFS(V591=1,"JAN",V591=2,"FEB",V591=3,"MAR",V591=4,"APR",V591=5,"MAY",V591=6,"JUN",V591=7,"JUL",V591=8,"AUG",V591=9,"SEP",V591=10,"OCT",V591=11,"NOV",V591=12,"DEC")</f>
        <v>JUN</v>
      </c>
    </row>
    <row r="592" spans="1:23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4"/>
        <v>4</v>
      </c>
      <c r="P592">
        <f t="shared" si="55"/>
        <v>24.78</v>
      </c>
      <c r="Q592" t="s">
        <v>8317</v>
      </c>
      <c r="R592" t="s">
        <v>8318</v>
      </c>
      <c r="S592" s="12">
        <f t="shared" si="56"/>
        <v>42377.554756944446</v>
      </c>
      <c r="T592" s="12">
        <f t="shared" si="57"/>
        <v>42408.542361111111</v>
      </c>
      <c r="U592" s="9">
        <f t="shared" si="58"/>
        <v>2016</v>
      </c>
      <c r="V592">
        <f t="shared" si="59"/>
        <v>1</v>
      </c>
      <c r="W592" t="str" cm="1">
        <f t="array" ref="W592">_xlfn.IFS(V592=1,"JAN",V592=2,"FEB",V592=3,"MAR",V592=4,"APR",V592=5,"MAY",V592=6,"JUN",V592=7,"JUL",V592=8,"AUG",V592=9,"SEP",V592=10,"OCT",V592=11,"NOV",V592=12,"DEC")</f>
        <v>JAN</v>
      </c>
    </row>
    <row r="593" spans="1:23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4"/>
        <v>0</v>
      </c>
      <c r="P593">
        <f t="shared" si="55"/>
        <v>30.5</v>
      </c>
      <c r="Q593" t="s">
        <v>8317</v>
      </c>
      <c r="R593" t="s">
        <v>8318</v>
      </c>
      <c r="S593" s="12">
        <f t="shared" si="56"/>
        <v>42177.543171296296</v>
      </c>
      <c r="T593" s="12">
        <f t="shared" si="57"/>
        <v>42207.543171296296</v>
      </c>
      <c r="U593" s="9">
        <f t="shared" si="58"/>
        <v>2015</v>
      </c>
      <c r="V593">
        <f t="shared" si="59"/>
        <v>6</v>
      </c>
      <c r="W593" t="str" cm="1">
        <f t="array" ref="W593">_xlfn.IFS(V593=1,"JAN",V593=2,"FEB",V593=3,"MAR",V593=4,"APR",V593=5,"MAY",V593=6,"JUN",V593=7,"JUL",V593=8,"AUG",V593=9,"SEP",V593=10,"OCT",V593=11,"NOV",V593=12,"DEC")</f>
        <v>JUN</v>
      </c>
    </row>
    <row r="594" spans="1:23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4"/>
        <v>3</v>
      </c>
      <c r="P594">
        <f t="shared" si="55"/>
        <v>250</v>
      </c>
      <c r="Q594" t="s">
        <v>8317</v>
      </c>
      <c r="R594" t="s">
        <v>8318</v>
      </c>
      <c r="S594" s="12">
        <f t="shared" si="56"/>
        <v>41946.232175925928</v>
      </c>
      <c r="T594" s="12">
        <f t="shared" si="57"/>
        <v>41976.232175925921</v>
      </c>
      <c r="U594" s="9">
        <f t="shared" si="58"/>
        <v>2014</v>
      </c>
      <c r="V594">
        <f t="shared" si="59"/>
        <v>11</v>
      </c>
      <c r="W594" t="str" cm="1">
        <f t="array" ref="W594">_xlfn.IFS(V594=1,"JAN",V594=2,"FEB",V594=3,"MAR",V594=4,"APR",V594=5,"MAY",V594=6,"JUN",V594=7,"JUL",V594=8,"AUG",V594=9,"SEP",V594=10,"OCT",V594=11,"NOV",V594=12,"DEC")</f>
        <v>NOV</v>
      </c>
    </row>
    <row r="595" spans="1:23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4"/>
        <v>23</v>
      </c>
      <c r="P595">
        <f t="shared" si="55"/>
        <v>16.43</v>
      </c>
      <c r="Q595" t="s">
        <v>8317</v>
      </c>
      <c r="R595" t="s">
        <v>8318</v>
      </c>
      <c r="S595" s="12">
        <f t="shared" si="56"/>
        <v>42070.677604166667</v>
      </c>
      <c r="T595" s="12">
        <f t="shared" si="57"/>
        <v>42100.635937500003</v>
      </c>
      <c r="U595" s="9">
        <f t="shared" si="58"/>
        <v>2015</v>
      </c>
      <c r="V595">
        <f t="shared" si="59"/>
        <v>3</v>
      </c>
      <c r="W595" t="str" cm="1">
        <f t="array" ref="W595">_xlfn.IFS(V595=1,"JAN",V595=2,"FEB",V595=3,"MAR",V595=4,"APR",V595=5,"MAY",V595=6,"JUN",V595=7,"JUL",V595=8,"AUG",V595=9,"SEP",V595=10,"OCT",V595=11,"NOV",V595=12,"DEC")</f>
        <v>MAR</v>
      </c>
    </row>
    <row r="596" spans="1:23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4"/>
        <v>0</v>
      </c>
      <c r="P596">
        <f t="shared" si="55"/>
        <v>13</v>
      </c>
      <c r="Q596" t="s">
        <v>8317</v>
      </c>
      <c r="R596" t="s">
        <v>8318</v>
      </c>
      <c r="S596" s="12">
        <f t="shared" si="56"/>
        <v>42446.780162037037</v>
      </c>
      <c r="T596" s="12">
        <f t="shared" si="57"/>
        <v>42476.780162037037</v>
      </c>
      <c r="U596" s="9">
        <f t="shared" si="58"/>
        <v>2016</v>
      </c>
      <c r="V596">
        <f t="shared" si="59"/>
        <v>3</v>
      </c>
      <c r="W596" t="str" cm="1">
        <f t="array" ref="W596">_xlfn.IFS(V596=1,"JAN",V596=2,"FEB",V596=3,"MAR",V596=4,"APR",V596=5,"MAY",V596=6,"JUN",V596=7,"JUL",V596=8,"AUG",V596=9,"SEP",V596=10,"OCT",V596=11,"NOV",V596=12,"DEC")</f>
        <v>MAR</v>
      </c>
    </row>
    <row r="597" spans="1:23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4"/>
        <v>0</v>
      </c>
      <c r="P597">
        <f t="shared" si="55"/>
        <v>53.25</v>
      </c>
      <c r="Q597" t="s">
        <v>8317</v>
      </c>
      <c r="R597" t="s">
        <v>8318</v>
      </c>
      <c r="S597" s="12">
        <f t="shared" si="56"/>
        <v>42083.069884259254</v>
      </c>
      <c r="T597" s="12">
        <f t="shared" si="57"/>
        <v>42128.069884259254</v>
      </c>
      <c r="U597" s="9">
        <f t="shared" si="58"/>
        <v>2015</v>
      </c>
      <c r="V597">
        <f t="shared" si="59"/>
        <v>3</v>
      </c>
      <c r="W597" t="str" cm="1">
        <f t="array" ref="W597">_xlfn.IFS(V597=1,"JAN",V597=2,"FEB",V597=3,"MAR",V597=4,"APR",V597=5,"MAY",V597=6,"JUN",V597=7,"JUL",V597=8,"AUG",V597=9,"SEP",V597=10,"OCT",V597=11,"NOV",V597=12,"DEC")</f>
        <v>MAR</v>
      </c>
    </row>
    <row r="598" spans="1:23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4"/>
        <v>0</v>
      </c>
      <c r="P598">
        <f t="shared" si="55"/>
        <v>3</v>
      </c>
      <c r="Q598" t="s">
        <v>8317</v>
      </c>
      <c r="R598" t="s">
        <v>8318</v>
      </c>
      <c r="S598" s="12">
        <f t="shared" si="56"/>
        <v>42646.896898148145</v>
      </c>
      <c r="T598" s="12">
        <f t="shared" si="57"/>
        <v>42676.896898148145</v>
      </c>
      <c r="U598" s="9">
        <f t="shared" si="58"/>
        <v>2016</v>
      </c>
      <c r="V598">
        <f t="shared" si="59"/>
        <v>10</v>
      </c>
      <c r="W598" t="str" cm="1">
        <f t="array" ref="W598">_xlfn.IFS(V598=1,"JAN",V598=2,"FEB",V598=3,"MAR",V598=4,"APR",V598=5,"MAY",V598=6,"JUN",V598=7,"JUL",V598=8,"AUG",V598=9,"SEP",V598=10,"OCT",V598=11,"NOV",V598=12,"DEC")</f>
        <v>OCT</v>
      </c>
    </row>
    <row r="599" spans="1:23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4"/>
        <v>0</v>
      </c>
      <c r="P599">
        <f t="shared" si="55"/>
        <v>10</v>
      </c>
      <c r="Q599" t="s">
        <v>8317</v>
      </c>
      <c r="R599" t="s">
        <v>8318</v>
      </c>
      <c r="S599" s="12">
        <f t="shared" si="56"/>
        <v>42545.705266203702</v>
      </c>
      <c r="T599" s="12">
        <f t="shared" si="57"/>
        <v>42582.666666666672</v>
      </c>
      <c r="U599" s="9">
        <f t="shared" si="58"/>
        <v>2016</v>
      </c>
      <c r="V599">
        <f t="shared" si="59"/>
        <v>6</v>
      </c>
      <c r="W599" t="str" cm="1">
        <f t="array" ref="W599">_xlfn.IFS(V599=1,"JAN",V599=2,"FEB",V599=3,"MAR",V599=4,"APR",V599=5,"MAY",V599=6,"JUN",V599=7,"JUL",V599=8,"AUG",V599=9,"SEP",V599=10,"OCT",V599=11,"NOV",V599=12,"DEC")</f>
        <v>JUN</v>
      </c>
    </row>
    <row r="600" spans="1:23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4"/>
        <v>34</v>
      </c>
      <c r="P600">
        <f t="shared" si="55"/>
        <v>121.43</v>
      </c>
      <c r="Q600" t="s">
        <v>8317</v>
      </c>
      <c r="R600" t="s">
        <v>8318</v>
      </c>
      <c r="S600" s="12">
        <f t="shared" si="56"/>
        <v>41948.00209490741</v>
      </c>
      <c r="T600" s="12">
        <f t="shared" si="57"/>
        <v>41978.00209490741</v>
      </c>
      <c r="U600" s="9">
        <f t="shared" si="58"/>
        <v>2014</v>
      </c>
      <c r="V600">
        <f t="shared" si="59"/>
        <v>11</v>
      </c>
      <c r="W600" t="str" cm="1">
        <f t="array" ref="W600">_xlfn.IFS(V600=1,"JAN",V600=2,"FEB",V600=3,"MAR",V600=4,"APR",V600=5,"MAY",V600=6,"JUN",V600=7,"JUL",V600=8,"AUG",V600=9,"SEP",V600=10,"OCT",V600=11,"NOV",V600=12,"DEC")</f>
        <v>NOV</v>
      </c>
    </row>
    <row r="601" spans="1:23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4"/>
        <v>0</v>
      </c>
      <c r="P601">
        <f t="shared" si="55"/>
        <v>15.5</v>
      </c>
      <c r="Q601" t="s">
        <v>8317</v>
      </c>
      <c r="R601" t="s">
        <v>8318</v>
      </c>
      <c r="S601" s="12">
        <f t="shared" si="56"/>
        <v>42047.812523148154</v>
      </c>
      <c r="T601" s="12">
        <f t="shared" si="57"/>
        <v>42071.636111111111</v>
      </c>
      <c r="U601" s="9">
        <f t="shared" si="58"/>
        <v>2015</v>
      </c>
      <c r="V601">
        <f t="shared" si="59"/>
        <v>2</v>
      </c>
      <c r="W601" t="str" cm="1">
        <f t="array" ref="W601">_xlfn.IFS(V601=1,"JAN",V601=2,"FEB",V601=3,"MAR",V601=4,"APR",V601=5,"MAY",V601=6,"JUN",V601=7,"JUL",V601=8,"AUG",V601=9,"SEP",V601=10,"OCT",V601=11,"NOV",V601=12,"DEC")</f>
        <v>FEB</v>
      </c>
    </row>
    <row r="602" spans="1:23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4"/>
        <v>2</v>
      </c>
      <c r="P602">
        <f t="shared" si="55"/>
        <v>100</v>
      </c>
      <c r="Q602" t="s">
        <v>8317</v>
      </c>
      <c r="R602" t="s">
        <v>8318</v>
      </c>
      <c r="S602" s="12">
        <f t="shared" si="56"/>
        <v>42073.798171296294</v>
      </c>
      <c r="T602" s="12">
        <f t="shared" si="57"/>
        <v>42133.798171296294</v>
      </c>
      <c r="U602" s="9">
        <f t="shared" si="58"/>
        <v>2015</v>
      </c>
      <c r="V602">
        <f t="shared" si="59"/>
        <v>3</v>
      </c>
      <c r="W602" t="str" cm="1">
        <f t="array" ref="W602">_xlfn.IFS(V602=1,"JAN",V602=2,"FEB",V602=3,"MAR",V602=4,"APR",V602=5,"MAY",V602=6,"JUN",V602=7,"JUL",V602=8,"AUG",V602=9,"SEP",V602=10,"OCT",V602=11,"NOV",V602=12,"DEC")</f>
        <v>MAR</v>
      </c>
    </row>
    <row r="603" spans="1:23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4"/>
        <v>1</v>
      </c>
      <c r="P603">
        <f t="shared" si="55"/>
        <v>23.33</v>
      </c>
      <c r="Q603" t="s">
        <v>8317</v>
      </c>
      <c r="R603" t="s">
        <v>8318</v>
      </c>
      <c r="S603" s="12">
        <f t="shared" si="56"/>
        <v>41969.858090277776</v>
      </c>
      <c r="T603" s="12">
        <f t="shared" si="57"/>
        <v>41999.858090277776</v>
      </c>
      <c r="U603" s="9">
        <f t="shared" si="58"/>
        <v>2014</v>
      </c>
      <c r="V603">
        <f t="shared" si="59"/>
        <v>11</v>
      </c>
      <c r="W603" t="str" cm="1">
        <f t="array" ref="W603">_xlfn.IFS(V603=1,"JAN",V603=2,"FEB",V603=3,"MAR",V603=4,"APR",V603=5,"MAY",V603=6,"JUN",V603=7,"JUL",V603=8,"AUG",V603=9,"SEP",V603=10,"OCT",V603=11,"NOV",V603=12,"DEC")</f>
        <v>NOV</v>
      </c>
    </row>
    <row r="604" spans="1:23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4"/>
        <v>0</v>
      </c>
      <c r="P604">
        <f t="shared" si="55"/>
        <v>0</v>
      </c>
      <c r="Q604" t="s">
        <v>8317</v>
      </c>
      <c r="R604" t="s">
        <v>8318</v>
      </c>
      <c r="S604" s="12">
        <f t="shared" si="56"/>
        <v>42143.79415509259</v>
      </c>
      <c r="T604" s="12">
        <f t="shared" si="57"/>
        <v>42173.79415509259</v>
      </c>
      <c r="U604" s="9">
        <f t="shared" si="58"/>
        <v>2015</v>
      </c>
      <c r="V604">
        <f t="shared" si="59"/>
        <v>5</v>
      </c>
      <c r="W604" t="str" cm="1">
        <f t="array" ref="W604">_xlfn.IFS(V604=1,"JAN",V604=2,"FEB",V604=3,"MAR",V604=4,"APR",V604=5,"MAY",V604=6,"JUN",V604=7,"JUL",V604=8,"AUG",V604=9,"SEP",V604=10,"OCT",V604=11,"NOV",V604=12,"DEC")</f>
        <v>MAY</v>
      </c>
    </row>
    <row r="605" spans="1:23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4"/>
        <v>4</v>
      </c>
      <c r="P605">
        <f t="shared" si="55"/>
        <v>45.39</v>
      </c>
      <c r="Q605" t="s">
        <v>8317</v>
      </c>
      <c r="R605" t="s">
        <v>8318</v>
      </c>
      <c r="S605" s="12">
        <f t="shared" si="56"/>
        <v>41835.639155092591</v>
      </c>
      <c r="T605" s="12">
        <f t="shared" si="57"/>
        <v>41865.639155092591</v>
      </c>
      <c r="U605" s="9">
        <f t="shared" si="58"/>
        <v>2014</v>
      </c>
      <c r="V605">
        <f t="shared" si="59"/>
        <v>7</v>
      </c>
      <c r="W605" t="str" cm="1">
        <f t="array" ref="W605">_xlfn.IFS(V605=1,"JAN",V605=2,"FEB",V605=3,"MAR",V605=4,"APR",V605=5,"MAY",V605=6,"JUN",V605=7,"JUL",V605=8,"AUG",V605=9,"SEP",V605=10,"OCT",V605=11,"NOV",V605=12,"DEC")</f>
        <v>JUL</v>
      </c>
    </row>
    <row r="606" spans="1:23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4"/>
        <v>0</v>
      </c>
      <c r="P606">
        <f t="shared" si="55"/>
        <v>0</v>
      </c>
      <c r="Q606" t="s">
        <v>8317</v>
      </c>
      <c r="R606" t="s">
        <v>8318</v>
      </c>
      <c r="S606" s="12">
        <f t="shared" si="56"/>
        <v>41849.035370370373</v>
      </c>
      <c r="T606" s="12">
        <f t="shared" si="57"/>
        <v>41879.035370370373</v>
      </c>
      <c r="U606" s="9">
        <f t="shared" si="58"/>
        <v>2014</v>
      </c>
      <c r="V606">
        <f t="shared" si="59"/>
        <v>7</v>
      </c>
      <c r="W606" t="str" cm="1">
        <f t="array" ref="W606">_xlfn.IFS(V606=1,"JAN",V606=2,"FEB",V606=3,"MAR",V606=4,"APR",V606=5,"MAY",V606=6,"JUN",V606=7,"JUL",V606=8,"AUG",V606=9,"SEP",V606=10,"OCT",V606=11,"NOV",V606=12,"DEC")</f>
        <v>JUL</v>
      </c>
    </row>
    <row r="607" spans="1:23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4"/>
        <v>3</v>
      </c>
      <c r="P607">
        <f t="shared" si="55"/>
        <v>16.38</v>
      </c>
      <c r="Q607" t="s">
        <v>8317</v>
      </c>
      <c r="R607" t="s">
        <v>8318</v>
      </c>
      <c r="S607" s="12">
        <f t="shared" si="56"/>
        <v>42194.357731481476</v>
      </c>
      <c r="T607" s="12">
        <f t="shared" si="57"/>
        <v>42239.357731481476</v>
      </c>
      <c r="U607" s="9">
        <f t="shared" si="58"/>
        <v>2015</v>
      </c>
      <c r="V607">
        <f t="shared" si="59"/>
        <v>7</v>
      </c>
      <c r="W607" t="str" cm="1">
        <f t="array" ref="W607">_xlfn.IFS(V607=1,"JAN",V607=2,"FEB",V607=3,"MAR",V607=4,"APR",V607=5,"MAY",V607=6,"JUN",V607=7,"JUL",V607=8,"AUG",V607=9,"SEP",V607=10,"OCT",V607=11,"NOV",V607=12,"DEC")</f>
        <v>JUL</v>
      </c>
    </row>
    <row r="608" spans="1:23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4"/>
        <v>0</v>
      </c>
      <c r="P608">
        <f t="shared" si="55"/>
        <v>10</v>
      </c>
      <c r="Q608" t="s">
        <v>8317</v>
      </c>
      <c r="R608" t="s">
        <v>8318</v>
      </c>
      <c r="S608" s="12">
        <f t="shared" si="56"/>
        <v>42102.650567129633</v>
      </c>
      <c r="T608" s="12">
        <f t="shared" si="57"/>
        <v>42148.625</v>
      </c>
      <c r="U608" s="9">
        <f t="shared" si="58"/>
        <v>2015</v>
      </c>
      <c r="V608">
        <f t="shared" si="59"/>
        <v>4</v>
      </c>
      <c r="W608" t="str" cm="1">
        <f t="array" ref="W608">_xlfn.IFS(V608=1,"JAN",V608=2,"FEB",V608=3,"MAR",V608=4,"APR",V608=5,"MAY",V608=6,"JUN",V608=7,"JUL",V608=8,"AUG",V608=9,"SEP",V608=10,"OCT",V608=11,"NOV",V608=12,"DEC")</f>
        <v>APR</v>
      </c>
    </row>
    <row r="609" spans="1:23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4"/>
        <v>0</v>
      </c>
      <c r="P609">
        <f t="shared" si="55"/>
        <v>0</v>
      </c>
      <c r="Q609" t="s">
        <v>8317</v>
      </c>
      <c r="R609" t="s">
        <v>8318</v>
      </c>
      <c r="S609" s="12">
        <f t="shared" si="56"/>
        <v>42300.825648148151</v>
      </c>
      <c r="T609" s="12">
        <f t="shared" si="57"/>
        <v>42330.867314814815</v>
      </c>
      <c r="U609" s="9">
        <f t="shared" si="58"/>
        <v>2015</v>
      </c>
      <c r="V609">
        <f t="shared" si="59"/>
        <v>10</v>
      </c>
      <c r="W609" t="str" cm="1">
        <f t="array" ref="W609">_xlfn.IFS(V609=1,"JAN",V609=2,"FEB",V609=3,"MAR",V609=4,"APR",V609=5,"MAY",V609=6,"JUN",V609=7,"JUL",V609=8,"AUG",V609=9,"SEP",V609=10,"OCT",V609=11,"NOV",V609=12,"DEC")</f>
        <v>OCT</v>
      </c>
    </row>
    <row r="610" spans="1:23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4"/>
        <v>1</v>
      </c>
      <c r="P610">
        <f t="shared" si="55"/>
        <v>292.2</v>
      </c>
      <c r="Q610" t="s">
        <v>8317</v>
      </c>
      <c r="R610" t="s">
        <v>8318</v>
      </c>
      <c r="S610" s="12">
        <f t="shared" si="56"/>
        <v>42140.921064814815</v>
      </c>
      <c r="T610" s="12">
        <f t="shared" si="57"/>
        <v>42170.921064814815</v>
      </c>
      <c r="U610" s="9">
        <f t="shared" si="58"/>
        <v>2015</v>
      </c>
      <c r="V610">
        <f t="shared" si="59"/>
        <v>5</v>
      </c>
      <c r="W610" t="str" cm="1">
        <f t="array" ref="W610">_xlfn.IFS(V610=1,"JAN",V610=2,"FEB",V610=3,"MAR",V610=4,"APR",V610=5,"MAY",V610=6,"JUN",V610=7,"JUL",V610=8,"AUG",V610=9,"SEP",V610=10,"OCT",V610=11,"NOV",V610=12,"DEC")</f>
        <v>MAY</v>
      </c>
    </row>
    <row r="611" spans="1:23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4"/>
        <v>1</v>
      </c>
      <c r="P611">
        <f t="shared" si="55"/>
        <v>5</v>
      </c>
      <c r="Q611" t="s">
        <v>8317</v>
      </c>
      <c r="R611" t="s">
        <v>8318</v>
      </c>
      <c r="S611" s="12">
        <f t="shared" si="56"/>
        <v>42307.034074074079</v>
      </c>
      <c r="T611" s="12">
        <f t="shared" si="57"/>
        <v>42337.075740740736</v>
      </c>
      <c r="U611" s="9">
        <f t="shared" si="58"/>
        <v>2015</v>
      </c>
      <c r="V611">
        <f t="shared" si="59"/>
        <v>10</v>
      </c>
      <c r="W611" t="str" cm="1">
        <f t="array" ref="W611">_xlfn.IFS(V611=1,"JAN",V611=2,"FEB",V611=3,"MAR",V611=4,"APR",V611=5,"MAY",V611=6,"JUN",V611=7,"JUL",V611=8,"AUG",V611=9,"SEP",V611=10,"OCT",V611=11,"NOV",V611=12,"DEC")</f>
        <v>OCT</v>
      </c>
    </row>
    <row r="612" spans="1:23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4"/>
        <v>0</v>
      </c>
      <c r="P612">
        <f t="shared" si="55"/>
        <v>0</v>
      </c>
      <c r="Q612" t="s">
        <v>8317</v>
      </c>
      <c r="R612" t="s">
        <v>8318</v>
      </c>
      <c r="S612" s="12">
        <f t="shared" si="56"/>
        <v>42086.83085648148</v>
      </c>
      <c r="T612" s="12">
        <f t="shared" si="57"/>
        <v>42116.83085648148</v>
      </c>
      <c r="U612" s="9">
        <f t="shared" si="58"/>
        <v>2015</v>
      </c>
      <c r="V612">
        <f t="shared" si="59"/>
        <v>3</v>
      </c>
      <c r="W612" t="str" cm="1">
        <f t="array" ref="W612">_xlfn.IFS(V612=1,"JAN",V612=2,"FEB",V612=3,"MAR",V612=4,"APR",V612=5,"MAY",V612=6,"JUN",V612=7,"JUL",V612=8,"AUG",V612=9,"SEP",V612=10,"OCT",V612=11,"NOV",V612=12,"DEC")</f>
        <v>MAR</v>
      </c>
    </row>
    <row r="613" spans="1:23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4"/>
        <v>0</v>
      </c>
      <c r="P613">
        <f t="shared" si="55"/>
        <v>0</v>
      </c>
      <c r="Q613" t="s">
        <v>8317</v>
      </c>
      <c r="R613" t="s">
        <v>8318</v>
      </c>
      <c r="S613" s="12">
        <f t="shared" si="56"/>
        <v>42328.560613425929</v>
      </c>
      <c r="T613" s="12">
        <f t="shared" si="57"/>
        <v>42388.560613425929</v>
      </c>
      <c r="U613" s="9">
        <f t="shared" si="58"/>
        <v>2015</v>
      </c>
      <c r="V613">
        <f t="shared" si="59"/>
        <v>11</v>
      </c>
      <c r="W613" t="str" cm="1">
        <f t="array" ref="W613">_xlfn.IFS(V613=1,"JAN",V613=2,"FEB",V613=3,"MAR",V613=4,"APR",V613=5,"MAY",V613=6,"JUN",V613=7,"JUL",V613=8,"AUG",V613=9,"SEP",V613=10,"OCT",V613=11,"NOV",V613=12,"DEC")</f>
        <v>NOV</v>
      </c>
    </row>
    <row r="614" spans="1:23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4"/>
        <v>0</v>
      </c>
      <c r="P614">
        <f t="shared" si="55"/>
        <v>0</v>
      </c>
      <c r="Q614" t="s">
        <v>8317</v>
      </c>
      <c r="R614" t="s">
        <v>8318</v>
      </c>
      <c r="S614" s="12">
        <f t="shared" si="56"/>
        <v>42585.031782407401</v>
      </c>
      <c r="T614" s="12">
        <f t="shared" si="57"/>
        <v>42615.031782407401</v>
      </c>
      <c r="U614" s="9">
        <f t="shared" si="58"/>
        <v>2016</v>
      </c>
      <c r="V614">
        <f t="shared" si="59"/>
        <v>8</v>
      </c>
      <c r="W614" t="str" cm="1">
        <f t="array" ref="W614">_xlfn.IFS(V614=1,"JAN",V614=2,"FEB",V614=3,"MAR",V614=4,"APR",V614=5,"MAY",V614=6,"JUN",V614=7,"JUL",V614=8,"AUG",V614=9,"SEP",V614=10,"OCT",V614=11,"NOV",V614=12,"DEC")</f>
        <v>AUG</v>
      </c>
    </row>
    <row r="615" spans="1:23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4"/>
        <v>21</v>
      </c>
      <c r="P615">
        <f t="shared" si="55"/>
        <v>105.93</v>
      </c>
      <c r="Q615" t="s">
        <v>8317</v>
      </c>
      <c r="R615" t="s">
        <v>8318</v>
      </c>
      <c r="S615" s="12">
        <f t="shared" si="56"/>
        <v>42247.496759259258</v>
      </c>
      <c r="T615" s="12">
        <f t="shared" si="57"/>
        <v>42278.207638888889</v>
      </c>
      <c r="U615" s="9">
        <f t="shared" si="58"/>
        <v>2015</v>
      </c>
      <c r="V615">
        <f t="shared" si="59"/>
        <v>8</v>
      </c>
      <c r="W615" t="str" cm="1">
        <f t="array" ref="W615">_xlfn.IFS(V615=1,"JAN",V615=2,"FEB",V615=3,"MAR",V615=4,"APR",V615=5,"MAY",V615=6,"JUN",V615=7,"JUL",V615=8,"AUG",V615=9,"SEP",V615=10,"OCT",V615=11,"NOV",V615=12,"DEC")</f>
        <v>AUG</v>
      </c>
    </row>
    <row r="616" spans="1:23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4"/>
        <v>0</v>
      </c>
      <c r="P616">
        <f t="shared" si="55"/>
        <v>0</v>
      </c>
      <c r="Q616" t="s">
        <v>8317</v>
      </c>
      <c r="R616" t="s">
        <v>8318</v>
      </c>
      <c r="S616" s="12">
        <f t="shared" si="56"/>
        <v>42515.061805555553</v>
      </c>
      <c r="T616" s="12">
        <f t="shared" si="57"/>
        <v>42545.061805555553</v>
      </c>
      <c r="U616" s="9">
        <f t="shared" si="58"/>
        <v>2016</v>
      </c>
      <c r="V616">
        <f t="shared" si="59"/>
        <v>5</v>
      </c>
      <c r="W616" t="str" cm="1">
        <f t="array" ref="W616">_xlfn.IFS(V616=1,"JAN",V616=2,"FEB",V616=3,"MAR",V616=4,"APR",V616=5,"MAY",V616=6,"JUN",V616=7,"JUL",V616=8,"AUG",V616=9,"SEP",V616=10,"OCT",V616=11,"NOV",V616=12,"DEC")</f>
        <v>MAY</v>
      </c>
    </row>
    <row r="617" spans="1:23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4"/>
        <v>0</v>
      </c>
      <c r="P617">
        <f t="shared" si="55"/>
        <v>0</v>
      </c>
      <c r="Q617" t="s">
        <v>8317</v>
      </c>
      <c r="R617" t="s">
        <v>8318</v>
      </c>
      <c r="S617" s="12">
        <f t="shared" si="56"/>
        <v>42242.122210648144</v>
      </c>
      <c r="T617" s="12">
        <f t="shared" si="57"/>
        <v>42272.122210648144</v>
      </c>
      <c r="U617" s="9">
        <f t="shared" si="58"/>
        <v>2015</v>
      </c>
      <c r="V617">
        <f t="shared" si="59"/>
        <v>8</v>
      </c>
      <c r="W617" t="str" cm="1">
        <f t="array" ref="W617">_xlfn.IFS(V617=1,"JAN",V617=2,"FEB",V617=3,"MAR",V617=4,"APR",V617=5,"MAY",V617=6,"JUN",V617=7,"JUL",V617=8,"AUG",V617=9,"SEP",V617=10,"OCT",V617=11,"NOV",V617=12,"DEC")</f>
        <v>AUG</v>
      </c>
    </row>
    <row r="618" spans="1:23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4"/>
        <v>0</v>
      </c>
      <c r="P618">
        <f t="shared" si="55"/>
        <v>0</v>
      </c>
      <c r="Q618" t="s">
        <v>8317</v>
      </c>
      <c r="R618" t="s">
        <v>8318</v>
      </c>
      <c r="S618" s="12">
        <f t="shared" si="56"/>
        <v>42761.376238425932</v>
      </c>
      <c r="T618" s="12">
        <f t="shared" si="57"/>
        <v>42791.376238425932</v>
      </c>
      <c r="U618" s="9">
        <f t="shared" si="58"/>
        <v>2017</v>
      </c>
      <c r="V618">
        <f t="shared" si="59"/>
        <v>1</v>
      </c>
      <c r="W618" t="str" cm="1">
        <f t="array" ref="W618">_xlfn.IFS(V618=1,"JAN",V618=2,"FEB",V618=3,"MAR",V618=4,"APR",V618=5,"MAY",V618=6,"JUN",V618=7,"JUL",V618=8,"AUG",V618=9,"SEP",V618=10,"OCT",V618=11,"NOV",V618=12,"DEC")</f>
        <v>JAN</v>
      </c>
    </row>
    <row r="619" spans="1:23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4"/>
        <v>3</v>
      </c>
      <c r="P619">
        <f t="shared" si="55"/>
        <v>20</v>
      </c>
      <c r="Q619" t="s">
        <v>8317</v>
      </c>
      <c r="R619" t="s">
        <v>8318</v>
      </c>
      <c r="S619" s="12">
        <f t="shared" si="56"/>
        <v>42087.343090277776</v>
      </c>
      <c r="T619" s="12">
        <f t="shared" si="57"/>
        <v>42132.343090277776</v>
      </c>
      <c r="U619" s="9">
        <f t="shared" si="58"/>
        <v>2015</v>
      </c>
      <c r="V619">
        <f t="shared" si="59"/>
        <v>3</v>
      </c>
      <c r="W619" t="str" cm="1">
        <f t="array" ref="W619">_xlfn.IFS(V619=1,"JAN",V619=2,"FEB",V619=3,"MAR",V619=4,"APR",V619=5,"MAY",V619=6,"JUN",V619=7,"JUL",V619=8,"AUG",V619=9,"SEP",V619=10,"OCT",V619=11,"NOV",V619=12,"DEC")</f>
        <v>MAR</v>
      </c>
    </row>
    <row r="620" spans="1:23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4"/>
        <v>0</v>
      </c>
      <c r="P620">
        <f t="shared" si="55"/>
        <v>0</v>
      </c>
      <c r="Q620" t="s">
        <v>8317</v>
      </c>
      <c r="R620" t="s">
        <v>8318</v>
      </c>
      <c r="S620" s="12">
        <f t="shared" si="56"/>
        <v>42317.810219907406</v>
      </c>
      <c r="T620" s="12">
        <f t="shared" si="57"/>
        <v>42347.810219907406</v>
      </c>
      <c r="U620" s="9">
        <f t="shared" si="58"/>
        <v>2015</v>
      </c>
      <c r="V620">
        <f t="shared" si="59"/>
        <v>11</v>
      </c>
      <c r="W620" t="str" cm="1">
        <f t="array" ref="W620">_xlfn.IFS(V620=1,"JAN",V620=2,"FEB",V620=3,"MAR",V620=4,"APR",V620=5,"MAY",V620=6,"JUN",V620=7,"JUL",V620=8,"AUG",V620=9,"SEP",V620=10,"OCT",V620=11,"NOV",V620=12,"DEC")</f>
        <v>NOV</v>
      </c>
    </row>
    <row r="621" spans="1:23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4"/>
        <v>0</v>
      </c>
      <c r="P621">
        <f t="shared" si="55"/>
        <v>1</v>
      </c>
      <c r="Q621" t="s">
        <v>8317</v>
      </c>
      <c r="R621" t="s">
        <v>8318</v>
      </c>
      <c r="S621" s="12">
        <f t="shared" si="56"/>
        <v>41908.650347222225</v>
      </c>
      <c r="T621" s="12">
        <f t="shared" si="57"/>
        <v>41968.692013888889</v>
      </c>
      <c r="U621" s="9">
        <f t="shared" si="58"/>
        <v>2014</v>
      </c>
      <c r="V621">
        <f t="shared" si="59"/>
        <v>9</v>
      </c>
      <c r="W621" t="str" cm="1">
        <f t="array" ref="W621">_xlfn.IFS(V621=1,"JAN",V621=2,"FEB",V621=3,"MAR",V621=4,"APR",V621=5,"MAY",V621=6,"JUN",V621=7,"JUL",V621=8,"AUG",V621=9,"SEP",V621=10,"OCT",V621=11,"NOV",V621=12,"DEC")</f>
        <v>SEP</v>
      </c>
    </row>
    <row r="622" spans="1:23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4"/>
        <v>1</v>
      </c>
      <c r="P622">
        <f t="shared" si="55"/>
        <v>300</v>
      </c>
      <c r="Q622" t="s">
        <v>8317</v>
      </c>
      <c r="R622" t="s">
        <v>8318</v>
      </c>
      <c r="S622" s="12">
        <f t="shared" si="56"/>
        <v>41831.716874999998</v>
      </c>
      <c r="T622" s="12">
        <f t="shared" si="57"/>
        <v>41876.716874999998</v>
      </c>
      <c r="U622" s="9">
        <f t="shared" si="58"/>
        <v>2014</v>
      </c>
      <c r="V622">
        <f t="shared" si="59"/>
        <v>7</v>
      </c>
      <c r="W622" t="str" cm="1">
        <f t="array" ref="W622">_xlfn.IFS(V622=1,"JAN",V622=2,"FEB",V622=3,"MAR",V622=4,"APR",V622=5,"MAY",V622=6,"JUN",V622=7,"JUL",V622=8,"AUG",V622=9,"SEP",V622=10,"OCT",V622=11,"NOV",V622=12,"DEC")</f>
        <v>JUL</v>
      </c>
    </row>
    <row r="623" spans="1:23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4"/>
        <v>1</v>
      </c>
      <c r="P623">
        <f t="shared" si="55"/>
        <v>87</v>
      </c>
      <c r="Q623" t="s">
        <v>8317</v>
      </c>
      <c r="R623" t="s">
        <v>8318</v>
      </c>
      <c r="S623" s="12">
        <f t="shared" si="56"/>
        <v>42528.987696759257</v>
      </c>
      <c r="T623" s="12">
        <f t="shared" si="57"/>
        <v>42558.987696759257</v>
      </c>
      <c r="U623" s="9">
        <f t="shared" si="58"/>
        <v>2016</v>
      </c>
      <c r="V623">
        <f t="shared" si="59"/>
        <v>6</v>
      </c>
      <c r="W623" t="str" cm="1">
        <f t="array" ref="W623">_xlfn.IFS(V623=1,"JAN",V623=2,"FEB",V623=3,"MAR",V623=4,"APR",V623=5,"MAY",V623=6,"JUN",V623=7,"JUL",V623=8,"AUG",V623=9,"SEP",V623=10,"OCT",V623=11,"NOV",V623=12,"DEC")</f>
        <v>JUN</v>
      </c>
    </row>
    <row r="624" spans="1:23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4"/>
        <v>6</v>
      </c>
      <c r="P624">
        <f t="shared" si="55"/>
        <v>37.89</v>
      </c>
      <c r="Q624" t="s">
        <v>8317</v>
      </c>
      <c r="R624" t="s">
        <v>8318</v>
      </c>
      <c r="S624" s="12">
        <f t="shared" si="56"/>
        <v>42532.774745370371</v>
      </c>
      <c r="T624" s="12">
        <f t="shared" si="57"/>
        <v>42552.774745370371</v>
      </c>
      <c r="U624" s="9">
        <f t="shared" si="58"/>
        <v>2016</v>
      </c>
      <c r="V624">
        <f t="shared" si="59"/>
        <v>6</v>
      </c>
      <c r="W624" t="str" cm="1">
        <f t="array" ref="W624">_xlfn.IFS(V624=1,"JAN",V624=2,"FEB",V624=3,"MAR",V624=4,"APR",V624=5,"MAY",V624=6,"JUN",V624=7,"JUL",V624=8,"AUG",V624=9,"SEP",V624=10,"OCT",V624=11,"NOV",V624=12,"DEC")</f>
        <v>JUN</v>
      </c>
    </row>
    <row r="625" spans="1:23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4"/>
        <v>0</v>
      </c>
      <c r="P625">
        <f t="shared" si="55"/>
        <v>0</v>
      </c>
      <c r="Q625" t="s">
        <v>8317</v>
      </c>
      <c r="R625" t="s">
        <v>8318</v>
      </c>
      <c r="S625" s="12">
        <f t="shared" si="56"/>
        <v>42122.009224537032</v>
      </c>
      <c r="T625" s="12">
        <f t="shared" si="57"/>
        <v>42152.009224537032</v>
      </c>
      <c r="U625" s="9">
        <f t="shared" si="58"/>
        <v>2015</v>
      </c>
      <c r="V625">
        <f t="shared" si="59"/>
        <v>4</v>
      </c>
      <c r="W625" t="str" cm="1">
        <f t="array" ref="W625">_xlfn.IFS(V625=1,"JAN",V625=2,"FEB",V625=3,"MAR",V625=4,"APR",V625=5,"MAY",V625=6,"JUN",V625=7,"JUL",V625=8,"AUG",V625=9,"SEP",V625=10,"OCT",V625=11,"NOV",V625=12,"DEC")</f>
        <v>APR</v>
      </c>
    </row>
    <row r="626" spans="1:23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4"/>
        <v>0</v>
      </c>
      <c r="P626">
        <f t="shared" si="55"/>
        <v>0</v>
      </c>
      <c r="Q626" t="s">
        <v>8317</v>
      </c>
      <c r="R626" t="s">
        <v>8318</v>
      </c>
      <c r="S626" s="12">
        <f t="shared" si="56"/>
        <v>42108.988900462966</v>
      </c>
      <c r="T626" s="12">
        <f t="shared" si="57"/>
        <v>42138.988900462966</v>
      </c>
      <c r="U626" s="9">
        <f t="shared" si="58"/>
        <v>2015</v>
      </c>
      <c r="V626">
        <f t="shared" si="59"/>
        <v>4</v>
      </c>
      <c r="W626" t="str" cm="1">
        <f t="array" ref="W626">_xlfn.IFS(V626=1,"JAN",V626=2,"FEB",V626=3,"MAR",V626=4,"APR",V626=5,"MAY",V626=6,"JUN",V626=7,"JUL",V626=8,"AUG",V626=9,"SEP",V626=10,"OCT",V626=11,"NOV",V626=12,"DEC")</f>
        <v>APR</v>
      </c>
    </row>
    <row r="627" spans="1:23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4"/>
        <v>0</v>
      </c>
      <c r="P627">
        <f t="shared" si="55"/>
        <v>0</v>
      </c>
      <c r="Q627" t="s">
        <v>8317</v>
      </c>
      <c r="R627" t="s">
        <v>8318</v>
      </c>
      <c r="S627" s="12">
        <f t="shared" si="56"/>
        <v>42790.895567129628</v>
      </c>
      <c r="T627" s="12">
        <f t="shared" si="57"/>
        <v>42820.853900462964</v>
      </c>
      <c r="U627" s="9">
        <f t="shared" si="58"/>
        <v>2017</v>
      </c>
      <c r="V627">
        <f t="shared" si="59"/>
        <v>2</v>
      </c>
      <c r="W627" t="str" cm="1">
        <f t="array" ref="W627">_xlfn.IFS(V627=1,"JAN",V627=2,"FEB",V627=3,"MAR",V627=4,"APR",V627=5,"MAY",V627=6,"JUN",V627=7,"JUL",V627=8,"AUG",V627=9,"SEP",V627=10,"OCT",V627=11,"NOV",V627=12,"DEC")</f>
        <v>FEB</v>
      </c>
    </row>
    <row r="628" spans="1:23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4"/>
        <v>17</v>
      </c>
      <c r="P628">
        <f t="shared" si="55"/>
        <v>111.41</v>
      </c>
      <c r="Q628" t="s">
        <v>8317</v>
      </c>
      <c r="R628" t="s">
        <v>8318</v>
      </c>
      <c r="S628" s="12">
        <f t="shared" si="56"/>
        <v>42198.559479166666</v>
      </c>
      <c r="T628" s="12">
        <f t="shared" si="57"/>
        <v>42231.556944444441</v>
      </c>
      <c r="U628" s="9">
        <f t="shared" si="58"/>
        <v>2015</v>
      </c>
      <c r="V628">
        <f t="shared" si="59"/>
        <v>7</v>
      </c>
      <c r="W628" t="str" cm="1">
        <f t="array" ref="W628">_xlfn.IFS(V628=1,"JAN",V628=2,"FEB",V628=3,"MAR",V628=4,"APR",V628=5,"MAY",V628=6,"JUN",V628=7,"JUL",V628=8,"AUG",V628=9,"SEP",V628=10,"OCT",V628=11,"NOV",V628=12,"DEC")</f>
        <v>JUL</v>
      </c>
    </row>
    <row r="629" spans="1:23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4"/>
        <v>0</v>
      </c>
      <c r="P629">
        <f t="shared" si="55"/>
        <v>90</v>
      </c>
      <c r="Q629" t="s">
        <v>8317</v>
      </c>
      <c r="R629" t="s">
        <v>8318</v>
      </c>
      <c r="S629" s="12">
        <f t="shared" si="56"/>
        <v>42384.306840277779</v>
      </c>
      <c r="T629" s="12">
        <f t="shared" si="57"/>
        <v>42443.958333333328</v>
      </c>
      <c r="U629" s="9">
        <f t="shared" si="58"/>
        <v>2016</v>
      </c>
      <c r="V629">
        <f t="shared" si="59"/>
        <v>1</v>
      </c>
      <c r="W629" t="str" cm="1">
        <f t="array" ref="W629">_xlfn.IFS(V629=1,"JAN",V629=2,"FEB",V629=3,"MAR",V629=4,"APR",V629=5,"MAY",V629=6,"JUN",V629=7,"JUL",V629=8,"AUG",V629=9,"SEP",V629=10,"OCT",V629=11,"NOV",V629=12,"DEC")</f>
        <v>JAN</v>
      </c>
    </row>
    <row r="630" spans="1:23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4"/>
        <v>0</v>
      </c>
      <c r="P630">
        <f t="shared" si="55"/>
        <v>0</v>
      </c>
      <c r="Q630" t="s">
        <v>8317</v>
      </c>
      <c r="R630" t="s">
        <v>8318</v>
      </c>
      <c r="S630" s="12">
        <f t="shared" si="56"/>
        <v>41803.692789351851</v>
      </c>
      <c r="T630" s="12">
        <f t="shared" si="57"/>
        <v>41833.692789351851</v>
      </c>
      <c r="U630" s="9">
        <f t="shared" si="58"/>
        <v>2014</v>
      </c>
      <c r="V630">
        <f t="shared" si="59"/>
        <v>6</v>
      </c>
      <c r="W630" t="str" cm="1">
        <f t="array" ref="W630">_xlfn.IFS(V630=1,"JAN",V630=2,"FEB",V630=3,"MAR",V630=4,"APR",V630=5,"MAY",V630=6,"JUN",V630=7,"JUL",V630=8,"AUG",V630=9,"SEP",V630=10,"OCT",V630=11,"NOV",V630=12,"DEC")</f>
        <v>JUN</v>
      </c>
    </row>
    <row r="631" spans="1:23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4"/>
        <v>0</v>
      </c>
      <c r="P631">
        <f t="shared" si="55"/>
        <v>116.67</v>
      </c>
      <c r="Q631" t="s">
        <v>8317</v>
      </c>
      <c r="R631" t="s">
        <v>8318</v>
      </c>
      <c r="S631" s="12">
        <f t="shared" si="56"/>
        <v>42474.637824074074</v>
      </c>
      <c r="T631" s="12">
        <f t="shared" si="57"/>
        <v>42504.637824074074</v>
      </c>
      <c r="U631" s="9">
        <f t="shared" si="58"/>
        <v>2016</v>
      </c>
      <c r="V631">
        <f t="shared" si="59"/>
        <v>4</v>
      </c>
      <c r="W631" t="str" cm="1">
        <f t="array" ref="W631">_xlfn.IFS(V631=1,"JAN",V631=2,"FEB",V631=3,"MAR",V631=4,"APR",V631=5,"MAY",V631=6,"JUN",V631=7,"JUL",V631=8,"AUG",V631=9,"SEP",V631=10,"OCT",V631=11,"NOV",V631=12,"DEC")</f>
        <v>APR</v>
      </c>
    </row>
    <row r="632" spans="1:23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4"/>
        <v>0</v>
      </c>
      <c r="P632">
        <f t="shared" si="55"/>
        <v>10</v>
      </c>
      <c r="Q632" t="s">
        <v>8317</v>
      </c>
      <c r="R632" t="s">
        <v>8318</v>
      </c>
      <c r="S632" s="12">
        <f t="shared" si="56"/>
        <v>42223.619456018518</v>
      </c>
      <c r="T632" s="12">
        <f t="shared" si="57"/>
        <v>42253.215277777781</v>
      </c>
      <c r="U632" s="9">
        <f t="shared" si="58"/>
        <v>2015</v>
      </c>
      <c r="V632">
        <f t="shared" si="59"/>
        <v>8</v>
      </c>
      <c r="W632" t="str" cm="1">
        <f t="array" ref="W632">_xlfn.IFS(V632=1,"JAN",V632=2,"FEB",V632=3,"MAR",V632=4,"APR",V632=5,"MAY",V632=6,"JUN",V632=7,"JUL",V632=8,"AUG",V632=9,"SEP",V632=10,"OCT",V632=11,"NOV",V632=12,"DEC")</f>
        <v>AUG</v>
      </c>
    </row>
    <row r="633" spans="1:23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4"/>
        <v>1</v>
      </c>
      <c r="P633">
        <f t="shared" si="55"/>
        <v>76.67</v>
      </c>
      <c r="Q633" t="s">
        <v>8317</v>
      </c>
      <c r="R633" t="s">
        <v>8318</v>
      </c>
      <c r="S633" s="12">
        <f t="shared" si="56"/>
        <v>42489.772326388891</v>
      </c>
      <c r="T633" s="12">
        <f t="shared" si="57"/>
        <v>42518.772326388891</v>
      </c>
      <c r="U633" s="9">
        <f t="shared" si="58"/>
        <v>2016</v>
      </c>
      <c r="V633">
        <f t="shared" si="59"/>
        <v>4</v>
      </c>
      <c r="W633" t="str" cm="1">
        <f t="array" ref="W633">_xlfn.IFS(V633=1,"JAN",V633=2,"FEB",V633=3,"MAR",V633=4,"APR",V633=5,"MAY",V633=6,"JUN",V633=7,"JUL",V633=8,"AUG",V633=9,"SEP",V633=10,"OCT",V633=11,"NOV",V633=12,"DEC")</f>
        <v>APR</v>
      </c>
    </row>
    <row r="634" spans="1:23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4"/>
        <v>0</v>
      </c>
      <c r="P634">
        <f t="shared" si="55"/>
        <v>0</v>
      </c>
      <c r="Q634" t="s">
        <v>8317</v>
      </c>
      <c r="R634" t="s">
        <v>8318</v>
      </c>
      <c r="S634" s="12">
        <f t="shared" si="56"/>
        <v>42303.659317129626</v>
      </c>
      <c r="T634" s="12">
        <f t="shared" si="57"/>
        <v>42333.700983796298</v>
      </c>
      <c r="U634" s="9">
        <f t="shared" si="58"/>
        <v>2015</v>
      </c>
      <c r="V634">
        <f t="shared" si="59"/>
        <v>10</v>
      </c>
      <c r="W634" t="str" cm="1">
        <f t="array" ref="W634">_xlfn.IFS(V634=1,"JAN",V634=2,"FEB",V634=3,"MAR",V634=4,"APR",V634=5,"MAY",V634=6,"JUN",V634=7,"JUL",V634=8,"AUG",V634=9,"SEP",V634=10,"OCT",V634=11,"NOV",V634=12,"DEC")</f>
        <v>OCT</v>
      </c>
    </row>
    <row r="635" spans="1:23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4"/>
        <v>12</v>
      </c>
      <c r="P635">
        <f t="shared" si="55"/>
        <v>49.8</v>
      </c>
      <c r="Q635" t="s">
        <v>8317</v>
      </c>
      <c r="R635" t="s">
        <v>8318</v>
      </c>
      <c r="S635" s="12">
        <f t="shared" si="56"/>
        <v>42507.29932870371</v>
      </c>
      <c r="T635" s="12">
        <f t="shared" si="57"/>
        <v>42538.958333333328</v>
      </c>
      <c r="U635" s="9">
        <f t="shared" si="58"/>
        <v>2016</v>
      </c>
      <c r="V635">
        <f t="shared" si="59"/>
        <v>5</v>
      </c>
      <c r="W635" t="str" cm="1">
        <f t="array" ref="W635">_xlfn.IFS(V635=1,"JAN",V635=2,"FEB",V635=3,"MAR",V635=4,"APR",V635=5,"MAY",V635=6,"JUN",V635=7,"JUL",V635=8,"AUG",V635=9,"SEP",V635=10,"OCT",V635=11,"NOV",V635=12,"DEC")</f>
        <v>MAY</v>
      </c>
    </row>
    <row r="636" spans="1:23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4"/>
        <v>0</v>
      </c>
      <c r="P636">
        <f t="shared" si="55"/>
        <v>1</v>
      </c>
      <c r="Q636" t="s">
        <v>8317</v>
      </c>
      <c r="R636" t="s">
        <v>8318</v>
      </c>
      <c r="S636" s="12">
        <f t="shared" si="56"/>
        <v>42031.928576388891</v>
      </c>
      <c r="T636" s="12">
        <f t="shared" si="57"/>
        <v>42061.928576388891</v>
      </c>
      <c r="U636" s="9">
        <f t="shared" si="58"/>
        <v>2015</v>
      </c>
      <c r="V636">
        <f t="shared" si="59"/>
        <v>1</v>
      </c>
      <c r="W636" t="str" cm="1">
        <f t="array" ref="W636">_xlfn.IFS(V636=1,"JAN",V636=2,"FEB",V636=3,"MAR",V636=4,"APR",V636=5,"MAY",V636=6,"JUN",V636=7,"JUL",V636=8,"AUG",V636=9,"SEP",V636=10,"OCT",V636=11,"NOV",V636=12,"DEC")</f>
        <v>JAN</v>
      </c>
    </row>
    <row r="637" spans="1:23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4"/>
        <v>0</v>
      </c>
      <c r="P637">
        <f t="shared" si="55"/>
        <v>2</v>
      </c>
      <c r="Q637" t="s">
        <v>8317</v>
      </c>
      <c r="R637" t="s">
        <v>8318</v>
      </c>
      <c r="S637" s="12">
        <f t="shared" si="56"/>
        <v>42076.092152777783</v>
      </c>
      <c r="T637" s="12">
        <f t="shared" si="57"/>
        <v>42106.092152777783</v>
      </c>
      <c r="U637" s="9">
        <f t="shared" si="58"/>
        <v>2015</v>
      </c>
      <c r="V637">
        <f t="shared" si="59"/>
        <v>3</v>
      </c>
      <c r="W637" t="str" cm="1">
        <f t="array" ref="W637">_xlfn.IFS(V637=1,"JAN",V637=2,"FEB",V637=3,"MAR",V637=4,"APR",V637=5,"MAY",V637=6,"JUN",V637=7,"JUL",V637=8,"AUG",V637=9,"SEP",V637=10,"OCT",V637=11,"NOV",V637=12,"DEC")</f>
        <v>MAR</v>
      </c>
    </row>
    <row r="638" spans="1:23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4"/>
        <v>0</v>
      </c>
      <c r="P638">
        <f t="shared" si="55"/>
        <v>4</v>
      </c>
      <c r="Q638" t="s">
        <v>8317</v>
      </c>
      <c r="R638" t="s">
        <v>8318</v>
      </c>
      <c r="S638" s="12">
        <f t="shared" si="56"/>
        <v>42131.455439814818</v>
      </c>
      <c r="T638" s="12">
        <f t="shared" si="57"/>
        <v>42161.44930555555</v>
      </c>
      <c r="U638" s="9">
        <f t="shared" si="58"/>
        <v>2015</v>
      </c>
      <c r="V638">
        <f t="shared" si="59"/>
        <v>5</v>
      </c>
      <c r="W638" t="str" cm="1">
        <f t="array" ref="W638">_xlfn.IFS(V638=1,"JAN",V638=2,"FEB",V638=3,"MAR",V638=4,"APR",V638=5,"MAY",V638=6,"JUN",V638=7,"JUL",V638=8,"AUG",V638=9,"SEP",V638=10,"OCT",V638=11,"NOV",V638=12,"DEC")</f>
        <v>MAY</v>
      </c>
    </row>
    <row r="639" spans="1:23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4"/>
        <v>0</v>
      </c>
      <c r="P639">
        <f t="shared" si="55"/>
        <v>0</v>
      </c>
      <c r="Q639" t="s">
        <v>8317</v>
      </c>
      <c r="R639" t="s">
        <v>8318</v>
      </c>
      <c r="S639" s="12">
        <f t="shared" si="56"/>
        <v>42762.962013888886</v>
      </c>
      <c r="T639" s="12">
        <f t="shared" si="57"/>
        <v>42791.961111111115</v>
      </c>
      <c r="U639" s="9">
        <f t="shared" si="58"/>
        <v>2017</v>
      </c>
      <c r="V639">
        <f t="shared" si="59"/>
        <v>1</v>
      </c>
      <c r="W639" t="str" cm="1">
        <f t="array" ref="W639">_xlfn.IFS(V639=1,"JAN",V639=2,"FEB",V639=3,"MAR",V639=4,"APR",V639=5,"MAY",V639=6,"JUN",V639=7,"JUL",V639=8,"AUG",V639=9,"SEP",V639=10,"OCT",V639=11,"NOV",V639=12,"DEC")</f>
        <v>JAN</v>
      </c>
    </row>
    <row r="640" spans="1:23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4"/>
        <v>0</v>
      </c>
      <c r="P640">
        <f t="shared" si="55"/>
        <v>3</v>
      </c>
      <c r="Q640" t="s">
        <v>8317</v>
      </c>
      <c r="R640" t="s">
        <v>8318</v>
      </c>
      <c r="S640" s="12">
        <f t="shared" si="56"/>
        <v>42759.593310185184</v>
      </c>
      <c r="T640" s="12">
        <f t="shared" si="57"/>
        <v>42819.55164351852</v>
      </c>
      <c r="U640" s="9">
        <f t="shared" si="58"/>
        <v>2017</v>
      </c>
      <c r="V640">
        <f t="shared" si="59"/>
        <v>1</v>
      </c>
      <c r="W640" t="str" cm="1">
        <f t="array" ref="W640">_xlfn.IFS(V640=1,"JAN",V640=2,"FEB",V640=3,"MAR",V640=4,"APR",V640=5,"MAY",V640=6,"JUN",V640=7,"JUL",V640=8,"AUG",V640=9,"SEP",V640=10,"OCT",V640=11,"NOV",V640=12,"DEC")</f>
        <v>JAN</v>
      </c>
    </row>
    <row r="641" spans="1:23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4"/>
        <v>0</v>
      </c>
      <c r="P641">
        <f t="shared" si="55"/>
        <v>1</v>
      </c>
      <c r="Q641" t="s">
        <v>8317</v>
      </c>
      <c r="R641" t="s">
        <v>8318</v>
      </c>
      <c r="S641" s="12">
        <f t="shared" si="56"/>
        <v>41865.583275462966</v>
      </c>
      <c r="T641" s="12">
        <f t="shared" si="57"/>
        <v>41925.583275462966</v>
      </c>
      <c r="U641" s="9">
        <f t="shared" si="58"/>
        <v>2014</v>
      </c>
      <c r="V641">
        <f t="shared" si="59"/>
        <v>8</v>
      </c>
      <c r="W641" t="str" cm="1">
        <f t="array" ref="W641">_xlfn.IFS(V641=1,"JAN",V641=2,"FEB",V641=3,"MAR",V641=4,"APR",V641=5,"MAY",V641=6,"JUN",V641=7,"JUL",V641=8,"AUG",V641=9,"SEP",V641=10,"OCT",V641=11,"NOV",V641=12,"DEC")</f>
        <v>AUG</v>
      </c>
    </row>
    <row r="642" spans="1:23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4"/>
        <v>144</v>
      </c>
      <c r="P642">
        <f t="shared" si="55"/>
        <v>50.5</v>
      </c>
      <c r="Q642" t="s">
        <v>8317</v>
      </c>
      <c r="R642" t="s">
        <v>8319</v>
      </c>
      <c r="S642" s="12">
        <f t="shared" si="56"/>
        <v>42683.420312500006</v>
      </c>
      <c r="T642" s="12">
        <f t="shared" si="57"/>
        <v>42698.958333333328</v>
      </c>
      <c r="U642" s="9">
        <f t="shared" si="58"/>
        <v>2016</v>
      </c>
      <c r="V642">
        <f t="shared" si="59"/>
        <v>11</v>
      </c>
      <c r="W642" t="str" cm="1">
        <f t="array" ref="W642">_xlfn.IFS(V642=1,"JAN",V642=2,"FEB",V642=3,"MAR",V642=4,"APR",V642=5,"MAY",V642=6,"JUN",V642=7,"JUL",V642=8,"AUG",V642=9,"SEP",V642=10,"OCT",V642=11,"NOV",V642=12,"DEC")</f>
        <v>NOV</v>
      </c>
    </row>
    <row r="643" spans="1:23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60">ROUND((E643/D643)*100,0)</f>
        <v>119</v>
      </c>
      <c r="P643">
        <f t="shared" ref="P643:P706" si="61">IFERROR(ROUND(E643/L643,2),0)</f>
        <v>151.32</v>
      </c>
      <c r="Q643" t="s">
        <v>8317</v>
      </c>
      <c r="R643" t="s">
        <v>8319</v>
      </c>
      <c r="S643" s="12">
        <f t="shared" ref="S643:S706" si="62">(((J643/60)/60)/24)+DATE(1970,1,1)</f>
        <v>42199.57</v>
      </c>
      <c r="T643" s="12">
        <f t="shared" ref="T643:T706" si="63">(((I643/60)/60)/24)+DATE(1970,1,1)</f>
        <v>42229.57</v>
      </c>
      <c r="U643" s="9">
        <f t="shared" ref="U643:U706" si="64">YEAR(S643)</f>
        <v>2015</v>
      </c>
      <c r="V643">
        <f t="shared" ref="V643:V706" si="65">MONTH(S643)</f>
        <v>7</v>
      </c>
      <c r="W643" t="str" cm="1">
        <f t="array" ref="W643">_xlfn.IFS(V643=1,"JAN",V643=2,"FEB",V643=3,"MAR",V643=4,"APR",V643=5,"MAY",V643=6,"JUN",V643=7,"JUL",V643=8,"AUG",V643=9,"SEP",V643=10,"OCT",V643=11,"NOV",V643=12,"DEC")</f>
        <v>JUL</v>
      </c>
    </row>
    <row r="644" spans="1:23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60"/>
        <v>1460</v>
      </c>
      <c r="P644">
        <f t="shared" si="61"/>
        <v>134.36000000000001</v>
      </c>
      <c r="Q644" t="s">
        <v>8317</v>
      </c>
      <c r="R644" t="s">
        <v>8319</v>
      </c>
      <c r="S644" s="12">
        <f t="shared" si="62"/>
        <v>42199.651319444441</v>
      </c>
      <c r="T644" s="12">
        <f t="shared" si="63"/>
        <v>42235.651319444441</v>
      </c>
      <c r="U644" s="9">
        <f t="shared" si="64"/>
        <v>2015</v>
      </c>
      <c r="V644">
        <f t="shared" si="65"/>
        <v>7</v>
      </c>
      <c r="W644" t="str" cm="1">
        <f t="array" ref="W644">_xlfn.IFS(V644=1,"JAN",V644=2,"FEB",V644=3,"MAR",V644=4,"APR",V644=5,"MAY",V644=6,"JUN",V644=7,"JUL",V644=8,"AUG",V644=9,"SEP",V644=10,"OCT",V644=11,"NOV",V644=12,"DEC")</f>
        <v>JUL</v>
      </c>
    </row>
    <row r="645" spans="1:23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60"/>
        <v>106</v>
      </c>
      <c r="P645">
        <f t="shared" si="61"/>
        <v>174.03</v>
      </c>
      <c r="Q645" t="s">
        <v>8317</v>
      </c>
      <c r="R645" t="s">
        <v>8319</v>
      </c>
      <c r="S645" s="12">
        <f t="shared" si="62"/>
        <v>42100.642071759255</v>
      </c>
      <c r="T645" s="12">
        <f t="shared" si="63"/>
        <v>42155.642071759255</v>
      </c>
      <c r="U645" s="9">
        <f t="shared" si="64"/>
        <v>2015</v>
      </c>
      <c r="V645">
        <f t="shared" si="65"/>
        <v>4</v>
      </c>
      <c r="W645" t="str" cm="1">
        <f t="array" ref="W645">_xlfn.IFS(V645=1,"JAN",V645=2,"FEB",V645=3,"MAR",V645=4,"APR",V645=5,"MAY",V645=6,"JUN",V645=7,"JUL",V645=8,"AUG",V645=9,"SEP",V645=10,"OCT",V645=11,"NOV",V645=12,"DEC")</f>
        <v>APR</v>
      </c>
    </row>
    <row r="646" spans="1:23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60"/>
        <v>300</v>
      </c>
      <c r="P646">
        <f t="shared" si="61"/>
        <v>73.489999999999995</v>
      </c>
      <c r="Q646" t="s">
        <v>8317</v>
      </c>
      <c r="R646" t="s">
        <v>8319</v>
      </c>
      <c r="S646" s="12">
        <f t="shared" si="62"/>
        <v>41898.665960648148</v>
      </c>
      <c r="T646" s="12">
        <f t="shared" si="63"/>
        <v>41941.041666666664</v>
      </c>
      <c r="U646" s="9">
        <f t="shared" si="64"/>
        <v>2014</v>
      </c>
      <c r="V646">
        <f t="shared" si="65"/>
        <v>9</v>
      </c>
      <c r="W646" t="str" cm="1">
        <f t="array" ref="W646">_xlfn.IFS(V646=1,"JAN",V646=2,"FEB",V646=3,"MAR",V646=4,"APR",V646=5,"MAY",V646=6,"JUN",V646=7,"JUL",V646=8,"AUG",V646=9,"SEP",V646=10,"OCT",V646=11,"NOV",V646=12,"DEC")</f>
        <v>SEP</v>
      </c>
    </row>
    <row r="647" spans="1:23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60"/>
        <v>279</v>
      </c>
      <c r="P647">
        <f t="shared" si="61"/>
        <v>23.52</v>
      </c>
      <c r="Q647" t="s">
        <v>8317</v>
      </c>
      <c r="R647" t="s">
        <v>8319</v>
      </c>
      <c r="S647" s="12">
        <f t="shared" si="62"/>
        <v>42564.026319444441</v>
      </c>
      <c r="T647" s="12">
        <f t="shared" si="63"/>
        <v>42594.026319444441</v>
      </c>
      <c r="U647" s="9">
        <f t="shared" si="64"/>
        <v>2016</v>
      </c>
      <c r="V647">
        <f t="shared" si="65"/>
        <v>7</v>
      </c>
      <c r="W647" t="str" cm="1">
        <f t="array" ref="W647">_xlfn.IFS(V647=1,"JAN",V647=2,"FEB",V647=3,"MAR",V647=4,"APR",V647=5,"MAY",V647=6,"JUN",V647=7,"JUL",V647=8,"AUG",V647=9,"SEP",V647=10,"OCT",V647=11,"NOV",V647=12,"DEC")</f>
        <v>JUL</v>
      </c>
    </row>
    <row r="648" spans="1:23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60"/>
        <v>132</v>
      </c>
      <c r="P648">
        <f t="shared" si="61"/>
        <v>39.07</v>
      </c>
      <c r="Q648" t="s">
        <v>8317</v>
      </c>
      <c r="R648" t="s">
        <v>8319</v>
      </c>
      <c r="S648" s="12">
        <f t="shared" si="62"/>
        <v>41832.852627314816</v>
      </c>
      <c r="T648" s="12">
        <f t="shared" si="63"/>
        <v>41862.852627314816</v>
      </c>
      <c r="U648" s="9">
        <f t="shared" si="64"/>
        <v>2014</v>
      </c>
      <c r="V648">
        <f t="shared" si="65"/>
        <v>7</v>
      </c>
      <c r="W648" t="str" cm="1">
        <f t="array" ref="W648">_xlfn.IFS(V648=1,"JAN",V648=2,"FEB",V648=3,"MAR",V648=4,"APR",V648=5,"MAY",V648=6,"JUN",V648=7,"JUL",V648=8,"AUG",V648=9,"SEP",V648=10,"OCT",V648=11,"NOV",V648=12,"DEC")</f>
        <v>JUL</v>
      </c>
    </row>
    <row r="649" spans="1:23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60"/>
        <v>107</v>
      </c>
      <c r="P649">
        <f t="shared" si="61"/>
        <v>125.94</v>
      </c>
      <c r="Q649" t="s">
        <v>8317</v>
      </c>
      <c r="R649" t="s">
        <v>8319</v>
      </c>
      <c r="S649" s="12">
        <f t="shared" si="62"/>
        <v>42416.767928240741</v>
      </c>
      <c r="T649" s="12">
        <f t="shared" si="63"/>
        <v>42446.726261574076</v>
      </c>
      <c r="U649" s="9">
        <f t="shared" si="64"/>
        <v>2016</v>
      </c>
      <c r="V649">
        <f t="shared" si="65"/>
        <v>2</v>
      </c>
      <c r="W649" t="str" cm="1">
        <f t="array" ref="W649">_xlfn.IFS(V649=1,"JAN",V649=2,"FEB",V649=3,"MAR",V649=4,"APR",V649=5,"MAY",V649=6,"JUN",V649=7,"JUL",V649=8,"AUG",V649=9,"SEP",V649=10,"OCT",V649=11,"NOV",V649=12,"DEC")</f>
        <v>FEB</v>
      </c>
    </row>
    <row r="650" spans="1:23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60"/>
        <v>127</v>
      </c>
      <c r="P650">
        <f t="shared" si="61"/>
        <v>1644</v>
      </c>
      <c r="Q650" t="s">
        <v>8317</v>
      </c>
      <c r="R650" t="s">
        <v>8319</v>
      </c>
      <c r="S650" s="12">
        <f t="shared" si="62"/>
        <v>41891.693379629629</v>
      </c>
      <c r="T650" s="12">
        <f t="shared" si="63"/>
        <v>41926.693379629629</v>
      </c>
      <c r="U650" s="9">
        <f t="shared" si="64"/>
        <v>2014</v>
      </c>
      <c r="V650">
        <f t="shared" si="65"/>
        <v>9</v>
      </c>
      <c r="W650" t="str" cm="1">
        <f t="array" ref="W650">_xlfn.IFS(V650=1,"JAN",V650=2,"FEB",V650=3,"MAR",V650=4,"APR",V650=5,"MAY",V650=6,"JUN",V650=7,"JUL",V650=8,"AUG",V650=9,"SEP",V650=10,"OCT",V650=11,"NOV",V650=12,"DEC")</f>
        <v>SEP</v>
      </c>
    </row>
    <row r="651" spans="1:23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60"/>
        <v>140</v>
      </c>
      <c r="P651">
        <f t="shared" si="61"/>
        <v>42.67</v>
      </c>
      <c r="Q651" t="s">
        <v>8317</v>
      </c>
      <c r="R651" t="s">
        <v>8319</v>
      </c>
      <c r="S651" s="12">
        <f t="shared" si="62"/>
        <v>41877.912187499998</v>
      </c>
      <c r="T651" s="12">
        <f t="shared" si="63"/>
        <v>41898.912187499998</v>
      </c>
      <c r="U651" s="9">
        <f t="shared" si="64"/>
        <v>2014</v>
      </c>
      <c r="V651">
        <f t="shared" si="65"/>
        <v>8</v>
      </c>
      <c r="W651" t="str" cm="1">
        <f t="array" ref="W651">_xlfn.IFS(V651=1,"JAN",V651=2,"FEB",V651=3,"MAR",V651=4,"APR",V651=5,"MAY",V651=6,"JUN",V651=7,"JUL",V651=8,"AUG",V651=9,"SEP",V651=10,"OCT",V651=11,"NOV",V651=12,"DEC")</f>
        <v>AUG</v>
      </c>
    </row>
    <row r="652" spans="1:23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60"/>
        <v>112</v>
      </c>
      <c r="P652">
        <f t="shared" si="61"/>
        <v>35.130000000000003</v>
      </c>
      <c r="Q652" t="s">
        <v>8317</v>
      </c>
      <c r="R652" t="s">
        <v>8319</v>
      </c>
      <c r="S652" s="12">
        <f t="shared" si="62"/>
        <v>41932.036851851852</v>
      </c>
      <c r="T652" s="12">
        <f t="shared" si="63"/>
        <v>41992.078518518523</v>
      </c>
      <c r="U652" s="9">
        <f t="shared" si="64"/>
        <v>2014</v>
      </c>
      <c r="V652">
        <f t="shared" si="65"/>
        <v>10</v>
      </c>
      <c r="W652" t="str" cm="1">
        <f t="array" ref="W652">_xlfn.IFS(V652=1,"JAN",V652=2,"FEB",V652=3,"MAR",V652=4,"APR",V652=5,"MAY",V652=6,"JUN",V652=7,"JUL",V652=8,"AUG",V652=9,"SEP",V652=10,"OCT",V652=11,"NOV",V652=12,"DEC")</f>
        <v>OCT</v>
      </c>
    </row>
    <row r="653" spans="1:23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60"/>
        <v>101</v>
      </c>
      <c r="P653">
        <f t="shared" si="61"/>
        <v>239.35</v>
      </c>
      <c r="Q653" t="s">
        <v>8317</v>
      </c>
      <c r="R653" t="s">
        <v>8319</v>
      </c>
      <c r="S653" s="12">
        <f t="shared" si="62"/>
        <v>41956.017488425925</v>
      </c>
      <c r="T653" s="12">
        <f t="shared" si="63"/>
        <v>41986.017488425925</v>
      </c>
      <c r="U653" s="9">
        <f t="shared" si="64"/>
        <v>2014</v>
      </c>
      <c r="V653">
        <f t="shared" si="65"/>
        <v>11</v>
      </c>
      <c r="W653" t="str" cm="1">
        <f t="array" ref="W653">_xlfn.IFS(V653=1,"JAN",V653=2,"FEB",V653=3,"MAR",V653=4,"APR",V653=5,"MAY",V653=6,"JUN",V653=7,"JUL",V653=8,"AUG",V653=9,"SEP",V653=10,"OCT",V653=11,"NOV",V653=12,"DEC")</f>
        <v>NOV</v>
      </c>
    </row>
    <row r="654" spans="1:23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60"/>
        <v>100</v>
      </c>
      <c r="P654">
        <f t="shared" si="61"/>
        <v>107.64</v>
      </c>
      <c r="Q654" t="s">
        <v>8317</v>
      </c>
      <c r="R654" t="s">
        <v>8319</v>
      </c>
      <c r="S654" s="12">
        <f t="shared" si="62"/>
        <v>42675.690393518518</v>
      </c>
      <c r="T654" s="12">
        <f t="shared" si="63"/>
        <v>42705.732060185182</v>
      </c>
      <c r="U654" s="9">
        <f t="shared" si="64"/>
        <v>2016</v>
      </c>
      <c r="V654">
        <f t="shared" si="65"/>
        <v>11</v>
      </c>
      <c r="W654" t="str" cm="1">
        <f t="array" ref="W654">_xlfn.IFS(V654=1,"JAN",V654=2,"FEB",V654=3,"MAR",V654=4,"APR",V654=5,"MAY",V654=6,"JUN",V654=7,"JUL",V654=8,"AUG",V654=9,"SEP",V654=10,"OCT",V654=11,"NOV",V654=12,"DEC")</f>
        <v>NOV</v>
      </c>
    </row>
    <row r="655" spans="1:23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60"/>
        <v>141</v>
      </c>
      <c r="P655">
        <f t="shared" si="61"/>
        <v>95.83</v>
      </c>
      <c r="Q655" t="s">
        <v>8317</v>
      </c>
      <c r="R655" t="s">
        <v>8319</v>
      </c>
      <c r="S655" s="12">
        <f t="shared" si="62"/>
        <v>42199.618518518517</v>
      </c>
      <c r="T655" s="12">
        <f t="shared" si="63"/>
        <v>42236.618518518517</v>
      </c>
      <c r="U655" s="9">
        <f t="shared" si="64"/>
        <v>2015</v>
      </c>
      <c r="V655">
        <f t="shared" si="65"/>
        <v>7</v>
      </c>
      <c r="W655" t="str" cm="1">
        <f t="array" ref="W655">_xlfn.IFS(V655=1,"JAN",V655=2,"FEB",V655=3,"MAR",V655=4,"APR",V655=5,"MAY",V655=6,"JUN",V655=7,"JUL",V655=8,"AUG",V655=9,"SEP",V655=10,"OCT",V655=11,"NOV",V655=12,"DEC")</f>
        <v>JUL</v>
      </c>
    </row>
    <row r="656" spans="1:23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60"/>
        <v>267</v>
      </c>
      <c r="P656">
        <f t="shared" si="61"/>
        <v>31.66</v>
      </c>
      <c r="Q656" t="s">
        <v>8317</v>
      </c>
      <c r="R656" t="s">
        <v>8319</v>
      </c>
      <c r="S656" s="12">
        <f t="shared" si="62"/>
        <v>42163.957326388889</v>
      </c>
      <c r="T656" s="12">
        <f t="shared" si="63"/>
        <v>42193.957326388889</v>
      </c>
      <c r="U656" s="9">
        <f t="shared" si="64"/>
        <v>2015</v>
      </c>
      <c r="V656">
        <f t="shared" si="65"/>
        <v>6</v>
      </c>
      <c r="W656" t="str" cm="1">
        <f t="array" ref="W656">_xlfn.IFS(V656=1,"JAN",V656=2,"FEB",V656=3,"MAR",V656=4,"APR",V656=5,"MAY",V656=6,"JUN",V656=7,"JUL",V656=8,"AUG",V656=9,"SEP",V656=10,"OCT",V656=11,"NOV",V656=12,"DEC")</f>
        <v>JUN</v>
      </c>
    </row>
    <row r="657" spans="1:23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60"/>
        <v>147</v>
      </c>
      <c r="P657">
        <f t="shared" si="61"/>
        <v>42.89</v>
      </c>
      <c r="Q657" t="s">
        <v>8317</v>
      </c>
      <c r="R657" t="s">
        <v>8319</v>
      </c>
      <c r="S657" s="12">
        <f t="shared" si="62"/>
        <v>42045.957314814819</v>
      </c>
      <c r="T657" s="12">
        <f t="shared" si="63"/>
        <v>42075.915648148148</v>
      </c>
      <c r="U657" s="9">
        <f t="shared" si="64"/>
        <v>2015</v>
      </c>
      <c r="V657">
        <f t="shared" si="65"/>
        <v>2</v>
      </c>
      <c r="W657" t="str" cm="1">
        <f t="array" ref="W657">_xlfn.IFS(V657=1,"JAN",V657=2,"FEB",V657=3,"MAR",V657=4,"APR",V657=5,"MAY",V657=6,"JUN",V657=7,"JUL",V657=8,"AUG",V657=9,"SEP",V657=10,"OCT",V657=11,"NOV",V657=12,"DEC")</f>
        <v>FEB</v>
      </c>
    </row>
    <row r="658" spans="1:23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60"/>
        <v>214</v>
      </c>
      <c r="P658">
        <f t="shared" si="61"/>
        <v>122.74</v>
      </c>
      <c r="Q658" t="s">
        <v>8317</v>
      </c>
      <c r="R658" t="s">
        <v>8319</v>
      </c>
      <c r="S658" s="12">
        <f t="shared" si="62"/>
        <v>42417.804618055554</v>
      </c>
      <c r="T658" s="12">
        <f t="shared" si="63"/>
        <v>42477.762951388882</v>
      </c>
      <c r="U658" s="9">
        <f t="shared" si="64"/>
        <v>2016</v>
      </c>
      <c r="V658">
        <f t="shared" si="65"/>
        <v>2</v>
      </c>
      <c r="W658" t="str" cm="1">
        <f t="array" ref="W658">_xlfn.IFS(V658=1,"JAN",V658=2,"FEB",V658=3,"MAR",V658=4,"APR",V658=5,"MAY",V658=6,"JUN",V658=7,"JUL",V658=8,"AUG",V658=9,"SEP",V658=10,"OCT",V658=11,"NOV",V658=12,"DEC")</f>
        <v>FEB</v>
      </c>
    </row>
    <row r="659" spans="1:23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60"/>
        <v>126</v>
      </c>
      <c r="P659">
        <f t="shared" si="61"/>
        <v>190.45</v>
      </c>
      <c r="Q659" t="s">
        <v>8317</v>
      </c>
      <c r="R659" t="s">
        <v>8319</v>
      </c>
      <c r="S659" s="12">
        <f t="shared" si="62"/>
        <v>42331.84574074074</v>
      </c>
      <c r="T659" s="12">
        <f t="shared" si="63"/>
        <v>42361.84574074074</v>
      </c>
      <c r="U659" s="9">
        <f t="shared" si="64"/>
        <v>2015</v>
      </c>
      <c r="V659">
        <f t="shared" si="65"/>
        <v>11</v>
      </c>
      <c r="W659" t="str" cm="1">
        <f t="array" ref="W659">_xlfn.IFS(V659=1,"JAN",V659=2,"FEB",V659=3,"MAR",V659=4,"APR",V659=5,"MAY",V659=6,"JUN",V659=7,"JUL",V659=8,"AUG",V659=9,"SEP",V659=10,"OCT",V659=11,"NOV",V659=12,"DEC")</f>
        <v>NOV</v>
      </c>
    </row>
    <row r="660" spans="1:23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60"/>
        <v>104</v>
      </c>
      <c r="P660">
        <f t="shared" si="61"/>
        <v>109.34</v>
      </c>
      <c r="Q660" t="s">
        <v>8317</v>
      </c>
      <c r="R660" t="s">
        <v>8319</v>
      </c>
      <c r="S660" s="12">
        <f t="shared" si="62"/>
        <v>42179.160752314812</v>
      </c>
      <c r="T660" s="12">
        <f t="shared" si="63"/>
        <v>42211.75</v>
      </c>
      <c r="U660" s="9">
        <f t="shared" si="64"/>
        <v>2015</v>
      </c>
      <c r="V660">
        <f t="shared" si="65"/>
        <v>6</v>
      </c>
      <c r="W660" t="str" cm="1">
        <f t="array" ref="W660">_xlfn.IFS(V660=1,"JAN",V660=2,"FEB",V660=3,"MAR",V660=4,"APR",V660=5,"MAY",V660=6,"JUN",V660=7,"JUL",V660=8,"AUG",V660=9,"SEP",V660=10,"OCT",V660=11,"NOV",V660=12,"DEC")</f>
        <v>JUN</v>
      </c>
    </row>
    <row r="661" spans="1:23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60"/>
        <v>101</v>
      </c>
      <c r="P661">
        <f t="shared" si="61"/>
        <v>143.66999999999999</v>
      </c>
      <c r="Q661" t="s">
        <v>8317</v>
      </c>
      <c r="R661" t="s">
        <v>8319</v>
      </c>
      <c r="S661" s="12">
        <f t="shared" si="62"/>
        <v>42209.593692129631</v>
      </c>
      <c r="T661" s="12">
        <f t="shared" si="63"/>
        <v>42239.593692129631</v>
      </c>
      <c r="U661" s="9">
        <f t="shared" si="64"/>
        <v>2015</v>
      </c>
      <c r="V661">
        <f t="shared" si="65"/>
        <v>7</v>
      </c>
      <c r="W661" t="str" cm="1">
        <f t="array" ref="W661">_xlfn.IFS(V661=1,"JAN",V661=2,"FEB",V661=3,"MAR",V661=4,"APR",V661=5,"MAY",V661=6,"JUN",V661=7,"JUL",V661=8,"AUG",V661=9,"SEP",V661=10,"OCT",V661=11,"NOV",V661=12,"DEC")</f>
        <v>JUL</v>
      </c>
    </row>
    <row r="662" spans="1:23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60"/>
        <v>3</v>
      </c>
      <c r="P662">
        <f t="shared" si="61"/>
        <v>84.94</v>
      </c>
      <c r="Q662" t="s">
        <v>8317</v>
      </c>
      <c r="R662" t="s">
        <v>8319</v>
      </c>
      <c r="S662" s="12">
        <f t="shared" si="62"/>
        <v>41922.741655092592</v>
      </c>
      <c r="T662" s="12">
        <f t="shared" si="63"/>
        <v>41952.783321759263</v>
      </c>
      <c r="U662" s="9">
        <f t="shared" si="64"/>
        <v>2014</v>
      </c>
      <c r="V662">
        <f t="shared" si="65"/>
        <v>10</v>
      </c>
      <c r="W662" t="str" cm="1">
        <f t="array" ref="W662">_xlfn.IFS(V662=1,"JAN",V662=2,"FEB",V662=3,"MAR",V662=4,"APR",V662=5,"MAY",V662=6,"JUN",V662=7,"JUL",V662=8,"AUG",V662=9,"SEP",V662=10,"OCT",V662=11,"NOV",V662=12,"DEC")</f>
        <v>OCT</v>
      </c>
    </row>
    <row r="663" spans="1:23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60"/>
        <v>1</v>
      </c>
      <c r="P663">
        <f t="shared" si="61"/>
        <v>10.56</v>
      </c>
      <c r="Q663" t="s">
        <v>8317</v>
      </c>
      <c r="R663" t="s">
        <v>8319</v>
      </c>
      <c r="S663" s="12">
        <f t="shared" si="62"/>
        <v>42636.645358796297</v>
      </c>
      <c r="T663" s="12">
        <f t="shared" si="63"/>
        <v>42666.645358796297</v>
      </c>
      <c r="U663" s="9">
        <f t="shared" si="64"/>
        <v>2016</v>
      </c>
      <c r="V663">
        <f t="shared" si="65"/>
        <v>9</v>
      </c>
      <c r="W663" t="str" cm="1">
        <f t="array" ref="W663">_xlfn.IFS(V663=1,"JAN",V663=2,"FEB",V663=3,"MAR",V663=4,"APR",V663=5,"MAY",V663=6,"JUN",V663=7,"JUL",V663=8,"AUG",V663=9,"SEP",V663=10,"OCT",V663=11,"NOV",V663=12,"DEC")</f>
        <v>SEP</v>
      </c>
    </row>
    <row r="664" spans="1:23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60"/>
        <v>0</v>
      </c>
      <c r="P664">
        <f t="shared" si="61"/>
        <v>39</v>
      </c>
      <c r="Q664" t="s">
        <v>8317</v>
      </c>
      <c r="R664" t="s">
        <v>8319</v>
      </c>
      <c r="S664" s="12">
        <f t="shared" si="62"/>
        <v>41990.438043981485</v>
      </c>
      <c r="T664" s="12">
        <f t="shared" si="63"/>
        <v>42020.438043981485</v>
      </c>
      <c r="U664" s="9">
        <f t="shared" si="64"/>
        <v>2014</v>
      </c>
      <c r="V664">
        <f t="shared" si="65"/>
        <v>12</v>
      </c>
      <c r="W664" t="str" cm="1">
        <f t="array" ref="W664">_xlfn.IFS(V664=1,"JAN",V664=2,"FEB",V664=3,"MAR",V664=4,"APR",V664=5,"MAY",V664=6,"JUN",V664=7,"JUL",V664=8,"AUG",V664=9,"SEP",V664=10,"OCT",V664=11,"NOV",V664=12,"DEC")</f>
        <v>DEC</v>
      </c>
    </row>
    <row r="665" spans="1:23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60"/>
        <v>0</v>
      </c>
      <c r="P665">
        <f t="shared" si="61"/>
        <v>100</v>
      </c>
      <c r="Q665" t="s">
        <v>8317</v>
      </c>
      <c r="R665" t="s">
        <v>8319</v>
      </c>
      <c r="S665" s="12">
        <f t="shared" si="62"/>
        <v>42173.843240740738</v>
      </c>
      <c r="T665" s="12">
        <f t="shared" si="63"/>
        <v>42203.843240740738</v>
      </c>
      <c r="U665" s="9">
        <f t="shared" si="64"/>
        <v>2015</v>
      </c>
      <c r="V665">
        <f t="shared" si="65"/>
        <v>6</v>
      </c>
      <c r="W665" t="str" cm="1">
        <f t="array" ref="W665">_xlfn.IFS(V665=1,"JAN",V665=2,"FEB",V665=3,"MAR",V665=4,"APR",V665=5,"MAY",V665=6,"JUN",V665=7,"JUL",V665=8,"AUG",V665=9,"SEP",V665=10,"OCT",V665=11,"NOV",V665=12,"DEC")</f>
        <v>JUN</v>
      </c>
    </row>
    <row r="666" spans="1:23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60"/>
        <v>8</v>
      </c>
      <c r="P666">
        <f t="shared" si="61"/>
        <v>31.17</v>
      </c>
      <c r="Q666" t="s">
        <v>8317</v>
      </c>
      <c r="R666" t="s">
        <v>8319</v>
      </c>
      <c r="S666" s="12">
        <f t="shared" si="62"/>
        <v>42077.666377314818</v>
      </c>
      <c r="T666" s="12">
        <f t="shared" si="63"/>
        <v>42107.666377314818</v>
      </c>
      <c r="U666" s="9">
        <f t="shared" si="64"/>
        <v>2015</v>
      </c>
      <c r="V666">
        <f t="shared" si="65"/>
        <v>3</v>
      </c>
      <c r="W666" t="str" cm="1">
        <f t="array" ref="W666">_xlfn.IFS(V666=1,"JAN",V666=2,"FEB",V666=3,"MAR",V666=4,"APR",V666=5,"MAY",V666=6,"JUN",V666=7,"JUL",V666=8,"AUG",V666=9,"SEP",V666=10,"OCT",V666=11,"NOV",V666=12,"DEC")</f>
        <v>MAR</v>
      </c>
    </row>
    <row r="667" spans="1:23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60"/>
        <v>19</v>
      </c>
      <c r="P667">
        <f t="shared" si="61"/>
        <v>155.33000000000001</v>
      </c>
      <c r="Q667" t="s">
        <v>8317</v>
      </c>
      <c r="R667" t="s">
        <v>8319</v>
      </c>
      <c r="S667" s="12">
        <f t="shared" si="62"/>
        <v>42688.711354166662</v>
      </c>
      <c r="T667" s="12">
        <f t="shared" si="63"/>
        <v>42748.711354166662</v>
      </c>
      <c r="U667" s="9">
        <f t="shared" si="64"/>
        <v>2016</v>
      </c>
      <c r="V667">
        <f t="shared" si="65"/>
        <v>11</v>
      </c>
      <c r="W667" t="str" cm="1">
        <f t="array" ref="W667">_xlfn.IFS(V667=1,"JAN",V667=2,"FEB",V667=3,"MAR",V667=4,"APR",V667=5,"MAY",V667=6,"JUN",V667=7,"JUL",V667=8,"AUG",V667=9,"SEP",V667=10,"OCT",V667=11,"NOV",V667=12,"DEC")</f>
        <v>NOV</v>
      </c>
    </row>
    <row r="668" spans="1:23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60"/>
        <v>0</v>
      </c>
      <c r="P668">
        <f t="shared" si="61"/>
        <v>2</v>
      </c>
      <c r="Q668" t="s">
        <v>8317</v>
      </c>
      <c r="R668" t="s">
        <v>8319</v>
      </c>
      <c r="S668" s="12">
        <f t="shared" si="62"/>
        <v>41838.832152777781</v>
      </c>
      <c r="T668" s="12">
        <f t="shared" si="63"/>
        <v>41868.832152777781</v>
      </c>
      <c r="U668" s="9">
        <f t="shared" si="64"/>
        <v>2014</v>
      </c>
      <c r="V668">
        <f t="shared" si="65"/>
        <v>7</v>
      </c>
      <c r="W668" t="str" cm="1">
        <f t="array" ref="W668">_xlfn.IFS(V668=1,"JAN",V668=2,"FEB",V668=3,"MAR",V668=4,"APR",V668=5,"MAY",V668=6,"JUN",V668=7,"JUL",V668=8,"AUG",V668=9,"SEP",V668=10,"OCT",V668=11,"NOV",V668=12,"DEC")</f>
        <v>JUL</v>
      </c>
    </row>
    <row r="669" spans="1:23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60"/>
        <v>10</v>
      </c>
      <c r="P669">
        <f t="shared" si="61"/>
        <v>178.93</v>
      </c>
      <c r="Q669" t="s">
        <v>8317</v>
      </c>
      <c r="R669" t="s">
        <v>8319</v>
      </c>
      <c r="S669" s="12">
        <f t="shared" si="62"/>
        <v>42632.373414351852</v>
      </c>
      <c r="T669" s="12">
        <f t="shared" si="63"/>
        <v>42672.373414351852</v>
      </c>
      <c r="U669" s="9">
        <f t="shared" si="64"/>
        <v>2016</v>
      </c>
      <c r="V669">
        <f t="shared" si="65"/>
        <v>9</v>
      </c>
      <c r="W669" t="str" cm="1">
        <f t="array" ref="W669">_xlfn.IFS(V669=1,"JAN",V669=2,"FEB",V669=3,"MAR",V669=4,"APR",V669=5,"MAY",V669=6,"JUN",V669=7,"JUL",V669=8,"AUG",V669=9,"SEP",V669=10,"OCT",V669=11,"NOV",V669=12,"DEC")</f>
        <v>SEP</v>
      </c>
    </row>
    <row r="670" spans="1:23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60"/>
        <v>5</v>
      </c>
      <c r="P670">
        <f t="shared" si="61"/>
        <v>27.36</v>
      </c>
      <c r="Q670" t="s">
        <v>8317</v>
      </c>
      <c r="R670" t="s">
        <v>8319</v>
      </c>
      <c r="S670" s="12">
        <f t="shared" si="62"/>
        <v>42090.831273148149</v>
      </c>
      <c r="T670" s="12">
        <f t="shared" si="63"/>
        <v>42135.831273148149</v>
      </c>
      <c r="U670" s="9">
        <f t="shared" si="64"/>
        <v>2015</v>
      </c>
      <c r="V670">
        <f t="shared" si="65"/>
        <v>3</v>
      </c>
      <c r="W670" t="str" cm="1">
        <f t="array" ref="W670">_xlfn.IFS(V670=1,"JAN",V670=2,"FEB",V670=3,"MAR",V670=4,"APR",V670=5,"MAY",V670=6,"JUN",V670=7,"JUL",V670=8,"AUG",V670=9,"SEP",V670=10,"OCT",V670=11,"NOV",V670=12,"DEC")</f>
        <v>MAR</v>
      </c>
    </row>
    <row r="671" spans="1:23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60"/>
        <v>22</v>
      </c>
      <c r="P671">
        <f t="shared" si="61"/>
        <v>1536.25</v>
      </c>
      <c r="Q671" t="s">
        <v>8317</v>
      </c>
      <c r="R671" t="s">
        <v>8319</v>
      </c>
      <c r="S671" s="12">
        <f t="shared" si="62"/>
        <v>42527.625671296293</v>
      </c>
      <c r="T671" s="12">
        <f t="shared" si="63"/>
        <v>42557.625671296293</v>
      </c>
      <c r="U671" s="9">
        <f t="shared" si="64"/>
        <v>2016</v>
      </c>
      <c r="V671">
        <f t="shared" si="65"/>
        <v>6</v>
      </c>
      <c r="W671" t="str" cm="1">
        <f t="array" ref="W671">_xlfn.IFS(V671=1,"JAN",V671=2,"FEB",V671=3,"MAR",V671=4,"APR",V671=5,"MAY",V671=6,"JUN",V671=7,"JUL",V671=8,"AUG",V671=9,"SEP",V671=10,"OCT",V671=11,"NOV",V671=12,"DEC")</f>
        <v>JUN</v>
      </c>
    </row>
    <row r="672" spans="1:23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60"/>
        <v>29</v>
      </c>
      <c r="P672">
        <f t="shared" si="61"/>
        <v>85</v>
      </c>
      <c r="Q672" t="s">
        <v>8317</v>
      </c>
      <c r="R672" t="s">
        <v>8319</v>
      </c>
      <c r="S672" s="12">
        <f t="shared" si="62"/>
        <v>42506.709722222222</v>
      </c>
      <c r="T672" s="12">
        <f t="shared" si="63"/>
        <v>42540.340277777781</v>
      </c>
      <c r="U672" s="9">
        <f t="shared" si="64"/>
        <v>2016</v>
      </c>
      <c r="V672">
        <f t="shared" si="65"/>
        <v>5</v>
      </c>
      <c r="W672" t="str" cm="1">
        <f t="array" ref="W672">_xlfn.IFS(V672=1,"JAN",V672=2,"FEB",V672=3,"MAR",V672=4,"APR",V672=5,"MAY",V672=6,"JUN",V672=7,"JUL",V672=8,"AUG",V672=9,"SEP",V672=10,"OCT",V672=11,"NOV",V672=12,"DEC")</f>
        <v>MAY</v>
      </c>
    </row>
    <row r="673" spans="1:23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60"/>
        <v>39</v>
      </c>
      <c r="P673">
        <f t="shared" si="61"/>
        <v>788.53</v>
      </c>
      <c r="Q673" t="s">
        <v>8317</v>
      </c>
      <c r="R673" t="s">
        <v>8319</v>
      </c>
      <c r="S673" s="12">
        <f t="shared" si="62"/>
        <v>41984.692731481482</v>
      </c>
      <c r="T673" s="12">
        <f t="shared" si="63"/>
        <v>42018.166666666672</v>
      </c>
      <c r="U673" s="9">
        <f t="shared" si="64"/>
        <v>2014</v>
      </c>
      <c r="V673">
        <f t="shared" si="65"/>
        <v>12</v>
      </c>
      <c r="W673" t="str" cm="1">
        <f t="array" ref="W673">_xlfn.IFS(V673=1,"JAN",V673=2,"FEB",V673=3,"MAR",V673=4,"APR",V673=5,"MAY",V673=6,"JUN",V673=7,"JUL",V673=8,"AUG",V673=9,"SEP",V673=10,"OCT",V673=11,"NOV",V673=12,"DEC")</f>
        <v>DEC</v>
      </c>
    </row>
    <row r="674" spans="1:23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60"/>
        <v>22</v>
      </c>
      <c r="P674">
        <f t="shared" si="61"/>
        <v>50.3</v>
      </c>
      <c r="Q674" t="s">
        <v>8317</v>
      </c>
      <c r="R674" t="s">
        <v>8319</v>
      </c>
      <c r="S674" s="12">
        <f t="shared" si="62"/>
        <v>41974.219490740739</v>
      </c>
      <c r="T674" s="12">
        <f t="shared" si="63"/>
        <v>42005.207638888889</v>
      </c>
      <c r="U674" s="9">
        <f t="shared" si="64"/>
        <v>2014</v>
      </c>
      <c r="V674">
        <f t="shared" si="65"/>
        <v>12</v>
      </c>
      <c r="W674" t="str" cm="1">
        <f t="array" ref="W674">_xlfn.IFS(V674=1,"JAN",V674=2,"FEB",V674=3,"MAR",V674=4,"APR",V674=5,"MAY",V674=6,"JUN",V674=7,"JUL",V674=8,"AUG",V674=9,"SEP",V674=10,"OCT",V674=11,"NOV",V674=12,"DEC")</f>
        <v>DEC</v>
      </c>
    </row>
    <row r="675" spans="1:23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60"/>
        <v>0</v>
      </c>
      <c r="P675">
        <f t="shared" si="61"/>
        <v>68.33</v>
      </c>
      <c r="Q675" t="s">
        <v>8317</v>
      </c>
      <c r="R675" t="s">
        <v>8319</v>
      </c>
      <c r="S675" s="12">
        <f t="shared" si="62"/>
        <v>41838.840474537035</v>
      </c>
      <c r="T675" s="12">
        <f t="shared" si="63"/>
        <v>41883.840474537035</v>
      </c>
      <c r="U675" s="9">
        <f t="shared" si="64"/>
        <v>2014</v>
      </c>
      <c r="V675">
        <f t="shared" si="65"/>
        <v>7</v>
      </c>
      <c r="W675" t="str" cm="1">
        <f t="array" ref="W675">_xlfn.IFS(V675=1,"JAN",V675=2,"FEB",V675=3,"MAR",V675=4,"APR",V675=5,"MAY",V675=6,"JUN",V675=7,"JUL",V675=8,"AUG",V675=9,"SEP",V675=10,"OCT",V675=11,"NOV",V675=12,"DEC")</f>
        <v>JUL</v>
      </c>
    </row>
    <row r="676" spans="1:23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60"/>
        <v>0</v>
      </c>
      <c r="P676">
        <f t="shared" si="61"/>
        <v>7.5</v>
      </c>
      <c r="Q676" t="s">
        <v>8317</v>
      </c>
      <c r="R676" t="s">
        <v>8319</v>
      </c>
      <c r="S676" s="12">
        <f t="shared" si="62"/>
        <v>41803.116053240738</v>
      </c>
      <c r="T676" s="12">
        <f t="shared" si="63"/>
        <v>41863.116053240738</v>
      </c>
      <c r="U676" s="9">
        <f t="shared" si="64"/>
        <v>2014</v>
      </c>
      <c r="V676">
        <f t="shared" si="65"/>
        <v>6</v>
      </c>
      <c r="W676" t="str" cm="1">
        <f t="array" ref="W676">_xlfn.IFS(V676=1,"JAN",V676=2,"FEB",V676=3,"MAR",V676=4,"APR",V676=5,"MAY",V676=6,"JUN",V676=7,"JUL",V676=8,"AUG",V676=9,"SEP",V676=10,"OCT",V676=11,"NOV",V676=12,"DEC")</f>
        <v>JUN</v>
      </c>
    </row>
    <row r="677" spans="1:23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60"/>
        <v>15</v>
      </c>
      <c r="P677">
        <f t="shared" si="61"/>
        <v>34.270000000000003</v>
      </c>
      <c r="Q677" t="s">
        <v>8317</v>
      </c>
      <c r="R677" t="s">
        <v>8319</v>
      </c>
      <c r="S677" s="12">
        <f t="shared" si="62"/>
        <v>41975.930601851855</v>
      </c>
      <c r="T677" s="12">
        <f t="shared" si="63"/>
        <v>42005.290972222225</v>
      </c>
      <c r="U677" s="9">
        <f t="shared" si="64"/>
        <v>2014</v>
      </c>
      <c r="V677">
        <f t="shared" si="65"/>
        <v>12</v>
      </c>
      <c r="W677" t="str" cm="1">
        <f t="array" ref="W677">_xlfn.IFS(V677=1,"JAN",V677=2,"FEB",V677=3,"MAR",V677=4,"APR",V677=5,"MAY",V677=6,"JUN",V677=7,"JUL",V677=8,"AUG",V677=9,"SEP",V677=10,"OCT",V677=11,"NOV",V677=12,"DEC")</f>
        <v>DEC</v>
      </c>
    </row>
    <row r="678" spans="1:23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60"/>
        <v>1</v>
      </c>
      <c r="P678">
        <f t="shared" si="61"/>
        <v>61.29</v>
      </c>
      <c r="Q678" t="s">
        <v>8317</v>
      </c>
      <c r="R678" t="s">
        <v>8319</v>
      </c>
      <c r="S678" s="12">
        <f t="shared" si="62"/>
        <v>42012.768298611118</v>
      </c>
      <c r="T678" s="12">
        <f t="shared" si="63"/>
        <v>42042.768298611118</v>
      </c>
      <c r="U678" s="9">
        <f t="shared" si="64"/>
        <v>2015</v>
      </c>
      <c r="V678">
        <f t="shared" si="65"/>
        <v>1</v>
      </c>
      <c r="W678" t="str" cm="1">
        <f t="array" ref="W678">_xlfn.IFS(V678=1,"JAN",V678=2,"FEB",V678=3,"MAR",V678=4,"APR",V678=5,"MAY",V678=6,"JUN",V678=7,"JUL",V678=8,"AUG",V678=9,"SEP",V678=10,"OCT",V678=11,"NOV",V678=12,"DEC")</f>
        <v>JAN</v>
      </c>
    </row>
    <row r="679" spans="1:23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60"/>
        <v>26</v>
      </c>
      <c r="P679">
        <f t="shared" si="61"/>
        <v>133.25</v>
      </c>
      <c r="Q679" t="s">
        <v>8317</v>
      </c>
      <c r="R679" t="s">
        <v>8319</v>
      </c>
      <c r="S679" s="12">
        <f t="shared" si="62"/>
        <v>42504.403877314813</v>
      </c>
      <c r="T679" s="12">
        <f t="shared" si="63"/>
        <v>42549.403877314813</v>
      </c>
      <c r="U679" s="9">
        <f t="shared" si="64"/>
        <v>2016</v>
      </c>
      <c r="V679">
        <f t="shared" si="65"/>
        <v>5</v>
      </c>
      <c r="W679" t="str" cm="1">
        <f t="array" ref="W679">_xlfn.IFS(V679=1,"JAN",V679=2,"FEB",V679=3,"MAR",V679=4,"APR",V679=5,"MAY",V679=6,"JUN",V679=7,"JUL",V679=8,"AUG",V679=9,"SEP",V679=10,"OCT",V679=11,"NOV",V679=12,"DEC")</f>
        <v>MAY</v>
      </c>
    </row>
    <row r="680" spans="1:23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60"/>
        <v>4</v>
      </c>
      <c r="P680">
        <f t="shared" si="61"/>
        <v>65.180000000000007</v>
      </c>
      <c r="Q680" t="s">
        <v>8317</v>
      </c>
      <c r="R680" t="s">
        <v>8319</v>
      </c>
      <c r="S680" s="12">
        <f t="shared" si="62"/>
        <v>42481.376597222217</v>
      </c>
      <c r="T680" s="12">
        <f t="shared" si="63"/>
        <v>42511.376597222217</v>
      </c>
      <c r="U680" s="9">
        <f t="shared" si="64"/>
        <v>2016</v>
      </c>
      <c r="V680">
        <f t="shared" si="65"/>
        <v>4</v>
      </c>
      <c r="W680" t="str" cm="1">
        <f t="array" ref="W680">_xlfn.IFS(V680=1,"JAN",V680=2,"FEB",V680=3,"MAR",V680=4,"APR",V680=5,"MAY",V680=6,"JUN",V680=7,"JUL",V680=8,"AUG",V680=9,"SEP",V680=10,"OCT",V680=11,"NOV",V680=12,"DEC")</f>
        <v>APR</v>
      </c>
    </row>
    <row r="681" spans="1:23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60"/>
        <v>15</v>
      </c>
      <c r="P681">
        <f t="shared" si="61"/>
        <v>93.9</v>
      </c>
      <c r="Q681" t="s">
        <v>8317</v>
      </c>
      <c r="R681" t="s">
        <v>8319</v>
      </c>
      <c r="S681" s="12">
        <f t="shared" si="62"/>
        <v>42556.695706018523</v>
      </c>
      <c r="T681" s="12">
        <f t="shared" si="63"/>
        <v>42616.695706018523</v>
      </c>
      <c r="U681" s="9">
        <f t="shared" si="64"/>
        <v>2016</v>
      </c>
      <c r="V681">
        <f t="shared" si="65"/>
        <v>7</v>
      </c>
      <c r="W681" t="str" cm="1">
        <f t="array" ref="W681">_xlfn.IFS(V681=1,"JAN",V681=2,"FEB",V681=3,"MAR",V681=4,"APR",V681=5,"MAY",V681=6,"JUN",V681=7,"JUL",V681=8,"AUG",V681=9,"SEP",V681=10,"OCT",V681=11,"NOV",V681=12,"DEC")</f>
        <v>JUL</v>
      </c>
    </row>
    <row r="682" spans="1:23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60"/>
        <v>26</v>
      </c>
      <c r="P682">
        <f t="shared" si="61"/>
        <v>150.65</v>
      </c>
      <c r="Q682" t="s">
        <v>8317</v>
      </c>
      <c r="R682" t="s">
        <v>8319</v>
      </c>
      <c r="S682" s="12">
        <f t="shared" si="62"/>
        <v>41864.501516203702</v>
      </c>
      <c r="T682" s="12">
        <f t="shared" si="63"/>
        <v>41899.501516203702</v>
      </c>
      <c r="U682" s="9">
        <f t="shared" si="64"/>
        <v>2014</v>
      </c>
      <c r="V682">
        <f t="shared" si="65"/>
        <v>8</v>
      </c>
      <c r="W682" t="str" cm="1">
        <f t="array" ref="W682">_xlfn.IFS(V682=1,"JAN",V682=2,"FEB",V682=3,"MAR",V682=4,"APR",V682=5,"MAY",V682=6,"JUN",V682=7,"JUL",V682=8,"AUG",V682=9,"SEP",V682=10,"OCT",V682=11,"NOV",V682=12,"DEC")</f>
        <v>AUG</v>
      </c>
    </row>
    <row r="683" spans="1:23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60"/>
        <v>0</v>
      </c>
      <c r="P683">
        <f t="shared" si="61"/>
        <v>1</v>
      </c>
      <c r="Q683" t="s">
        <v>8317</v>
      </c>
      <c r="R683" t="s">
        <v>8319</v>
      </c>
      <c r="S683" s="12">
        <f t="shared" si="62"/>
        <v>42639.805601851855</v>
      </c>
      <c r="T683" s="12">
        <f t="shared" si="63"/>
        <v>42669.805601851855</v>
      </c>
      <c r="U683" s="9">
        <f t="shared" si="64"/>
        <v>2016</v>
      </c>
      <c r="V683">
        <f t="shared" si="65"/>
        <v>9</v>
      </c>
      <c r="W683" t="str" cm="1">
        <f t="array" ref="W683">_xlfn.IFS(V683=1,"JAN",V683=2,"FEB",V683=3,"MAR",V683=4,"APR",V683=5,"MAY",V683=6,"JUN",V683=7,"JUL",V683=8,"AUG",V683=9,"SEP",V683=10,"OCT",V683=11,"NOV",V683=12,"DEC")</f>
        <v>SEP</v>
      </c>
    </row>
    <row r="684" spans="1:23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60"/>
        <v>0</v>
      </c>
      <c r="P684">
        <f t="shared" si="61"/>
        <v>13.25</v>
      </c>
      <c r="Q684" t="s">
        <v>8317</v>
      </c>
      <c r="R684" t="s">
        <v>8319</v>
      </c>
      <c r="S684" s="12">
        <f t="shared" si="62"/>
        <v>42778.765300925923</v>
      </c>
      <c r="T684" s="12">
        <f t="shared" si="63"/>
        <v>42808.723634259266</v>
      </c>
      <c r="U684" s="9">
        <f t="shared" si="64"/>
        <v>2017</v>
      </c>
      <c r="V684">
        <f t="shared" si="65"/>
        <v>2</v>
      </c>
      <c r="W684" t="str" cm="1">
        <f t="array" ref="W684">_xlfn.IFS(V684=1,"JAN",V684=2,"FEB",V684=3,"MAR",V684=4,"APR",V684=5,"MAY",V684=6,"JUN",V684=7,"JUL",V684=8,"AUG",V684=9,"SEP",V684=10,"OCT",V684=11,"NOV",V684=12,"DEC")</f>
        <v>FEB</v>
      </c>
    </row>
    <row r="685" spans="1:23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60"/>
        <v>1</v>
      </c>
      <c r="P685">
        <f t="shared" si="61"/>
        <v>99.33</v>
      </c>
      <c r="Q685" t="s">
        <v>8317</v>
      </c>
      <c r="R685" t="s">
        <v>8319</v>
      </c>
      <c r="S685" s="12">
        <f t="shared" si="62"/>
        <v>42634.900046296301</v>
      </c>
      <c r="T685" s="12">
        <f t="shared" si="63"/>
        <v>42674.900046296301</v>
      </c>
      <c r="U685" s="9">
        <f t="shared" si="64"/>
        <v>2016</v>
      </c>
      <c r="V685">
        <f t="shared" si="65"/>
        <v>9</v>
      </c>
      <c r="W685" t="str" cm="1">
        <f t="array" ref="W685">_xlfn.IFS(V685=1,"JAN",V685=2,"FEB",V685=3,"MAR",V685=4,"APR",V685=5,"MAY",V685=6,"JUN",V685=7,"JUL",V685=8,"AUG",V685=9,"SEP",V685=10,"OCT",V685=11,"NOV",V685=12,"DEC")</f>
        <v>SEP</v>
      </c>
    </row>
    <row r="686" spans="1:23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60"/>
        <v>7</v>
      </c>
      <c r="P686">
        <f t="shared" si="61"/>
        <v>177.39</v>
      </c>
      <c r="Q686" t="s">
        <v>8317</v>
      </c>
      <c r="R686" t="s">
        <v>8319</v>
      </c>
      <c r="S686" s="12">
        <f t="shared" si="62"/>
        <v>41809.473275462966</v>
      </c>
      <c r="T686" s="12">
        <f t="shared" si="63"/>
        <v>41845.125</v>
      </c>
      <c r="U686" s="9">
        <f t="shared" si="64"/>
        <v>2014</v>
      </c>
      <c r="V686">
        <f t="shared" si="65"/>
        <v>6</v>
      </c>
      <c r="W686" t="str" cm="1">
        <f t="array" ref="W686">_xlfn.IFS(V686=1,"JAN",V686=2,"FEB",V686=3,"MAR",V686=4,"APR",V686=5,"MAY",V686=6,"JUN",V686=7,"JUL",V686=8,"AUG",V686=9,"SEP",V686=10,"OCT",V686=11,"NOV",V686=12,"DEC")</f>
        <v>JUN</v>
      </c>
    </row>
    <row r="687" spans="1:23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60"/>
        <v>28</v>
      </c>
      <c r="P687">
        <f t="shared" si="61"/>
        <v>55.3</v>
      </c>
      <c r="Q687" t="s">
        <v>8317</v>
      </c>
      <c r="R687" t="s">
        <v>8319</v>
      </c>
      <c r="S687" s="12">
        <f t="shared" si="62"/>
        <v>41971.866574074069</v>
      </c>
      <c r="T687" s="12">
        <f t="shared" si="63"/>
        <v>42016.866574074069</v>
      </c>
      <c r="U687" s="9">
        <f t="shared" si="64"/>
        <v>2014</v>
      </c>
      <c r="V687">
        <f t="shared" si="65"/>
        <v>11</v>
      </c>
      <c r="W687" t="str" cm="1">
        <f t="array" ref="W687">_xlfn.IFS(V687=1,"JAN",V687=2,"FEB",V687=3,"MAR",V687=4,"APR",V687=5,"MAY",V687=6,"JUN",V687=7,"JUL",V687=8,"AUG",V687=9,"SEP",V687=10,"OCT",V687=11,"NOV",V687=12,"DEC")</f>
        <v>NOV</v>
      </c>
    </row>
    <row r="688" spans="1:23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60"/>
        <v>0</v>
      </c>
      <c r="P688">
        <f t="shared" si="61"/>
        <v>0</v>
      </c>
      <c r="Q688" t="s">
        <v>8317</v>
      </c>
      <c r="R688" t="s">
        <v>8319</v>
      </c>
      <c r="S688" s="12">
        <f t="shared" si="62"/>
        <v>42189.673263888893</v>
      </c>
      <c r="T688" s="12">
        <f t="shared" si="63"/>
        <v>42219.673263888893</v>
      </c>
      <c r="U688" s="9">
        <f t="shared" si="64"/>
        <v>2015</v>
      </c>
      <c r="V688">
        <f t="shared" si="65"/>
        <v>7</v>
      </c>
      <c r="W688" t="str" cm="1">
        <f t="array" ref="W688">_xlfn.IFS(V688=1,"JAN",V688=2,"FEB",V688=3,"MAR",V688=4,"APR",V688=5,"MAY",V688=6,"JUN",V688=7,"JUL",V688=8,"AUG",V688=9,"SEP",V688=10,"OCT",V688=11,"NOV",V688=12,"DEC")</f>
        <v>JUL</v>
      </c>
    </row>
    <row r="689" spans="1:23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60"/>
        <v>4</v>
      </c>
      <c r="P689">
        <f t="shared" si="61"/>
        <v>591.66999999999996</v>
      </c>
      <c r="Q689" t="s">
        <v>8317</v>
      </c>
      <c r="R689" t="s">
        <v>8319</v>
      </c>
      <c r="S689" s="12">
        <f t="shared" si="62"/>
        <v>42711.750613425931</v>
      </c>
      <c r="T689" s="12">
        <f t="shared" si="63"/>
        <v>42771.750613425931</v>
      </c>
      <c r="U689" s="9">
        <f t="shared" si="64"/>
        <v>2016</v>
      </c>
      <c r="V689">
        <f t="shared" si="65"/>
        <v>12</v>
      </c>
      <c r="W689" t="str" cm="1">
        <f t="array" ref="W689">_xlfn.IFS(V689=1,"JAN",V689=2,"FEB",V689=3,"MAR",V689=4,"APR",V689=5,"MAY",V689=6,"JUN",V689=7,"JUL",V689=8,"AUG",V689=9,"SEP",V689=10,"OCT",V689=11,"NOV",V689=12,"DEC")</f>
        <v>DEC</v>
      </c>
    </row>
    <row r="690" spans="1:23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60"/>
        <v>73</v>
      </c>
      <c r="P690">
        <f t="shared" si="61"/>
        <v>405.5</v>
      </c>
      <c r="Q690" t="s">
        <v>8317</v>
      </c>
      <c r="R690" t="s">
        <v>8319</v>
      </c>
      <c r="S690" s="12">
        <f t="shared" si="62"/>
        <v>42262.104780092588</v>
      </c>
      <c r="T690" s="12">
        <f t="shared" si="63"/>
        <v>42292.104780092588</v>
      </c>
      <c r="U690" s="9">
        <f t="shared" si="64"/>
        <v>2015</v>
      </c>
      <c r="V690">
        <f t="shared" si="65"/>
        <v>9</v>
      </c>
      <c r="W690" t="str" cm="1">
        <f t="array" ref="W690">_xlfn.IFS(V690=1,"JAN",V690=2,"FEB",V690=3,"MAR",V690=4,"APR",V690=5,"MAY",V690=6,"JUN",V690=7,"JUL",V690=8,"AUG",V690=9,"SEP",V690=10,"OCT",V690=11,"NOV",V690=12,"DEC")</f>
        <v>SEP</v>
      </c>
    </row>
    <row r="691" spans="1:23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60"/>
        <v>58</v>
      </c>
      <c r="P691">
        <f t="shared" si="61"/>
        <v>343.15</v>
      </c>
      <c r="Q691" t="s">
        <v>8317</v>
      </c>
      <c r="R691" t="s">
        <v>8319</v>
      </c>
      <c r="S691" s="12">
        <f t="shared" si="62"/>
        <v>42675.66778935185</v>
      </c>
      <c r="T691" s="12">
        <f t="shared" si="63"/>
        <v>42712.207638888889</v>
      </c>
      <c r="U691" s="9">
        <f t="shared" si="64"/>
        <v>2016</v>
      </c>
      <c r="V691">
        <f t="shared" si="65"/>
        <v>11</v>
      </c>
      <c r="W691" t="str" cm="1">
        <f t="array" ref="W691">_xlfn.IFS(V691=1,"JAN",V691=2,"FEB",V691=3,"MAR",V691=4,"APR",V691=5,"MAY",V691=6,"JUN",V691=7,"JUL",V691=8,"AUG",V691=9,"SEP",V691=10,"OCT",V691=11,"NOV",V691=12,"DEC")</f>
        <v>NOV</v>
      </c>
    </row>
    <row r="692" spans="1:23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60"/>
        <v>12</v>
      </c>
      <c r="P692">
        <f t="shared" si="61"/>
        <v>72.59</v>
      </c>
      <c r="Q692" t="s">
        <v>8317</v>
      </c>
      <c r="R692" t="s">
        <v>8319</v>
      </c>
      <c r="S692" s="12">
        <f t="shared" si="62"/>
        <v>42579.634733796294</v>
      </c>
      <c r="T692" s="12">
        <f t="shared" si="63"/>
        <v>42622.25</v>
      </c>
      <c r="U692" s="9">
        <f t="shared" si="64"/>
        <v>2016</v>
      </c>
      <c r="V692">
        <f t="shared" si="65"/>
        <v>7</v>
      </c>
      <c r="W692" t="str" cm="1">
        <f t="array" ref="W692">_xlfn.IFS(V692=1,"JAN",V692=2,"FEB",V692=3,"MAR",V692=4,"APR",V692=5,"MAY",V692=6,"JUN",V692=7,"JUL",V692=8,"AUG",V692=9,"SEP",V692=10,"OCT",V692=11,"NOV",V692=12,"DEC")</f>
        <v>JUL</v>
      </c>
    </row>
    <row r="693" spans="1:23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60"/>
        <v>1</v>
      </c>
      <c r="P693">
        <f t="shared" si="61"/>
        <v>26</v>
      </c>
      <c r="Q693" t="s">
        <v>8317</v>
      </c>
      <c r="R693" t="s">
        <v>8319</v>
      </c>
      <c r="S693" s="12">
        <f t="shared" si="62"/>
        <v>42158.028310185182</v>
      </c>
      <c r="T693" s="12">
        <f t="shared" si="63"/>
        <v>42186.028310185182</v>
      </c>
      <c r="U693" s="9">
        <f t="shared" si="64"/>
        <v>2015</v>
      </c>
      <c r="V693">
        <f t="shared" si="65"/>
        <v>6</v>
      </c>
      <c r="W693" t="str" cm="1">
        <f t="array" ref="W693">_xlfn.IFS(V693=1,"JAN",V693=2,"FEB",V693=3,"MAR",V693=4,"APR",V693=5,"MAY",V693=6,"JUN",V693=7,"JUL",V693=8,"AUG",V693=9,"SEP",V693=10,"OCT",V693=11,"NOV",V693=12,"DEC")</f>
        <v>JUN</v>
      </c>
    </row>
    <row r="694" spans="1:23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60"/>
        <v>7</v>
      </c>
      <c r="P694">
        <f t="shared" si="61"/>
        <v>6.5</v>
      </c>
      <c r="Q694" t="s">
        <v>8317</v>
      </c>
      <c r="R694" t="s">
        <v>8319</v>
      </c>
      <c r="S694" s="12">
        <f t="shared" si="62"/>
        <v>42696.37572916667</v>
      </c>
      <c r="T694" s="12">
        <f t="shared" si="63"/>
        <v>42726.37572916667</v>
      </c>
      <c r="U694" s="9">
        <f t="shared" si="64"/>
        <v>2016</v>
      </c>
      <c r="V694">
        <f t="shared" si="65"/>
        <v>11</v>
      </c>
      <c r="W694" t="str" cm="1">
        <f t="array" ref="W694">_xlfn.IFS(V694=1,"JAN",V694=2,"FEB",V694=3,"MAR",V694=4,"APR",V694=5,"MAY",V694=6,"JUN",V694=7,"JUL",V694=8,"AUG",V694=9,"SEP",V694=10,"OCT",V694=11,"NOV",V694=12,"DEC")</f>
        <v>NOV</v>
      </c>
    </row>
    <row r="695" spans="1:23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60"/>
        <v>35</v>
      </c>
      <c r="P695">
        <f t="shared" si="61"/>
        <v>119.39</v>
      </c>
      <c r="Q695" t="s">
        <v>8317</v>
      </c>
      <c r="R695" t="s">
        <v>8319</v>
      </c>
      <c r="S695" s="12">
        <f t="shared" si="62"/>
        <v>42094.808182870373</v>
      </c>
      <c r="T695" s="12">
        <f t="shared" si="63"/>
        <v>42124.808182870373</v>
      </c>
      <c r="U695" s="9">
        <f t="shared" si="64"/>
        <v>2015</v>
      </c>
      <c r="V695">
        <f t="shared" si="65"/>
        <v>3</v>
      </c>
      <c r="W695" t="str" cm="1">
        <f t="array" ref="W695">_xlfn.IFS(V695=1,"JAN",V695=2,"FEB",V695=3,"MAR",V695=4,"APR",V695=5,"MAY",V695=6,"JUN",V695=7,"JUL",V695=8,"AUG",V695=9,"SEP",V695=10,"OCT",V695=11,"NOV",V695=12,"DEC")</f>
        <v>MAR</v>
      </c>
    </row>
    <row r="696" spans="1:23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60"/>
        <v>0</v>
      </c>
      <c r="P696">
        <f t="shared" si="61"/>
        <v>84.29</v>
      </c>
      <c r="Q696" t="s">
        <v>8317</v>
      </c>
      <c r="R696" t="s">
        <v>8319</v>
      </c>
      <c r="S696" s="12">
        <f t="shared" si="62"/>
        <v>42737.663877314815</v>
      </c>
      <c r="T696" s="12">
        <f t="shared" si="63"/>
        <v>42767.663877314815</v>
      </c>
      <c r="U696" s="9">
        <f t="shared" si="64"/>
        <v>2017</v>
      </c>
      <c r="V696">
        <f t="shared" si="65"/>
        <v>1</v>
      </c>
      <c r="W696" t="str" cm="1">
        <f t="array" ref="W696">_xlfn.IFS(V696=1,"JAN",V696=2,"FEB",V696=3,"MAR",V696=4,"APR",V696=5,"MAY",V696=6,"JUN",V696=7,"JUL",V696=8,"AUG",V696=9,"SEP",V696=10,"OCT",V696=11,"NOV",V696=12,"DEC")</f>
        <v>JAN</v>
      </c>
    </row>
    <row r="697" spans="1:23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60"/>
        <v>1</v>
      </c>
      <c r="P697">
        <f t="shared" si="61"/>
        <v>90.86</v>
      </c>
      <c r="Q697" t="s">
        <v>8317</v>
      </c>
      <c r="R697" t="s">
        <v>8319</v>
      </c>
      <c r="S697" s="12">
        <f t="shared" si="62"/>
        <v>41913.521064814813</v>
      </c>
      <c r="T697" s="12">
        <f t="shared" si="63"/>
        <v>41943.521064814813</v>
      </c>
      <c r="U697" s="9">
        <f t="shared" si="64"/>
        <v>2014</v>
      </c>
      <c r="V697">
        <f t="shared" si="65"/>
        <v>10</v>
      </c>
      <c r="W697" t="str" cm="1">
        <f t="array" ref="W697">_xlfn.IFS(V697=1,"JAN",V697=2,"FEB",V697=3,"MAR",V697=4,"APR",V697=5,"MAY",V697=6,"JUN",V697=7,"JUL",V697=8,"AUG",V697=9,"SEP",V697=10,"OCT",V697=11,"NOV",V697=12,"DEC")</f>
        <v>OCT</v>
      </c>
    </row>
    <row r="698" spans="1:23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60"/>
        <v>0</v>
      </c>
      <c r="P698">
        <f t="shared" si="61"/>
        <v>1</v>
      </c>
      <c r="Q698" t="s">
        <v>8317</v>
      </c>
      <c r="R698" t="s">
        <v>8319</v>
      </c>
      <c r="S698" s="12">
        <f t="shared" si="62"/>
        <v>41815.927106481482</v>
      </c>
      <c r="T698" s="12">
        <f t="shared" si="63"/>
        <v>41845.927106481482</v>
      </c>
      <c r="U698" s="9">
        <f t="shared" si="64"/>
        <v>2014</v>
      </c>
      <c r="V698">
        <f t="shared" si="65"/>
        <v>6</v>
      </c>
      <c r="W698" t="str" cm="1">
        <f t="array" ref="W698">_xlfn.IFS(V698=1,"JAN",V698=2,"FEB",V698=3,"MAR",V698=4,"APR",V698=5,"MAY",V698=6,"JUN",V698=7,"JUL",V698=8,"AUG",V698=9,"SEP",V698=10,"OCT",V698=11,"NOV",V698=12,"DEC")</f>
        <v>JUN</v>
      </c>
    </row>
    <row r="699" spans="1:23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60"/>
        <v>46</v>
      </c>
      <c r="P699">
        <f t="shared" si="61"/>
        <v>20.34</v>
      </c>
      <c r="Q699" t="s">
        <v>8317</v>
      </c>
      <c r="R699" t="s">
        <v>8319</v>
      </c>
      <c r="S699" s="12">
        <f t="shared" si="62"/>
        <v>42388.523020833338</v>
      </c>
      <c r="T699" s="12">
        <f t="shared" si="63"/>
        <v>42403.523020833338</v>
      </c>
      <c r="U699" s="9">
        <f t="shared" si="64"/>
        <v>2016</v>
      </c>
      <c r="V699">
        <f t="shared" si="65"/>
        <v>1</v>
      </c>
      <c r="W699" t="str" cm="1">
        <f t="array" ref="W699">_xlfn.IFS(V699=1,"JAN",V699=2,"FEB",V699=3,"MAR",V699=4,"APR",V699=5,"MAY",V699=6,"JUN",V699=7,"JUL",V699=8,"AUG",V699=9,"SEP",V699=10,"OCT",V699=11,"NOV",V699=12,"DEC")</f>
        <v>JAN</v>
      </c>
    </row>
    <row r="700" spans="1:23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60"/>
        <v>15</v>
      </c>
      <c r="P700">
        <f t="shared" si="61"/>
        <v>530.69000000000005</v>
      </c>
      <c r="Q700" t="s">
        <v>8317</v>
      </c>
      <c r="R700" t="s">
        <v>8319</v>
      </c>
      <c r="S700" s="12">
        <f t="shared" si="62"/>
        <v>41866.931076388886</v>
      </c>
      <c r="T700" s="12">
        <f t="shared" si="63"/>
        <v>41900.083333333336</v>
      </c>
      <c r="U700" s="9">
        <f t="shared" si="64"/>
        <v>2014</v>
      </c>
      <c r="V700">
        <f t="shared" si="65"/>
        <v>8</v>
      </c>
      <c r="W700" t="str" cm="1">
        <f t="array" ref="W700">_xlfn.IFS(V700=1,"JAN",V700=2,"FEB",V700=3,"MAR",V700=4,"APR",V700=5,"MAY",V700=6,"JUN",V700=7,"JUL",V700=8,"AUG",V700=9,"SEP",V700=10,"OCT",V700=11,"NOV",V700=12,"DEC")</f>
        <v>AUG</v>
      </c>
    </row>
    <row r="701" spans="1:23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60"/>
        <v>82</v>
      </c>
      <c r="P701">
        <f t="shared" si="61"/>
        <v>120.39</v>
      </c>
      <c r="Q701" t="s">
        <v>8317</v>
      </c>
      <c r="R701" t="s">
        <v>8319</v>
      </c>
      <c r="S701" s="12">
        <f t="shared" si="62"/>
        <v>41563.485509259262</v>
      </c>
      <c r="T701" s="12">
        <f t="shared" si="63"/>
        <v>41600.666666666664</v>
      </c>
      <c r="U701" s="9">
        <f t="shared" si="64"/>
        <v>2013</v>
      </c>
      <c r="V701">
        <f t="shared" si="65"/>
        <v>10</v>
      </c>
      <c r="W701" t="str" cm="1">
        <f t="array" ref="W701">_xlfn.IFS(V701=1,"JAN",V701=2,"FEB",V701=3,"MAR",V701=4,"APR",V701=5,"MAY",V701=6,"JUN",V701=7,"JUL",V701=8,"AUG",V701=9,"SEP",V701=10,"OCT",V701=11,"NOV",V701=12,"DEC")</f>
        <v>OCT</v>
      </c>
    </row>
    <row r="702" spans="1:23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60"/>
        <v>3</v>
      </c>
      <c r="P702">
        <f t="shared" si="61"/>
        <v>13</v>
      </c>
      <c r="Q702" t="s">
        <v>8317</v>
      </c>
      <c r="R702" t="s">
        <v>8319</v>
      </c>
      <c r="S702" s="12">
        <f t="shared" si="62"/>
        <v>42715.688437500001</v>
      </c>
      <c r="T702" s="12">
        <f t="shared" si="63"/>
        <v>42745.688437500001</v>
      </c>
      <c r="U702" s="9">
        <f t="shared" si="64"/>
        <v>2016</v>
      </c>
      <c r="V702">
        <f t="shared" si="65"/>
        <v>12</v>
      </c>
      <c r="W702" t="str" cm="1">
        <f t="array" ref="W702">_xlfn.IFS(V702=1,"JAN",V702=2,"FEB",V702=3,"MAR",V702=4,"APR",V702=5,"MAY",V702=6,"JUN",V702=7,"JUL",V702=8,"AUG",V702=9,"SEP",V702=10,"OCT",V702=11,"NOV",V702=12,"DEC")</f>
        <v>DEC</v>
      </c>
    </row>
    <row r="703" spans="1:23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60"/>
        <v>27</v>
      </c>
      <c r="P703">
        <f t="shared" si="61"/>
        <v>291.33</v>
      </c>
      <c r="Q703" t="s">
        <v>8317</v>
      </c>
      <c r="R703" t="s">
        <v>8319</v>
      </c>
      <c r="S703" s="12">
        <f t="shared" si="62"/>
        <v>41813.662962962961</v>
      </c>
      <c r="T703" s="12">
        <f t="shared" si="63"/>
        <v>41843.662962962961</v>
      </c>
      <c r="U703" s="9">
        <f t="shared" si="64"/>
        <v>2014</v>
      </c>
      <c r="V703">
        <f t="shared" si="65"/>
        <v>6</v>
      </c>
      <c r="W703" t="str" cm="1">
        <f t="array" ref="W703">_xlfn.IFS(V703=1,"JAN",V703=2,"FEB",V703=3,"MAR",V703=4,"APR",V703=5,"MAY",V703=6,"JUN",V703=7,"JUL",V703=8,"AUG",V703=9,"SEP",V703=10,"OCT",V703=11,"NOV",V703=12,"DEC")</f>
        <v>JUN</v>
      </c>
    </row>
    <row r="704" spans="1:23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60"/>
        <v>31</v>
      </c>
      <c r="P704">
        <f t="shared" si="61"/>
        <v>124.92</v>
      </c>
      <c r="Q704" t="s">
        <v>8317</v>
      </c>
      <c r="R704" t="s">
        <v>8319</v>
      </c>
      <c r="S704" s="12">
        <f t="shared" si="62"/>
        <v>42668.726701388892</v>
      </c>
      <c r="T704" s="12">
        <f t="shared" si="63"/>
        <v>42698.768368055549</v>
      </c>
      <c r="U704" s="9">
        <f t="shared" si="64"/>
        <v>2016</v>
      </c>
      <c r="V704">
        <f t="shared" si="65"/>
        <v>10</v>
      </c>
      <c r="W704" t="str" cm="1">
        <f t="array" ref="W704">_xlfn.IFS(V704=1,"JAN",V704=2,"FEB",V704=3,"MAR",V704=4,"APR",V704=5,"MAY",V704=6,"JUN",V704=7,"JUL",V704=8,"AUG",V704=9,"SEP",V704=10,"OCT",V704=11,"NOV",V704=12,"DEC")</f>
        <v>OCT</v>
      </c>
    </row>
    <row r="705" spans="1:23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60"/>
        <v>6</v>
      </c>
      <c r="P705">
        <f t="shared" si="61"/>
        <v>119.57</v>
      </c>
      <c r="Q705" t="s">
        <v>8317</v>
      </c>
      <c r="R705" t="s">
        <v>8319</v>
      </c>
      <c r="S705" s="12">
        <f t="shared" si="62"/>
        <v>42711.950798611113</v>
      </c>
      <c r="T705" s="12">
        <f t="shared" si="63"/>
        <v>42766.98055555555</v>
      </c>
      <c r="U705" s="9">
        <f t="shared" si="64"/>
        <v>2016</v>
      </c>
      <c r="V705">
        <f t="shared" si="65"/>
        <v>12</v>
      </c>
      <c r="W705" t="str" cm="1">
        <f t="array" ref="W705">_xlfn.IFS(V705=1,"JAN",V705=2,"FEB",V705=3,"MAR",V705=4,"APR",V705=5,"MAY",V705=6,"JUN",V705=7,"JUL",V705=8,"AUG",V705=9,"SEP",V705=10,"OCT",V705=11,"NOV",V705=12,"DEC")</f>
        <v>DEC</v>
      </c>
    </row>
    <row r="706" spans="1:23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60"/>
        <v>1</v>
      </c>
      <c r="P706">
        <f t="shared" si="61"/>
        <v>120.25</v>
      </c>
      <c r="Q706" t="s">
        <v>8317</v>
      </c>
      <c r="R706" t="s">
        <v>8319</v>
      </c>
      <c r="S706" s="12">
        <f t="shared" si="62"/>
        <v>42726.192916666667</v>
      </c>
      <c r="T706" s="12">
        <f t="shared" si="63"/>
        <v>42786.192916666667</v>
      </c>
      <c r="U706" s="9">
        <f t="shared" si="64"/>
        <v>2016</v>
      </c>
      <c r="V706">
        <f t="shared" si="65"/>
        <v>12</v>
      </c>
      <c r="W706" t="str" cm="1">
        <f t="array" ref="W706">_xlfn.IFS(V706=1,"JAN",V706=2,"FEB",V706=3,"MAR",V706=4,"APR",V706=5,"MAY",V706=6,"JUN",V706=7,"JUL",V706=8,"AUG",V706=9,"SEP",V706=10,"OCT",V706=11,"NOV",V706=12,"DEC")</f>
        <v>DEC</v>
      </c>
    </row>
    <row r="707" spans="1:23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66">ROUND((E707/D707)*100,0)</f>
        <v>1</v>
      </c>
      <c r="P707">
        <f t="shared" ref="P707:P770" si="67">IFERROR(ROUND(E707/L707,2),0)</f>
        <v>195.4</v>
      </c>
      <c r="Q707" t="s">
        <v>8317</v>
      </c>
      <c r="R707" t="s">
        <v>8319</v>
      </c>
      <c r="S707" s="12">
        <f t="shared" ref="S707:S770" si="68">(((J707/60)/60)/24)+DATE(1970,1,1)</f>
        <v>42726.491643518515</v>
      </c>
      <c r="T707" s="12">
        <f t="shared" ref="T707:T770" si="69">(((I707/60)/60)/24)+DATE(1970,1,1)</f>
        <v>42756.491643518515</v>
      </c>
      <c r="U707" s="9">
        <f t="shared" ref="U707:U770" si="70">YEAR(S707)</f>
        <v>2016</v>
      </c>
      <c r="V707">
        <f t="shared" ref="V707:V770" si="71">MONTH(S707)</f>
        <v>12</v>
      </c>
      <c r="W707" t="str" cm="1">
        <f t="array" ref="W707">_xlfn.IFS(V707=1,"JAN",V707=2,"FEB",V707=3,"MAR",V707=4,"APR",V707=5,"MAY",V707=6,"JUN",V707=7,"JUL",V707=8,"AUG",V707=9,"SEP",V707=10,"OCT",V707=11,"NOV",V707=12,"DEC")</f>
        <v>DEC</v>
      </c>
    </row>
    <row r="708" spans="1:23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66"/>
        <v>0</v>
      </c>
      <c r="P708">
        <f t="shared" si="67"/>
        <v>0</v>
      </c>
      <c r="Q708" t="s">
        <v>8317</v>
      </c>
      <c r="R708" t="s">
        <v>8319</v>
      </c>
      <c r="S708" s="12">
        <f t="shared" si="68"/>
        <v>42676.995173611111</v>
      </c>
      <c r="T708" s="12">
        <f t="shared" si="69"/>
        <v>42718.777083333334</v>
      </c>
      <c r="U708" s="9">
        <f t="shared" si="70"/>
        <v>2016</v>
      </c>
      <c r="V708">
        <f t="shared" si="71"/>
        <v>11</v>
      </c>
      <c r="W708" t="str" cm="1">
        <f t="array" ref="W708">_xlfn.IFS(V708=1,"JAN",V708=2,"FEB",V708=3,"MAR",V708=4,"APR",V708=5,"MAY",V708=6,"JUN",V708=7,"JUL",V708=8,"AUG",V708=9,"SEP",V708=10,"OCT",V708=11,"NOV",V708=12,"DEC")</f>
        <v>NOV</v>
      </c>
    </row>
    <row r="709" spans="1:23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66"/>
        <v>79</v>
      </c>
      <c r="P709">
        <f t="shared" si="67"/>
        <v>117.7</v>
      </c>
      <c r="Q709" t="s">
        <v>8317</v>
      </c>
      <c r="R709" t="s">
        <v>8319</v>
      </c>
      <c r="S709" s="12">
        <f t="shared" si="68"/>
        <v>42696.663506944446</v>
      </c>
      <c r="T709" s="12">
        <f t="shared" si="69"/>
        <v>42736.663506944446</v>
      </c>
      <c r="U709" s="9">
        <f t="shared" si="70"/>
        <v>2016</v>
      </c>
      <c r="V709">
        <f t="shared" si="71"/>
        <v>11</v>
      </c>
      <c r="W709" t="str" cm="1">
        <f t="array" ref="W709">_xlfn.IFS(V709=1,"JAN",V709=2,"FEB",V709=3,"MAR",V709=4,"APR",V709=5,"MAY",V709=6,"JUN",V709=7,"JUL",V709=8,"AUG",V709=9,"SEP",V709=10,"OCT",V709=11,"NOV",V709=12,"DEC")</f>
        <v>NOV</v>
      </c>
    </row>
    <row r="710" spans="1:23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66"/>
        <v>22</v>
      </c>
      <c r="P710">
        <f t="shared" si="67"/>
        <v>23.95</v>
      </c>
      <c r="Q710" t="s">
        <v>8317</v>
      </c>
      <c r="R710" t="s">
        <v>8319</v>
      </c>
      <c r="S710" s="12">
        <f t="shared" si="68"/>
        <v>41835.581018518518</v>
      </c>
      <c r="T710" s="12">
        <f t="shared" si="69"/>
        <v>41895.581018518518</v>
      </c>
      <c r="U710" s="9">
        <f t="shared" si="70"/>
        <v>2014</v>
      </c>
      <c r="V710">
        <f t="shared" si="71"/>
        <v>7</v>
      </c>
      <c r="W710" t="str" cm="1">
        <f t="array" ref="W710">_xlfn.IFS(V710=1,"JAN",V710=2,"FEB",V710=3,"MAR",V710=4,"APR",V710=5,"MAY",V710=6,"JUN",V710=7,"JUL",V710=8,"AUG",V710=9,"SEP",V710=10,"OCT",V710=11,"NOV",V710=12,"DEC")</f>
        <v>JUL</v>
      </c>
    </row>
    <row r="711" spans="1:23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66"/>
        <v>0</v>
      </c>
      <c r="P711">
        <f t="shared" si="67"/>
        <v>30.5</v>
      </c>
      <c r="Q711" t="s">
        <v>8317</v>
      </c>
      <c r="R711" t="s">
        <v>8319</v>
      </c>
      <c r="S711" s="12">
        <f t="shared" si="68"/>
        <v>41948.041192129633</v>
      </c>
      <c r="T711" s="12">
        <f t="shared" si="69"/>
        <v>41978.041192129633</v>
      </c>
      <c r="U711" s="9">
        <f t="shared" si="70"/>
        <v>2014</v>
      </c>
      <c r="V711">
        <f t="shared" si="71"/>
        <v>11</v>
      </c>
      <c r="W711" t="str" cm="1">
        <f t="array" ref="W711">_xlfn.IFS(V711=1,"JAN",V711=2,"FEB",V711=3,"MAR",V711=4,"APR",V711=5,"MAY",V711=6,"JUN",V711=7,"JUL",V711=8,"AUG",V711=9,"SEP",V711=10,"OCT",V711=11,"NOV",V711=12,"DEC")</f>
        <v>NOV</v>
      </c>
    </row>
    <row r="712" spans="1:23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66"/>
        <v>0</v>
      </c>
      <c r="P712">
        <f t="shared" si="67"/>
        <v>0</v>
      </c>
      <c r="Q712" t="s">
        <v>8317</v>
      </c>
      <c r="R712" t="s">
        <v>8319</v>
      </c>
      <c r="S712" s="12">
        <f t="shared" si="68"/>
        <v>41837.984976851854</v>
      </c>
      <c r="T712" s="12">
        <f t="shared" si="69"/>
        <v>41871.030555555553</v>
      </c>
      <c r="U712" s="9">
        <f t="shared" si="70"/>
        <v>2014</v>
      </c>
      <c r="V712">
        <f t="shared" si="71"/>
        <v>7</v>
      </c>
      <c r="W712" t="str" cm="1">
        <f t="array" ref="W712">_xlfn.IFS(V712=1,"JAN",V712=2,"FEB",V712=3,"MAR",V712=4,"APR",V712=5,"MAY",V712=6,"JUN",V712=7,"JUL",V712=8,"AUG",V712=9,"SEP",V712=10,"OCT",V712=11,"NOV",V712=12,"DEC")</f>
        <v>JUL</v>
      </c>
    </row>
    <row r="713" spans="1:23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66"/>
        <v>34</v>
      </c>
      <c r="P713">
        <f t="shared" si="67"/>
        <v>99.97</v>
      </c>
      <c r="Q713" t="s">
        <v>8317</v>
      </c>
      <c r="R713" t="s">
        <v>8319</v>
      </c>
      <c r="S713" s="12">
        <f t="shared" si="68"/>
        <v>42678.459120370375</v>
      </c>
      <c r="T713" s="12">
        <f t="shared" si="69"/>
        <v>42718.500787037032</v>
      </c>
      <c r="U713" s="9">
        <f t="shared" si="70"/>
        <v>2016</v>
      </c>
      <c r="V713">
        <f t="shared" si="71"/>
        <v>11</v>
      </c>
      <c r="W713" t="str" cm="1">
        <f t="array" ref="W713">_xlfn.IFS(V713=1,"JAN",V713=2,"FEB",V713=3,"MAR",V713=4,"APR",V713=5,"MAY",V713=6,"JUN",V713=7,"JUL",V713=8,"AUG",V713=9,"SEP",V713=10,"OCT",V713=11,"NOV",V713=12,"DEC")</f>
        <v>NOV</v>
      </c>
    </row>
    <row r="714" spans="1:23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66"/>
        <v>0</v>
      </c>
      <c r="P714">
        <f t="shared" si="67"/>
        <v>26.25</v>
      </c>
      <c r="Q714" t="s">
        <v>8317</v>
      </c>
      <c r="R714" t="s">
        <v>8319</v>
      </c>
      <c r="S714" s="12">
        <f t="shared" si="68"/>
        <v>42384.680925925932</v>
      </c>
      <c r="T714" s="12">
        <f t="shared" si="69"/>
        <v>42414.680925925932</v>
      </c>
      <c r="U714" s="9">
        <f t="shared" si="70"/>
        <v>2016</v>
      </c>
      <c r="V714">
        <f t="shared" si="71"/>
        <v>1</v>
      </c>
      <c r="W714" t="str" cm="1">
        <f t="array" ref="W714">_xlfn.IFS(V714=1,"JAN",V714=2,"FEB",V714=3,"MAR",V714=4,"APR",V714=5,"MAY",V714=6,"JUN",V714=7,"JUL",V714=8,"AUG",V714=9,"SEP",V714=10,"OCT",V714=11,"NOV",V714=12,"DEC")</f>
        <v>JAN</v>
      </c>
    </row>
    <row r="715" spans="1:23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6"/>
        <v>1</v>
      </c>
      <c r="P715">
        <f t="shared" si="67"/>
        <v>199</v>
      </c>
      <c r="Q715" t="s">
        <v>8317</v>
      </c>
      <c r="R715" t="s">
        <v>8319</v>
      </c>
      <c r="S715" s="12">
        <f t="shared" si="68"/>
        <v>42496.529305555552</v>
      </c>
      <c r="T715" s="12">
        <f t="shared" si="69"/>
        <v>42526.529305555552</v>
      </c>
      <c r="U715" s="9">
        <f t="shared" si="70"/>
        <v>2016</v>
      </c>
      <c r="V715">
        <f t="shared" si="71"/>
        <v>5</v>
      </c>
      <c r="W715" t="str" cm="1">
        <f t="array" ref="W715">_xlfn.IFS(V715=1,"JAN",V715=2,"FEB",V715=3,"MAR",V715=4,"APR",V715=5,"MAY",V715=6,"JUN",V715=7,"JUL",V715=8,"AUG",V715=9,"SEP",V715=10,"OCT",V715=11,"NOV",V715=12,"DEC")</f>
        <v>MAY</v>
      </c>
    </row>
    <row r="716" spans="1:23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6"/>
        <v>15</v>
      </c>
      <c r="P716">
        <f t="shared" si="67"/>
        <v>80.319999999999993</v>
      </c>
      <c r="Q716" t="s">
        <v>8317</v>
      </c>
      <c r="R716" t="s">
        <v>8319</v>
      </c>
      <c r="S716" s="12">
        <f t="shared" si="68"/>
        <v>42734.787986111114</v>
      </c>
      <c r="T716" s="12">
        <f t="shared" si="69"/>
        <v>42794.787986111114</v>
      </c>
      <c r="U716" s="9">
        <f t="shared" si="70"/>
        <v>2016</v>
      </c>
      <c r="V716">
        <f t="shared" si="71"/>
        <v>12</v>
      </c>
      <c r="W716" t="str" cm="1">
        <f t="array" ref="W716">_xlfn.IFS(V716=1,"JAN",V716=2,"FEB",V716=3,"MAR",V716=4,"APR",V716=5,"MAY",V716=6,"JUN",V716=7,"JUL",V716=8,"AUG",V716=9,"SEP",V716=10,"OCT",V716=11,"NOV",V716=12,"DEC")</f>
        <v>DEC</v>
      </c>
    </row>
    <row r="717" spans="1:23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6"/>
        <v>5</v>
      </c>
      <c r="P717">
        <f t="shared" si="67"/>
        <v>115.75</v>
      </c>
      <c r="Q717" t="s">
        <v>8317</v>
      </c>
      <c r="R717" t="s">
        <v>8319</v>
      </c>
      <c r="S717" s="12">
        <f t="shared" si="68"/>
        <v>42273.090740740736</v>
      </c>
      <c r="T717" s="12">
        <f t="shared" si="69"/>
        <v>42313.132407407407</v>
      </c>
      <c r="U717" s="9">
        <f t="shared" si="70"/>
        <v>2015</v>
      </c>
      <c r="V717">
        <f t="shared" si="71"/>
        <v>9</v>
      </c>
      <c r="W717" t="str" cm="1">
        <f t="array" ref="W717">_xlfn.IFS(V717=1,"JAN",V717=2,"FEB",V717=3,"MAR",V717=4,"APR",V717=5,"MAY",V717=6,"JUN",V717=7,"JUL",V717=8,"AUG",V717=9,"SEP",V717=10,"OCT",V717=11,"NOV",V717=12,"DEC")</f>
        <v>SEP</v>
      </c>
    </row>
    <row r="718" spans="1:23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6"/>
        <v>10</v>
      </c>
      <c r="P718">
        <f t="shared" si="67"/>
        <v>44.69</v>
      </c>
      <c r="Q718" t="s">
        <v>8317</v>
      </c>
      <c r="R718" t="s">
        <v>8319</v>
      </c>
      <c r="S718" s="12">
        <f t="shared" si="68"/>
        <v>41940.658645833333</v>
      </c>
      <c r="T718" s="12">
        <f t="shared" si="69"/>
        <v>41974</v>
      </c>
      <c r="U718" s="9">
        <f t="shared" si="70"/>
        <v>2014</v>
      </c>
      <c r="V718">
        <f t="shared" si="71"/>
        <v>10</v>
      </c>
      <c r="W718" t="str" cm="1">
        <f t="array" ref="W718">_xlfn.IFS(V718=1,"JAN",V718=2,"FEB",V718=3,"MAR",V718=4,"APR",V718=5,"MAY",V718=6,"JUN",V718=7,"JUL",V718=8,"AUG",V718=9,"SEP",V718=10,"OCT",V718=11,"NOV",V718=12,"DEC")</f>
        <v>OCT</v>
      </c>
    </row>
    <row r="719" spans="1:23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6"/>
        <v>0</v>
      </c>
      <c r="P719">
        <f t="shared" si="67"/>
        <v>76.25</v>
      </c>
      <c r="Q719" t="s">
        <v>8317</v>
      </c>
      <c r="R719" t="s">
        <v>8319</v>
      </c>
      <c r="S719" s="12">
        <f t="shared" si="68"/>
        <v>41857.854189814818</v>
      </c>
      <c r="T719" s="12">
        <f t="shared" si="69"/>
        <v>41887.854189814818</v>
      </c>
      <c r="U719" s="9">
        <f t="shared" si="70"/>
        <v>2014</v>
      </c>
      <c r="V719">
        <f t="shared" si="71"/>
        <v>8</v>
      </c>
      <c r="W719" t="str" cm="1">
        <f t="array" ref="W719">_xlfn.IFS(V719=1,"JAN",V719=2,"FEB",V719=3,"MAR",V719=4,"APR",V719=5,"MAY",V719=6,"JUN",V719=7,"JUL",V719=8,"AUG",V719=9,"SEP",V719=10,"OCT",V719=11,"NOV",V719=12,"DEC")</f>
        <v>AUG</v>
      </c>
    </row>
    <row r="720" spans="1:23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6"/>
        <v>1</v>
      </c>
      <c r="P720">
        <f t="shared" si="67"/>
        <v>22.5</v>
      </c>
      <c r="Q720" t="s">
        <v>8317</v>
      </c>
      <c r="R720" t="s">
        <v>8319</v>
      </c>
      <c r="S720" s="12">
        <f t="shared" si="68"/>
        <v>42752.845451388886</v>
      </c>
      <c r="T720" s="12">
        <f t="shared" si="69"/>
        <v>42784.249305555553</v>
      </c>
      <c r="U720" s="9">
        <f t="shared" si="70"/>
        <v>2017</v>
      </c>
      <c r="V720">
        <f t="shared" si="71"/>
        <v>1</v>
      </c>
      <c r="W720" t="str" cm="1">
        <f t="array" ref="W720">_xlfn.IFS(V720=1,"JAN",V720=2,"FEB",V720=3,"MAR",V720=4,"APR",V720=5,"MAY",V720=6,"JUN",V720=7,"JUL",V720=8,"AUG",V720=9,"SEP",V720=10,"OCT",V720=11,"NOV",V720=12,"DEC")</f>
        <v>JAN</v>
      </c>
    </row>
    <row r="721" spans="1:23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6"/>
        <v>1</v>
      </c>
      <c r="P721">
        <f t="shared" si="67"/>
        <v>19.399999999999999</v>
      </c>
      <c r="Q721" t="s">
        <v>8317</v>
      </c>
      <c r="R721" t="s">
        <v>8319</v>
      </c>
      <c r="S721" s="12">
        <f t="shared" si="68"/>
        <v>42409.040231481486</v>
      </c>
      <c r="T721" s="12">
        <f t="shared" si="69"/>
        <v>42423.040231481486</v>
      </c>
      <c r="U721" s="9">
        <f t="shared" si="70"/>
        <v>2016</v>
      </c>
      <c r="V721">
        <f t="shared" si="71"/>
        <v>2</v>
      </c>
      <c r="W721" t="str" cm="1">
        <f t="array" ref="W721">_xlfn.IFS(V721=1,"JAN",V721=2,"FEB",V721=3,"MAR",V721=4,"APR",V721=5,"MAY",V721=6,"JUN",V721=7,"JUL",V721=8,"AUG",V721=9,"SEP",V721=10,"OCT",V721=11,"NOV",V721=12,"DEC")</f>
        <v>FEB</v>
      </c>
    </row>
    <row r="722" spans="1:23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6"/>
        <v>144</v>
      </c>
      <c r="P722">
        <f t="shared" si="67"/>
        <v>66.709999999999994</v>
      </c>
      <c r="Q722" t="s">
        <v>8320</v>
      </c>
      <c r="R722" t="s">
        <v>8321</v>
      </c>
      <c r="S722" s="12">
        <f t="shared" si="68"/>
        <v>40909.649201388893</v>
      </c>
      <c r="T722" s="12">
        <f t="shared" si="69"/>
        <v>40937.649201388893</v>
      </c>
      <c r="U722" s="9">
        <f t="shared" si="70"/>
        <v>2012</v>
      </c>
      <c r="V722">
        <f t="shared" si="71"/>
        <v>1</v>
      </c>
      <c r="W722" t="str" cm="1">
        <f t="array" ref="W722">_xlfn.IFS(V722=1,"JAN",V722=2,"FEB",V722=3,"MAR",V722=4,"APR",V722=5,"MAY",V722=6,"JUN",V722=7,"JUL",V722=8,"AUG",V722=9,"SEP",V722=10,"OCT",V722=11,"NOV",V722=12,"DEC")</f>
        <v>JAN</v>
      </c>
    </row>
    <row r="723" spans="1:23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6"/>
        <v>122</v>
      </c>
      <c r="P723">
        <f t="shared" si="67"/>
        <v>84.14</v>
      </c>
      <c r="Q723" t="s">
        <v>8320</v>
      </c>
      <c r="R723" t="s">
        <v>8321</v>
      </c>
      <c r="S723" s="12">
        <f t="shared" si="68"/>
        <v>41807.571840277778</v>
      </c>
      <c r="T723" s="12">
        <f t="shared" si="69"/>
        <v>41852.571840277778</v>
      </c>
      <c r="U723" s="9">
        <f t="shared" si="70"/>
        <v>2014</v>
      </c>
      <c r="V723">
        <f t="shared" si="71"/>
        <v>6</v>
      </c>
      <c r="W723" t="str" cm="1">
        <f t="array" ref="W723">_xlfn.IFS(V723=1,"JAN",V723=2,"FEB",V723=3,"MAR",V723=4,"APR",V723=5,"MAY",V723=6,"JUN",V723=7,"JUL",V723=8,"AUG",V723=9,"SEP",V723=10,"OCT",V723=11,"NOV",V723=12,"DEC")</f>
        <v>JUN</v>
      </c>
    </row>
    <row r="724" spans="1:23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6"/>
        <v>132</v>
      </c>
      <c r="P724">
        <f t="shared" si="67"/>
        <v>215.73</v>
      </c>
      <c r="Q724" t="s">
        <v>8320</v>
      </c>
      <c r="R724" t="s">
        <v>8321</v>
      </c>
      <c r="S724" s="12">
        <f t="shared" si="68"/>
        <v>40977.805300925924</v>
      </c>
      <c r="T724" s="12">
        <f t="shared" si="69"/>
        <v>41007.76363425926</v>
      </c>
      <c r="U724" s="9">
        <f t="shared" si="70"/>
        <v>2012</v>
      </c>
      <c r="V724">
        <f t="shared" si="71"/>
        <v>3</v>
      </c>
      <c r="W724" t="str" cm="1">
        <f t="array" ref="W724">_xlfn.IFS(V724=1,"JAN",V724=2,"FEB",V724=3,"MAR",V724=4,"APR",V724=5,"MAY",V724=6,"JUN",V724=7,"JUL",V724=8,"AUG",V724=9,"SEP",V724=10,"OCT",V724=11,"NOV",V724=12,"DEC")</f>
        <v>MAR</v>
      </c>
    </row>
    <row r="725" spans="1:23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6"/>
        <v>109</v>
      </c>
      <c r="P725">
        <f t="shared" si="67"/>
        <v>54.69</v>
      </c>
      <c r="Q725" t="s">
        <v>8320</v>
      </c>
      <c r="R725" t="s">
        <v>8321</v>
      </c>
      <c r="S725" s="12">
        <f t="shared" si="68"/>
        <v>42184.816539351858</v>
      </c>
      <c r="T725" s="12">
        <f t="shared" si="69"/>
        <v>42215.165972222225</v>
      </c>
      <c r="U725" s="9">
        <f t="shared" si="70"/>
        <v>2015</v>
      </c>
      <c r="V725">
        <f t="shared" si="71"/>
        <v>6</v>
      </c>
      <c r="W725" t="str" cm="1">
        <f t="array" ref="W725">_xlfn.IFS(V725=1,"JAN",V725=2,"FEB",V725=3,"MAR",V725=4,"APR",V725=5,"MAY",V725=6,"JUN",V725=7,"JUL",V725=8,"AUG",V725=9,"SEP",V725=10,"OCT",V725=11,"NOV",V725=12,"DEC")</f>
        <v>JUN</v>
      </c>
    </row>
    <row r="726" spans="1:23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6"/>
        <v>105</v>
      </c>
      <c r="P726">
        <f t="shared" si="67"/>
        <v>51.63</v>
      </c>
      <c r="Q726" t="s">
        <v>8320</v>
      </c>
      <c r="R726" t="s">
        <v>8321</v>
      </c>
      <c r="S726" s="12">
        <f t="shared" si="68"/>
        <v>40694.638460648144</v>
      </c>
      <c r="T726" s="12">
        <f t="shared" si="69"/>
        <v>40724.638460648144</v>
      </c>
      <c r="U726" s="9">
        <f t="shared" si="70"/>
        <v>2011</v>
      </c>
      <c r="V726">
        <f t="shared" si="71"/>
        <v>5</v>
      </c>
      <c r="W726" t="str" cm="1">
        <f t="array" ref="W726">_xlfn.IFS(V726=1,"JAN",V726=2,"FEB",V726=3,"MAR",V726=4,"APR",V726=5,"MAY",V726=6,"JUN",V726=7,"JUL",V726=8,"AUG",V726=9,"SEP",V726=10,"OCT",V726=11,"NOV",V726=12,"DEC")</f>
        <v>MAY</v>
      </c>
    </row>
    <row r="727" spans="1:23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6"/>
        <v>100</v>
      </c>
      <c r="P727">
        <f t="shared" si="67"/>
        <v>143.36000000000001</v>
      </c>
      <c r="Q727" t="s">
        <v>8320</v>
      </c>
      <c r="R727" t="s">
        <v>8321</v>
      </c>
      <c r="S727" s="12">
        <f t="shared" si="68"/>
        <v>42321.626296296294</v>
      </c>
      <c r="T727" s="12">
        <f t="shared" si="69"/>
        <v>42351.626296296294</v>
      </c>
      <c r="U727" s="9">
        <f t="shared" si="70"/>
        <v>2015</v>
      </c>
      <c r="V727">
        <f t="shared" si="71"/>
        <v>11</v>
      </c>
      <c r="W727" t="str" cm="1">
        <f t="array" ref="W727">_xlfn.IFS(V727=1,"JAN",V727=2,"FEB",V727=3,"MAR",V727=4,"APR",V727=5,"MAY",V727=6,"JUN",V727=7,"JUL",V727=8,"AUG",V727=9,"SEP",V727=10,"OCT",V727=11,"NOV",V727=12,"DEC")</f>
        <v>NOV</v>
      </c>
    </row>
    <row r="728" spans="1:23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6"/>
        <v>101</v>
      </c>
      <c r="P728">
        <f t="shared" si="67"/>
        <v>72.430000000000007</v>
      </c>
      <c r="Q728" t="s">
        <v>8320</v>
      </c>
      <c r="R728" t="s">
        <v>8321</v>
      </c>
      <c r="S728" s="12">
        <f t="shared" si="68"/>
        <v>41346.042673611111</v>
      </c>
      <c r="T728" s="12">
        <f t="shared" si="69"/>
        <v>41376.042673611111</v>
      </c>
      <c r="U728" s="9">
        <f t="shared" si="70"/>
        <v>2013</v>
      </c>
      <c r="V728">
        <f t="shared" si="71"/>
        <v>3</v>
      </c>
      <c r="W728" t="str" cm="1">
        <f t="array" ref="W728">_xlfn.IFS(V728=1,"JAN",V728=2,"FEB",V728=3,"MAR",V728=4,"APR",V728=5,"MAY",V728=6,"JUN",V728=7,"JUL",V728=8,"AUG",V728=9,"SEP",V728=10,"OCT",V728=11,"NOV",V728=12,"DEC")</f>
        <v>MAR</v>
      </c>
    </row>
    <row r="729" spans="1:23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6"/>
        <v>156</v>
      </c>
      <c r="P729">
        <f t="shared" si="67"/>
        <v>36.53</v>
      </c>
      <c r="Q729" t="s">
        <v>8320</v>
      </c>
      <c r="R729" t="s">
        <v>8321</v>
      </c>
      <c r="S729" s="12">
        <f t="shared" si="68"/>
        <v>41247.020243055551</v>
      </c>
      <c r="T729" s="12">
        <f t="shared" si="69"/>
        <v>41288.888888888891</v>
      </c>
      <c r="U729" s="9">
        <f t="shared" si="70"/>
        <v>2012</v>
      </c>
      <c r="V729">
        <f t="shared" si="71"/>
        <v>12</v>
      </c>
      <c r="W729" t="str" cm="1">
        <f t="array" ref="W729">_xlfn.IFS(V729=1,"JAN",V729=2,"FEB",V729=3,"MAR",V729=4,"APR",V729=5,"MAY",V729=6,"JUN",V729=7,"JUL",V729=8,"AUG",V729=9,"SEP",V729=10,"OCT",V729=11,"NOV",V729=12,"DEC")</f>
        <v>DEC</v>
      </c>
    </row>
    <row r="730" spans="1:23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6"/>
        <v>106</v>
      </c>
      <c r="P730">
        <f t="shared" si="67"/>
        <v>60.9</v>
      </c>
      <c r="Q730" t="s">
        <v>8320</v>
      </c>
      <c r="R730" t="s">
        <v>8321</v>
      </c>
      <c r="S730" s="12">
        <f t="shared" si="68"/>
        <v>40731.837465277778</v>
      </c>
      <c r="T730" s="12">
        <f t="shared" si="69"/>
        <v>40776.837465277778</v>
      </c>
      <c r="U730" s="9">
        <f t="shared" si="70"/>
        <v>2011</v>
      </c>
      <c r="V730">
        <f t="shared" si="71"/>
        <v>7</v>
      </c>
      <c r="W730" t="str" cm="1">
        <f t="array" ref="W730">_xlfn.IFS(V730=1,"JAN",V730=2,"FEB",V730=3,"MAR",V730=4,"APR",V730=5,"MAY",V730=6,"JUN",V730=7,"JUL",V730=8,"AUG",V730=9,"SEP",V730=10,"OCT",V730=11,"NOV",V730=12,"DEC")</f>
        <v>JUL</v>
      </c>
    </row>
    <row r="731" spans="1:23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6"/>
        <v>131</v>
      </c>
      <c r="P731">
        <f t="shared" si="67"/>
        <v>43.55</v>
      </c>
      <c r="Q731" t="s">
        <v>8320</v>
      </c>
      <c r="R731" t="s">
        <v>8321</v>
      </c>
      <c r="S731" s="12">
        <f t="shared" si="68"/>
        <v>41111.185891203706</v>
      </c>
      <c r="T731" s="12">
        <f t="shared" si="69"/>
        <v>41171.185891203706</v>
      </c>
      <c r="U731" s="9">
        <f t="shared" si="70"/>
        <v>2012</v>
      </c>
      <c r="V731">
        <f t="shared" si="71"/>
        <v>7</v>
      </c>
      <c r="W731" t="str" cm="1">
        <f t="array" ref="W731">_xlfn.IFS(V731=1,"JAN",V731=2,"FEB",V731=3,"MAR",V731=4,"APR",V731=5,"MAY",V731=6,"JUN",V731=7,"JUL",V731=8,"AUG",V731=9,"SEP",V731=10,"OCT",V731=11,"NOV",V731=12,"DEC")</f>
        <v>JUL</v>
      </c>
    </row>
    <row r="732" spans="1:23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6"/>
        <v>132</v>
      </c>
      <c r="P732">
        <f t="shared" si="67"/>
        <v>99.77</v>
      </c>
      <c r="Q732" t="s">
        <v>8320</v>
      </c>
      <c r="R732" t="s">
        <v>8321</v>
      </c>
      <c r="S732" s="12">
        <f t="shared" si="68"/>
        <v>40854.745266203703</v>
      </c>
      <c r="T732" s="12">
        <f t="shared" si="69"/>
        <v>40884.745266203703</v>
      </c>
      <c r="U732" s="9">
        <f t="shared" si="70"/>
        <v>2011</v>
      </c>
      <c r="V732">
        <f t="shared" si="71"/>
        <v>11</v>
      </c>
      <c r="W732" t="str" cm="1">
        <f t="array" ref="W732">_xlfn.IFS(V732=1,"JAN",V732=2,"FEB",V732=3,"MAR",V732=4,"APR",V732=5,"MAY",V732=6,"JUN",V732=7,"JUL",V732=8,"AUG",V732=9,"SEP",V732=10,"OCT",V732=11,"NOV",V732=12,"DEC")</f>
        <v>NOV</v>
      </c>
    </row>
    <row r="733" spans="1:23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6"/>
        <v>126</v>
      </c>
      <c r="P733">
        <f t="shared" si="67"/>
        <v>88.73</v>
      </c>
      <c r="Q733" t="s">
        <v>8320</v>
      </c>
      <c r="R733" t="s">
        <v>8321</v>
      </c>
      <c r="S733" s="12">
        <f t="shared" si="68"/>
        <v>40879.795682870368</v>
      </c>
      <c r="T733" s="12">
        <f t="shared" si="69"/>
        <v>40930.25</v>
      </c>
      <c r="U733" s="9">
        <f t="shared" si="70"/>
        <v>2011</v>
      </c>
      <c r="V733">
        <f t="shared" si="71"/>
        <v>12</v>
      </c>
      <c r="W733" t="str" cm="1">
        <f t="array" ref="W733">_xlfn.IFS(V733=1,"JAN",V733=2,"FEB",V733=3,"MAR",V733=4,"APR",V733=5,"MAY",V733=6,"JUN",V733=7,"JUL",V733=8,"AUG",V733=9,"SEP",V733=10,"OCT",V733=11,"NOV",V733=12,"DEC")</f>
        <v>DEC</v>
      </c>
    </row>
    <row r="734" spans="1:23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6"/>
        <v>160</v>
      </c>
      <c r="P734">
        <f t="shared" si="67"/>
        <v>4.92</v>
      </c>
      <c r="Q734" t="s">
        <v>8320</v>
      </c>
      <c r="R734" t="s">
        <v>8321</v>
      </c>
      <c r="S734" s="12">
        <f t="shared" si="68"/>
        <v>41486.424317129626</v>
      </c>
      <c r="T734" s="12">
        <f t="shared" si="69"/>
        <v>41546.424317129626</v>
      </c>
      <c r="U734" s="9">
        <f t="shared" si="70"/>
        <v>2013</v>
      </c>
      <c r="V734">
        <f t="shared" si="71"/>
        <v>7</v>
      </c>
      <c r="W734" t="str" cm="1">
        <f t="array" ref="W734">_xlfn.IFS(V734=1,"JAN",V734=2,"FEB",V734=3,"MAR",V734=4,"APR",V734=5,"MAY",V734=6,"JUN",V734=7,"JUL",V734=8,"AUG",V734=9,"SEP",V734=10,"OCT",V734=11,"NOV",V734=12,"DEC")</f>
        <v>JUL</v>
      </c>
    </row>
    <row r="735" spans="1:23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6"/>
        <v>120</v>
      </c>
      <c r="P735">
        <f t="shared" si="67"/>
        <v>17.82</v>
      </c>
      <c r="Q735" t="s">
        <v>8320</v>
      </c>
      <c r="R735" t="s">
        <v>8321</v>
      </c>
      <c r="S735" s="12">
        <f t="shared" si="68"/>
        <v>41598.420046296298</v>
      </c>
      <c r="T735" s="12">
        <f t="shared" si="69"/>
        <v>41628.420046296298</v>
      </c>
      <c r="U735" s="9">
        <f t="shared" si="70"/>
        <v>2013</v>
      </c>
      <c r="V735">
        <f t="shared" si="71"/>
        <v>11</v>
      </c>
      <c r="W735" t="str" cm="1">
        <f t="array" ref="W735">_xlfn.IFS(V735=1,"JAN",V735=2,"FEB",V735=3,"MAR",V735=4,"APR",V735=5,"MAY",V735=6,"JUN",V735=7,"JUL",V735=8,"AUG",V735=9,"SEP",V735=10,"OCT",V735=11,"NOV",V735=12,"DEC")</f>
        <v>NOV</v>
      </c>
    </row>
    <row r="736" spans="1:23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6"/>
        <v>126</v>
      </c>
      <c r="P736">
        <f t="shared" si="67"/>
        <v>187.19</v>
      </c>
      <c r="Q736" t="s">
        <v>8320</v>
      </c>
      <c r="R736" t="s">
        <v>8321</v>
      </c>
      <c r="S736" s="12">
        <f t="shared" si="68"/>
        <v>42102.164583333331</v>
      </c>
      <c r="T736" s="12">
        <f t="shared" si="69"/>
        <v>42133.208333333328</v>
      </c>
      <c r="U736" s="9">
        <f t="shared" si="70"/>
        <v>2015</v>
      </c>
      <c r="V736">
        <f t="shared" si="71"/>
        <v>4</v>
      </c>
      <c r="W736" t="str" cm="1">
        <f t="array" ref="W736">_xlfn.IFS(V736=1,"JAN",V736=2,"FEB",V736=3,"MAR",V736=4,"APR",V736=5,"MAY",V736=6,"JUN",V736=7,"JUL",V736=8,"AUG",V736=9,"SEP",V736=10,"OCT",V736=11,"NOV",V736=12,"DEC")</f>
        <v>APR</v>
      </c>
    </row>
    <row r="737" spans="1:23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6"/>
        <v>114</v>
      </c>
      <c r="P737">
        <f t="shared" si="67"/>
        <v>234.81</v>
      </c>
      <c r="Q737" t="s">
        <v>8320</v>
      </c>
      <c r="R737" t="s">
        <v>8321</v>
      </c>
      <c r="S737" s="12">
        <f t="shared" si="68"/>
        <v>41946.029467592591</v>
      </c>
      <c r="T737" s="12">
        <f t="shared" si="69"/>
        <v>41977.027083333334</v>
      </c>
      <c r="U737" s="9">
        <f t="shared" si="70"/>
        <v>2014</v>
      </c>
      <c r="V737">
        <f t="shared" si="71"/>
        <v>11</v>
      </c>
      <c r="W737" t="str" cm="1">
        <f t="array" ref="W737">_xlfn.IFS(V737=1,"JAN",V737=2,"FEB",V737=3,"MAR",V737=4,"APR",V737=5,"MAY",V737=6,"JUN",V737=7,"JUL",V737=8,"AUG",V737=9,"SEP",V737=10,"OCT",V737=11,"NOV",V737=12,"DEC")</f>
        <v>NOV</v>
      </c>
    </row>
    <row r="738" spans="1:23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6"/>
        <v>315</v>
      </c>
      <c r="P738">
        <f t="shared" si="67"/>
        <v>105.05</v>
      </c>
      <c r="Q738" t="s">
        <v>8320</v>
      </c>
      <c r="R738" t="s">
        <v>8321</v>
      </c>
      <c r="S738" s="12">
        <f t="shared" si="68"/>
        <v>41579.734259259261</v>
      </c>
      <c r="T738" s="12">
        <f t="shared" si="69"/>
        <v>41599.207638888889</v>
      </c>
      <c r="U738" s="9">
        <f t="shared" si="70"/>
        <v>2013</v>
      </c>
      <c r="V738">
        <f t="shared" si="71"/>
        <v>11</v>
      </c>
      <c r="W738" t="str" cm="1">
        <f t="array" ref="W738">_xlfn.IFS(V738=1,"JAN",V738=2,"FEB",V738=3,"MAR",V738=4,"APR",V738=5,"MAY",V738=6,"JUN",V738=7,"JUL",V738=8,"AUG",V738=9,"SEP",V738=10,"OCT",V738=11,"NOV",V738=12,"DEC")</f>
        <v>NOV</v>
      </c>
    </row>
    <row r="739" spans="1:23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6"/>
        <v>122</v>
      </c>
      <c r="P739">
        <f t="shared" si="67"/>
        <v>56.67</v>
      </c>
      <c r="Q739" t="s">
        <v>8320</v>
      </c>
      <c r="R739" t="s">
        <v>8321</v>
      </c>
      <c r="S739" s="12">
        <f t="shared" si="68"/>
        <v>41667.275312500002</v>
      </c>
      <c r="T739" s="12">
        <f t="shared" si="69"/>
        <v>41684.833333333336</v>
      </c>
      <c r="U739" s="9">
        <f t="shared" si="70"/>
        <v>2014</v>
      </c>
      <c r="V739">
        <f t="shared" si="71"/>
        <v>1</v>
      </c>
      <c r="W739" t="str" cm="1">
        <f t="array" ref="W739">_xlfn.IFS(V739=1,"JAN",V739=2,"FEB",V739=3,"MAR",V739=4,"APR",V739=5,"MAY",V739=6,"JUN",V739=7,"JUL",V739=8,"AUG",V739=9,"SEP",V739=10,"OCT",V739=11,"NOV",V739=12,"DEC")</f>
        <v>JAN</v>
      </c>
    </row>
    <row r="740" spans="1:23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6"/>
        <v>107</v>
      </c>
      <c r="P740">
        <f t="shared" si="67"/>
        <v>39.049999999999997</v>
      </c>
      <c r="Q740" t="s">
        <v>8320</v>
      </c>
      <c r="R740" t="s">
        <v>8321</v>
      </c>
      <c r="S740" s="12">
        <f t="shared" si="68"/>
        <v>41943.604097222218</v>
      </c>
      <c r="T740" s="12">
        <f t="shared" si="69"/>
        <v>41974.207638888889</v>
      </c>
      <c r="U740" s="9">
        <f t="shared" si="70"/>
        <v>2014</v>
      </c>
      <c r="V740">
        <f t="shared" si="71"/>
        <v>10</v>
      </c>
      <c r="W740" t="str" cm="1">
        <f t="array" ref="W740">_xlfn.IFS(V740=1,"JAN",V740=2,"FEB",V740=3,"MAR",V740=4,"APR",V740=5,"MAY",V740=6,"JUN",V740=7,"JUL",V740=8,"AUG",V740=9,"SEP",V740=10,"OCT",V740=11,"NOV",V740=12,"DEC")</f>
        <v>OCT</v>
      </c>
    </row>
    <row r="741" spans="1:23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6"/>
        <v>158</v>
      </c>
      <c r="P741">
        <f t="shared" si="67"/>
        <v>68.349999999999994</v>
      </c>
      <c r="Q741" t="s">
        <v>8320</v>
      </c>
      <c r="R741" t="s">
        <v>8321</v>
      </c>
      <c r="S741" s="12">
        <f t="shared" si="68"/>
        <v>41829.502650462964</v>
      </c>
      <c r="T741" s="12">
        <f t="shared" si="69"/>
        <v>41862.502650462964</v>
      </c>
      <c r="U741" s="9">
        <f t="shared" si="70"/>
        <v>2014</v>
      </c>
      <c r="V741">
        <f t="shared" si="71"/>
        <v>7</v>
      </c>
      <c r="W741" t="str" cm="1">
        <f t="array" ref="W741">_xlfn.IFS(V741=1,"JAN",V741=2,"FEB",V741=3,"MAR",V741=4,"APR",V741=5,"MAY",V741=6,"JUN",V741=7,"JUL",V741=8,"AUG",V741=9,"SEP",V741=10,"OCT",V741=11,"NOV",V741=12,"DEC")</f>
        <v>JUL</v>
      </c>
    </row>
    <row r="742" spans="1:23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6"/>
        <v>107</v>
      </c>
      <c r="P742">
        <f t="shared" si="67"/>
        <v>169.58</v>
      </c>
      <c r="Q742" t="s">
        <v>8320</v>
      </c>
      <c r="R742" t="s">
        <v>8321</v>
      </c>
      <c r="S742" s="12">
        <f t="shared" si="68"/>
        <v>42162.146782407406</v>
      </c>
      <c r="T742" s="12">
        <f t="shared" si="69"/>
        <v>42176.146782407406</v>
      </c>
      <c r="U742" s="9">
        <f t="shared" si="70"/>
        <v>2015</v>
      </c>
      <c r="V742">
        <f t="shared" si="71"/>
        <v>6</v>
      </c>
      <c r="W742" t="str" cm="1">
        <f t="array" ref="W742">_xlfn.IFS(V742=1,"JAN",V742=2,"FEB",V742=3,"MAR",V742=4,"APR",V742=5,"MAY",V742=6,"JUN",V742=7,"JUL",V742=8,"AUG",V742=9,"SEP",V742=10,"OCT",V742=11,"NOV",V742=12,"DEC")</f>
        <v>JUN</v>
      </c>
    </row>
    <row r="743" spans="1:23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6"/>
        <v>102</v>
      </c>
      <c r="P743">
        <f t="shared" si="67"/>
        <v>141.41999999999999</v>
      </c>
      <c r="Q743" t="s">
        <v>8320</v>
      </c>
      <c r="R743" t="s">
        <v>8321</v>
      </c>
      <c r="S743" s="12">
        <f t="shared" si="68"/>
        <v>41401.648217592592</v>
      </c>
      <c r="T743" s="12">
        <f t="shared" si="69"/>
        <v>41436.648217592592</v>
      </c>
      <c r="U743" s="9">
        <f t="shared" si="70"/>
        <v>2013</v>
      </c>
      <c r="V743">
        <f t="shared" si="71"/>
        <v>5</v>
      </c>
      <c r="W743" t="str" cm="1">
        <f t="array" ref="W743">_xlfn.IFS(V743=1,"JAN",V743=2,"FEB",V743=3,"MAR",V743=4,"APR",V743=5,"MAY",V743=6,"JUN",V743=7,"JUL",V743=8,"AUG",V743=9,"SEP",V743=10,"OCT",V743=11,"NOV",V743=12,"DEC")</f>
        <v>MAY</v>
      </c>
    </row>
    <row r="744" spans="1:23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6"/>
        <v>111</v>
      </c>
      <c r="P744">
        <f t="shared" si="67"/>
        <v>67.39</v>
      </c>
      <c r="Q744" t="s">
        <v>8320</v>
      </c>
      <c r="R744" t="s">
        <v>8321</v>
      </c>
      <c r="S744" s="12">
        <f t="shared" si="68"/>
        <v>41689.917962962965</v>
      </c>
      <c r="T744" s="12">
        <f t="shared" si="69"/>
        <v>41719.876296296294</v>
      </c>
      <c r="U744" s="9">
        <f t="shared" si="70"/>
        <v>2014</v>
      </c>
      <c r="V744">
        <f t="shared" si="71"/>
        <v>2</v>
      </c>
      <c r="W744" t="str" cm="1">
        <f t="array" ref="W744">_xlfn.IFS(V744=1,"JAN",V744=2,"FEB",V744=3,"MAR",V744=4,"APR",V744=5,"MAY",V744=6,"JUN",V744=7,"JUL",V744=8,"AUG",V744=9,"SEP",V744=10,"OCT",V744=11,"NOV",V744=12,"DEC")</f>
        <v>FEB</v>
      </c>
    </row>
    <row r="745" spans="1:23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6"/>
        <v>148</v>
      </c>
      <c r="P745">
        <f t="shared" si="67"/>
        <v>54.27</v>
      </c>
      <c r="Q745" t="s">
        <v>8320</v>
      </c>
      <c r="R745" t="s">
        <v>8321</v>
      </c>
      <c r="S745" s="12">
        <f t="shared" si="68"/>
        <v>40990.709317129629</v>
      </c>
      <c r="T745" s="12">
        <f t="shared" si="69"/>
        <v>41015.875</v>
      </c>
      <c r="U745" s="9">
        <f t="shared" si="70"/>
        <v>2012</v>
      </c>
      <c r="V745">
        <f t="shared" si="71"/>
        <v>3</v>
      </c>
      <c r="W745" t="str" cm="1">
        <f t="array" ref="W745">_xlfn.IFS(V745=1,"JAN",V745=2,"FEB",V745=3,"MAR",V745=4,"APR",V745=5,"MAY",V745=6,"JUN",V745=7,"JUL",V745=8,"AUG",V745=9,"SEP",V745=10,"OCT",V745=11,"NOV",V745=12,"DEC")</f>
        <v>MAR</v>
      </c>
    </row>
    <row r="746" spans="1:23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6"/>
        <v>102</v>
      </c>
      <c r="P746">
        <f t="shared" si="67"/>
        <v>82.52</v>
      </c>
      <c r="Q746" t="s">
        <v>8320</v>
      </c>
      <c r="R746" t="s">
        <v>8321</v>
      </c>
      <c r="S746" s="12">
        <f t="shared" si="68"/>
        <v>41226.95721064815</v>
      </c>
      <c r="T746" s="12">
        <f t="shared" si="69"/>
        <v>41256.95721064815</v>
      </c>
      <c r="U746" s="9">
        <f t="shared" si="70"/>
        <v>2012</v>
      </c>
      <c r="V746">
        <f t="shared" si="71"/>
        <v>11</v>
      </c>
      <c r="W746" t="str" cm="1">
        <f t="array" ref="W746">_xlfn.IFS(V746=1,"JAN",V746=2,"FEB",V746=3,"MAR",V746=4,"APR",V746=5,"MAY",V746=6,"JUN",V746=7,"JUL",V746=8,"AUG",V746=9,"SEP",V746=10,"OCT",V746=11,"NOV",V746=12,"DEC")</f>
        <v>NOV</v>
      </c>
    </row>
    <row r="747" spans="1:23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6"/>
        <v>179</v>
      </c>
      <c r="P747">
        <f t="shared" si="67"/>
        <v>53.73</v>
      </c>
      <c r="Q747" t="s">
        <v>8320</v>
      </c>
      <c r="R747" t="s">
        <v>8321</v>
      </c>
      <c r="S747" s="12">
        <f t="shared" si="68"/>
        <v>41367.572280092594</v>
      </c>
      <c r="T747" s="12">
        <f t="shared" si="69"/>
        <v>41397.572280092594</v>
      </c>
      <c r="U747" s="9">
        <f t="shared" si="70"/>
        <v>2013</v>
      </c>
      <c r="V747">
        <f t="shared" si="71"/>
        <v>4</v>
      </c>
      <c r="W747" t="str" cm="1">
        <f t="array" ref="W747">_xlfn.IFS(V747=1,"JAN",V747=2,"FEB",V747=3,"MAR",V747=4,"APR",V747=5,"MAY",V747=6,"JUN",V747=7,"JUL",V747=8,"AUG",V747=9,"SEP",V747=10,"OCT",V747=11,"NOV",V747=12,"DEC")</f>
        <v>APR</v>
      </c>
    </row>
    <row r="748" spans="1:23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6"/>
        <v>111</v>
      </c>
      <c r="P748">
        <f t="shared" si="67"/>
        <v>34.21</v>
      </c>
      <c r="Q748" t="s">
        <v>8320</v>
      </c>
      <c r="R748" t="s">
        <v>8321</v>
      </c>
      <c r="S748" s="12">
        <f t="shared" si="68"/>
        <v>41157.042928240742</v>
      </c>
      <c r="T748" s="12">
        <f t="shared" si="69"/>
        <v>41175.165972222225</v>
      </c>
      <c r="U748" s="9">
        <f t="shared" si="70"/>
        <v>2012</v>
      </c>
      <c r="V748">
        <f t="shared" si="71"/>
        <v>9</v>
      </c>
      <c r="W748" t="str" cm="1">
        <f t="array" ref="W748">_xlfn.IFS(V748=1,"JAN",V748=2,"FEB",V748=3,"MAR",V748=4,"APR",V748=5,"MAY",V748=6,"JUN",V748=7,"JUL",V748=8,"AUG",V748=9,"SEP",V748=10,"OCT",V748=11,"NOV",V748=12,"DEC")</f>
        <v>SEP</v>
      </c>
    </row>
    <row r="749" spans="1:23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6"/>
        <v>100</v>
      </c>
      <c r="P749">
        <f t="shared" si="67"/>
        <v>127.33</v>
      </c>
      <c r="Q749" t="s">
        <v>8320</v>
      </c>
      <c r="R749" t="s">
        <v>8321</v>
      </c>
      <c r="S749" s="12">
        <f t="shared" si="68"/>
        <v>41988.548831018517</v>
      </c>
      <c r="T749" s="12">
        <f t="shared" si="69"/>
        <v>42019.454166666663</v>
      </c>
      <c r="U749" s="9">
        <f t="shared" si="70"/>
        <v>2014</v>
      </c>
      <c r="V749">
        <f t="shared" si="71"/>
        <v>12</v>
      </c>
      <c r="W749" t="str" cm="1">
        <f t="array" ref="W749">_xlfn.IFS(V749=1,"JAN",V749=2,"FEB",V749=3,"MAR",V749=4,"APR",V749=5,"MAY",V749=6,"JUN",V749=7,"JUL",V749=8,"AUG",V749=9,"SEP",V749=10,"OCT",V749=11,"NOV",V749=12,"DEC")</f>
        <v>DEC</v>
      </c>
    </row>
    <row r="750" spans="1:23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6"/>
        <v>100</v>
      </c>
      <c r="P750">
        <f t="shared" si="67"/>
        <v>45.57</v>
      </c>
      <c r="Q750" t="s">
        <v>8320</v>
      </c>
      <c r="R750" t="s">
        <v>8321</v>
      </c>
      <c r="S750" s="12">
        <f t="shared" si="68"/>
        <v>41831.846828703703</v>
      </c>
      <c r="T750" s="12">
        <f t="shared" si="69"/>
        <v>41861.846828703703</v>
      </c>
      <c r="U750" s="9">
        <f t="shared" si="70"/>
        <v>2014</v>
      </c>
      <c r="V750">
        <f t="shared" si="71"/>
        <v>7</v>
      </c>
      <c r="W750" t="str" cm="1">
        <f t="array" ref="W750">_xlfn.IFS(V750=1,"JAN",V750=2,"FEB",V750=3,"MAR",V750=4,"APR",V750=5,"MAY",V750=6,"JUN",V750=7,"JUL",V750=8,"AUG",V750=9,"SEP",V750=10,"OCT",V750=11,"NOV",V750=12,"DEC")</f>
        <v>JUL</v>
      </c>
    </row>
    <row r="751" spans="1:23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6"/>
        <v>106</v>
      </c>
      <c r="P751">
        <f t="shared" si="67"/>
        <v>95.96</v>
      </c>
      <c r="Q751" t="s">
        <v>8320</v>
      </c>
      <c r="R751" t="s">
        <v>8321</v>
      </c>
      <c r="S751" s="12">
        <f t="shared" si="68"/>
        <v>42733.94131944445</v>
      </c>
      <c r="T751" s="12">
        <f t="shared" si="69"/>
        <v>42763.94131944445</v>
      </c>
      <c r="U751" s="9">
        <f t="shared" si="70"/>
        <v>2016</v>
      </c>
      <c r="V751">
        <f t="shared" si="71"/>
        <v>12</v>
      </c>
      <c r="W751" t="str" cm="1">
        <f t="array" ref="W751">_xlfn.IFS(V751=1,"JAN",V751=2,"FEB",V751=3,"MAR",V751=4,"APR",V751=5,"MAY",V751=6,"JUN",V751=7,"JUL",V751=8,"AUG",V751=9,"SEP",V751=10,"OCT",V751=11,"NOV",V751=12,"DEC")</f>
        <v>DEC</v>
      </c>
    </row>
    <row r="752" spans="1:23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6"/>
        <v>103</v>
      </c>
      <c r="P752">
        <f t="shared" si="67"/>
        <v>77.27</v>
      </c>
      <c r="Q752" t="s">
        <v>8320</v>
      </c>
      <c r="R752" t="s">
        <v>8321</v>
      </c>
      <c r="S752" s="12">
        <f t="shared" si="68"/>
        <v>41299.878148148149</v>
      </c>
      <c r="T752" s="12">
        <f t="shared" si="69"/>
        <v>41329.878148148149</v>
      </c>
      <c r="U752" s="9">
        <f t="shared" si="70"/>
        <v>2013</v>
      </c>
      <c r="V752">
        <f t="shared" si="71"/>
        <v>1</v>
      </c>
      <c r="W752" t="str" cm="1">
        <f t="array" ref="W752">_xlfn.IFS(V752=1,"JAN",V752=2,"FEB",V752=3,"MAR",V752=4,"APR",V752=5,"MAY",V752=6,"JUN",V752=7,"JUL",V752=8,"AUG",V752=9,"SEP",V752=10,"OCT",V752=11,"NOV",V752=12,"DEC")</f>
        <v>JAN</v>
      </c>
    </row>
    <row r="753" spans="1:23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6"/>
        <v>119</v>
      </c>
      <c r="P753">
        <f t="shared" si="67"/>
        <v>57.34</v>
      </c>
      <c r="Q753" t="s">
        <v>8320</v>
      </c>
      <c r="R753" t="s">
        <v>8321</v>
      </c>
      <c r="S753" s="12">
        <f t="shared" si="68"/>
        <v>40713.630497685182</v>
      </c>
      <c r="T753" s="12">
        <f t="shared" si="69"/>
        <v>40759.630497685182</v>
      </c>
      <c r="U753" s="9">
        <f t="shared" si="70"/>
        <v>2011</v>
      </c>
      <c r="V753">
        <f t="shared" si="71"/>
        <v>6</v>
      </c>
      <c r="W753" t="str" cm="1">
        <f t="array" ref="W753">_xlfn.IFS(V753=1,"JAN",V753=2,"FEB",V753=3,"MAR",V753=4,"APR",V753=5,"MAY",V753=6,"JUN",V753=7,"JUL",V753=8,"AUG",V753=9,"SEP",V753=10,"OCT",V753=11,"NOV",V753=12,"DEC")</f>
        <v>JUN</v>
      </c>
    </row>
    <row r="754" spans="1:23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6"/>
        <v>112</v>
      </c>
      <c r="P754">
        <f t="shared" si="67"/>
        <v>53.19</v>
      </c>
      <c r="Q754" t="s">
        <v>8320</v>
      </c>
      <c r="R754" t="s">
        <v>8321</v>
      </c>
      <c r="S754" s="12">
        <f t="shared" si="68"/>
        <v>42639.421493055561</v>
      </c>
      <c r="T754" s="12">
        <f t="shared" si="69"/>
        <v>42659.458333333328</v>
      </c>
      <c r="U754" s="9">
        <f t="shared" si="70"/>
        <v>2016</v>
      </c>
      <c r="V754">
        <f t="shared" si="71"/>
        <v>9</v>
      </c>
      <c r="W754" t="str" cm="1">
        <f t="array" ref="W754">_xlfn.IFS(V754=1,"JAN",V754=2,"FEB",V754=3,"MAR",V754=4,"APR",V754=5,"MAY",V754=6,"JUN",V754=7,"JUL",V754=8,"AUG",V754=9,"SEP",V754=10,"OCT",V754=11,"NOV",V754=12,"DEC")</f>
        <v>SEP</v>
      </c>
    </row>
    <row r="755" spans="1:23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6"/>
        <v>128</v>
      </c>
      <c r="P755">
        <f t="shared" si="67"/>
        <v>492.31</v>
      </c>
      <c r="Q755" t="s">
        <v>8320</v>
      </c>
      <c r="R755" t="s">
        <v>8321</v>
      </c>
      <c r="S755" s="12">
        <f t="shared" si="68"/>
        <v>42019.590173611112</v>
      </c>
      <c r="T755" s="12">
        <f t="shared" si="69"/>
        <v>42049.590173611112</v>
      </c>
      <c r="U755" s="9">
        <f t="shared" si="70"/>
        <v>2015</v>
      </c>
      <c r="V755">
        <f t="shared" si="71"/>
        <v>1</v>
      </c>
      <c r="W755" t="str" cm="1">
        <f t="array" ref="W755">_xlfn.IFS(V755=1,"JAN",V755=2,"FEB",V755=3,"MAR",V755=4,"APR",V755=5,"MAY",V755=6,"JUN",V755=7,"JUL",V755=8,"AUG",V755=9,"SEP",V755=10,"OCT",V755=11,"NOV",V755=12,"DEC")</f>
        <v>JAN</v>
      </c>
    </row>
    <row r="756" spans="1:23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6"/>
        <v>104</v>
      </c>
      <c r="P756">
        <f t="shared" si="67"/>
        <v>42.35</v>
      </c>
      <c r="Q756" t="s">
        <v>8320</v>
      </c>
      <c r="R756" t="s">
        <v>8321</v>
      </c>
      <c r="S756" s="12">
        <f t="shared" si="68"/>
        <v>41249.749085648145</v>
      </c>
      <c r="T756" s="12">
        <f t="shared" si="69"/>
        <v>41279.749085648145</v>
      </c>
      <c r="U756" s="9">
        <f t="shared" si="70"/>
        <v>2012</v>
      </c>
      <c r="V756">
        <f t="shared" si="71"/>
        <v>12</v>
      </c>
      <c r="W756" t="str" cm="1">
        <f t="array" ref="W756">_xlfn.IFS(V756=1,"JAN",V756=2,"FEB",V756=3,"MAR",V756=4,"APR",V756=5,"MAY",V756=6,"JUN",V756=7,"JUL",V756=8,"AUG",V756=9,"SEP",V756=10,"OCT",V756=11,"NOV",V756=12,"DEC")</f>
        <v>DEC</v>
      </c>
    </row>
    <row r="757" spans="1:23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6"/>
        <v>102</v>
      </c>
      <c r="P757">
        <f t="shared" si="67"/>
        <v>37.47</v>
      </c>
      <c r="Q757" t="s">
        <v>8320</v>
      </c>
      <c r="R757" t="s">
        <v>8321</v>
      </c>
      <c r="S757" s="12">
        <f t="shared" si="68"/>
        <v>41383.605057870373</v>
      </c>
      <c r="T757" s="12">
        <f t="shared" si="69"/>
        <v>41414.02847222222</v>
      </c>
      <c r="U757" s="9">
        <f t="shared" si="70"/>
        <v>2013</v>
      </c>
      <c r="V757">
        <f t="shared" si="71"/>
        <v>4</v>
      </c>
      <c r="W757" t="str" cm="1">
        <f t="array" ref="W757">_xlfn.IFS(V757=1,"JAN",V757=2,"FEB",V757=3,"MAR",V757=4,"APR",V757=5,"MAY",V757=6,"JUN",V757=7,"JUL",V757=8,"AUG",V757=9,"SEP",V757=10,"OCT",V757=11,"NOV",V757=12,"DEC")</f>
        <v>APR</v>
      </c>
    </row>
    <row r="758" spans="1:23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6"/>
        <v>118</v>
      </c>
      <c r="P758">
        <f t="shared" si="67"/>
        <v>37.450000000000003</v>
      </c>
      <c r="Q758" t="s">
        <v>8320</v>
      </c>
      <c r="R758" t="s">
        <v>8321</v>
      </c>
      <c r="S758" s="12">
        <f t="shared" si="68"/>
        <v>40590.766886574071</v>
      </c>
      <c r="T758" s="12">
        <f t="shared" si="69"/>
        <v>40651.725219907406</v>
      </c>
      <c r="U758" s="9">
        <f t="shared" si="70"/>
        <v>2011</v>
      </c>
      <c r="V758">
        <f t="shared" si="71"/>
        <v>2</v>
      </c>
      <c r="W758" t="str" cm="1">
        <f t="array" ref="W758">_xlfn.IFS(V758=1,"JAN",V758=2,"FEB",V758=3,"MAR",V758=4,"APR",V758=5,"MAY",V758=6,"JUN",V758=7,"JUL",V758=8,"AUG",V758=9,"SEP",V758=10,"OCT",V758=11,"NOV",V758=12,"DEC")</f>
        <v>FEB</v>
      </c>
    </row>
    <row r="759" spans="1:23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6"/>
        <v>238</v>
      </c>
      <c r="P759">
        <f t="shared" si="67"/>
        <v>33.06</v>
      </c>
      <c r="Q759" t="s">
        <v>8320</v>
      </c>
      <c r="R759" t="s">
        <v>8321</v>
      </c>
      <c r="S759" s="12">
        <f t="shared" si="68"/>
        <v>41235.054560185185</v>
      </c>
      <c r="T759" s="12">
        <f t="shared" si="69"/>
        <v>41249.054560185185</v>
      </c>
      <c r="U759" s="9">
        <f t="shared" si="70"/>
        <v>2012</v>
      </c>
      <c r="V759">
        <f t="shared" si="71"/>
        <v>11</v>
      </c>
      <c r="W759" t="str" cm="1">
        <f t="array" ref="W759">_xlfn.IFS(V759=1,"JAN",V759=2,"FEB",V759=3,"MAR",V759=4,"APR",V759=5,"MAY",V759=6,"JUN",V759=7,"JUL",V759=8,"AUG",V759=9,"SEP",V759=10,"OCT",V759=11,"NOV",V759=12,"DEC")</f>
        <v>NOV</v>
      </c>
    </row>
    <row r="760" spans="1:23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6"/>
        <v>102</v>
      </c>
      <c r="P760">
        <f t="shared" si="67"/>
        <v>134.21</v>
      </c>
      <c r="Q760" t="s">
        <v>8320</v>
      </c>
      <c r="R760" t="s">
        <v>8321</v>
      </c>
      <c r="S760" s="12">
        <f t="shared" si="68"/>
        <v>40429.836435185185</v>
      </c>
      <c r="T760" s="12">
        <f t="shared" si="69"/>
        <v>40459.836435185185</v>
      </c>
      <c r="U760" s="9">
        <f t="shared" si="70"/>
        <v>2010</v>
      </c>
      <c r="V760">
        <f t="shared" si="71"/>
        <v>9</v>
      </c>
      <c r="W760" t="str" cm="1">
        <f t="array" ref="W760">_xlfn.IFS(V760=1,"JAN",V760=2,"FEB",V760=3,"MAR",V760=4,"APR",V760=5,"MAY",V760=6,"JUN",V760=7,"JUL",V760=8,"AUG",V760=9,"SEP",V760=10,"OCT",V760=11,"NOV",V760=12,"DEC")</f>
        <v>SEP</v>
      </c>
    </row>
    <row r="761" spans="1:23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6"/>
        <v>102</v>
      </c>
      <c r="P761">
        <f t="shared" si="67"/>
        <v>51.47</v>
      </c>
      <c r="Q761" t="s">
        <v>8320</v>
      </c>
      <c r="R761" t="s">
        <v>8321</v>
      </c>
      <c r="S761" s="12">
        <f t="shared" si="68"/>
        <v>41789.330312500002</v>
      </c>
      <c r="T761" s="12">
        <f t="shared" si="69"/>
        <v>41829.330312500002</v>
      </c>
      <c r="U761" s="9">
        <f t="shared" si="70"/>
        <v>2014</v>
      </c>
      <c r="V761">
        <f t="shared" si="71"/>
        <v>5</v>
      </c>
      <c r="W761" t="str" cm="1">
        <f t="array" ref="W761">_xlfn.IFS(V761=1,"JAN",V761=2,"FEB",V761=3,"MAR",V761=4,"APR",V761=5,"MAY",V761=6,"JUN",V761=7,"JUL",V761=8,"AUG",V761=9,"SEP",V761=10,"OCT",V761=11,"NOV",V761=12,"DEC")</f>
        <v>MAY</v>
      </c>
    </row>
    <row r="762" spans="1:23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6"/>
        <v>0</v>
      </c>
      <c r="P762">
        <f t="shared" si="67"/>
        <v>0</v>
      </c>
      <c r="Q762" t="s">
        <v>8320</v>
      </c>
      <c r="R762" t="s">
        <v>8322</v>
      </c>
      <c r="S762" s="12">
        <f t="shared" si="68"/>
        <v>42670.764039351852</v>
      </c>
      <c r="T762" s="12">
        <f t="shared" si="69"/>
        <v>42700.805706018517</v>
      </c>
      <c r="U762" s="9">
        <f t="shared" si="70"/>
        <v>2016</v>
      </c>
      <c r="V762">
        <f t="shared" si="71"/>
        <v>10</v>
      </c>
      <c r="W762" t="str" cm="1">
        <f t="array" ref="W762">_xlfn.IFS(V762=1,"JAN",V762=2,"FEB",V762=3,"MAR",V762=4,"APR",V762=5,"MAY",V762=6,"JUN",V762=7,"JUL",V762=8,"AUG",V762=9,"SEP",V762=10,"OCT",V762=11,"NOV",V762=12,"DEC")</f>
        <v>OCT</v>
      </c>
    </row>
    <row r="763" spans="1:23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6"/>
        <v>5</v>
      </c>
      <c r="P763">
        <f t="shared" si="67"/>
        <v>39.17</v>
      </c>
      <c r="Q763" t="s">
        <v>8320</v>
      </c>
      <c r="R763" t="s">
        <v>8322</v>
      </c>
      <c r="S763" s="12">
        <f t="shared" si="68"/>
        <v>41642.751458333332</v>
      </c>
      <c r="T763" s="12">
        <f t="shared" si="69"/>
        <v>41672.751458333332</v>
      </c>
      <c r="U763" s="9">
        <f t="shared" si="70"/>
        <v>2014</v>
      </c>
      <c r="V763">
        <f t="shared" si="71"/>
        <v>1</v>
      </c>
      <c r="W763" t="str" cm="1">
        <f t="array" ref="W763">_xlfn.IFS(V763=1,"JAN",V763=2,"FEB",V763=3,"MAR",V763=4,"APR",V763=5,"MAY",V763=6,"JUN",V763=7,"JUL",V763=8,"AUG",V763=9,"SEP",V763=10,"OCT",V763=11,"NOV",V763=12,"DEC")</f>
        <v>JAN</v>
      </c>
    </row>
    <row r="764" spans="1:23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6"/>
        <v>0</v>
      </c>
      <c r="P764">
        <f t="shared" si="67"/>
        <v>0</v>
      </c>
      <c r="Q764" t="s">
        <v>8320</v>
      </c>
      <c r="R764" t="s">
        <v>8322</v>
      </c>
      <c r="S764" s="12">
        <f t="shared" si="68"/>
        <v>42690.858449074076</v>
      </c>
      <c r="T764" s="12">
        <f t="shared" si="69"/>
        <v>42708.25</v>
      </c>
      <c r="U764" s="9">
        <f t="shared" si="70"/>
        <v>2016</v>
      </c>
      <c r="V764">
        <f t="shared" si="71"/>
        <v>11</v>
      </c>
      <c r="W764" t="str" cm="1">
        <f t="array" ref="W764">_xlfn.IFS(V764=1,"JAN",V764=2,"FEB",V764=3,"MAR",V764=4,"APR",V764=5,"MAY",V764=6,"JUN",V764=7,"JUL",V764=8,"AUG",V764=9,"SEP",V764=10,"OCT",V764=11,"NOV",V764=12,"DEC")</f>
        <v>NOV</v>
      </c>
    </row>
    <row r="765" spans="1:23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6"/>
        <v>0</v>
      </c>
      <c r="P765">
        <f t="shared" si="67"/>
        <v>5</v>
      </c>
      <c r="Q765" t="s">
        <v>8320</v>
      </c>
      <c r="R765" t="s">
        <v>8322</v>
      </c>
      <c r="S765" s="12">
        <f t="shared" si="68"/>
        <v>41471.446851851848</v>
      </c>
      <c r="T765" s="12">
        <f t="shared" si="69"/>
        <v>41501.446851851848</v>
      </c>
      <c r="U765" s="9">
        <f t="shared" si="70"/>
        <v>2013</v>
      </c>
      <c r="V765">
        <f t="shared" si="71"/>
        <v>7</v>
      </c>
      <c r="W765" t="str" cm="1">
        <f t="array" ref="W765">_xlfn.IFS(V765=1,"JAN",V765=2,"FEB",V765=3,"MAR",V765=4,"APR",V765=5,"MAY",V765=6,"JUN",V765=7,"JUL",V765=8,"AUG",V765=9,"SEP",V765=10,"OCT",V765=11,"NOV",V765=12,"DEC")</f>
        <v>JUL</v>
      </c>
    </row>
    <row r="766" spans="1:23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6"/>
        <v>0</v>
      </c>
      <c r="P766">
        <f t="shared" si="67"/>
        <v>0</v>
      </c>
      <c r="Q766" t="s">
        <v>8320</v>
      </c>
      <c r="R766" t="s">
        <v>8322</v>
      </c>
      <c r="S766" s="12">
        <f t="shared" si="68"/>
        <v>42227.173159722224</v>
      </c>
      <c r="T766" s="12">
        <f t="shared" si="69"/>
        <v>42257.173159722224</v>
      </c>
      <c r="U766" s="9">
        <f t="shared" si="70"/>
        <v>2015</v>
      </c>
      <c r="V766">
        <f t="shared" si="71"/>
        <v>8</v>
      </c>
      <c r="W766" t="str" cm="1">
        <f t="array" ref="W766">_xlfn.IFS(V766=1,"JAN",V766=2,"FEB",V766=3,"MAR",V766=4,"APR",V766=5,"MAY",V766=6,"JUN",V766=7,"JUL",V766=8,"AUG",V766=9,"SEP",V766=10,"OCT",V766=11,"NOV",V766=12,"DEC")</f>
        <v>AUG</v>
      </c>
    </row>
    <row r="767" spans="1:23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6"/>
        <v>36</v>
      </c>
      <c r="P767">
        <f t="shared" si="67"/>
        <v>57.3</v>
      </c>
      <c r="Q767" t="s">
        <v>8320</v>
      </c>
      <c r="R767" t="s">
        <v>8322</v>
      </c>
      <c r="S767" s="12">
        <f t="shared" si="68"/>
        <v>41901.542638888888</v>
      </c>
      <c r="T767" s="12">
        <f t="shared" si="69"/>
        <v>41931.542638888888</v>
      </c>
      <c r="U767" s="9">
        <f t="shared" si="70"/>
        <v>2014</v>
      </c>
      <c r="V767">
        <f t="shared" si="71"/>
        <v>9</v>
      </c>
      <c r="W767" t="str" cm="1">
        <f t="array" ref="W767">_xlfn.IFS(V767=1,"JAN",V767=2,"FEB",V767=3,"MAR",V767=4,"APR",V767=5,"MAY",V767=6,"JUN",V767=7,"JUL",V767=8,"AUG",V767=9,"SEP",V767=10,"OCT",V767=11,"NOV",V767=12,"DEC")</f>
        <v>SEP</v>
      </c>
    </row>
    <row r="768" spans="1:23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6"/>
        <v>0</v>
      </c>
      <c r="P768">
        <f t="shared" si="67"/>
        <v>0</v>
      </c>
      <c r="Q768" t="s">
        <v>8320</v>
      </c>
      <c r="R768" t="s">
        <v>8322</v>
      </c>
      <c r="S768" s="12">
        <f t="shared" si="68"/>
        <v>42021.783368055556</v>
      </c>
      <c r="T768" s="12">
        <f t="shared" si="69"/>
        <v>42051.783368055556</v>
      </c>
      <c r="U768" s="9">
        <f t="shared" si="70"/>
        <v>2015</v>
      </c>
      <c r="V768">
        <f t="shared" si="71"/>
        <v>1</v>
      </c>
      <c r="W768" t="str" cm="1">
        <f t="array" ref="W768">_xlfn.IFS(V768=1,"JAN",V768=2,"FEB",V768=3,"MAR",V768=4,"APR",V768=5,"MAY",V768=6,"JUN",V768=7,"JUL",V768=8,"AUG",V768=9,"SEP",V768=10,"OCT",V768=11,"NOV",V768=12,"DEC")</f>
        <v>JAN</v>
      </c>
    </row>
    <row r="769" spans="1:23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6"/>
        <v>4</v>
      </c>
      <c r="P769">
        <f t="shared" si="67"/>
        <v>59</v>
      </c>
      <c r="Q769" t="s">
        <v>8320</v>
      </c>
      <c r="R769" t="s">
        <v>8322</v>
      </c>
      <c r="S769" s="12">
        <f t="shared" si="68"/>
        <v>42115.143634259264</v>
      </c>
      <c r="T769" s="12">
        <f t="shared" si="69"/>
        <v>42145.143634259264</v>
      </c>
      <c r="U769" s="9">
        <f t="shared" si="70"/>
        <v>2015</v>
      </c>
      <c r="V769">
        <f t="shared" si="71"/>
        <v>4</v>
      </c>
      <c r="W769" t="str" cm="1">
        <f t="array" ref="W769">_xlfn.IFS(V769=1,"JAN",V769=2,"FEB",V769=3,"MAR",V769=4,"APR",V769=5,"MAY",V769=6,"JUN",V769=7,"JUL",V769=8,"AUG",V769=9,"SEP",V769=10,"OCT",V769=11,"NOV",V769=12,"DEC")</f>
        <v>APR</v>
      </c>
    </row>
    <row r="770" spans="1:23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6"/>
        <v>0</v>
      </c>
      <c r="P770">
        <f t="shared" si="67"/>
        <v>0</v>
      </c>
      <c r="Q770" t="s">
        <v>8320</v>
      </c>
      <c r="R770" t="s">
        <v>8322</v>
      </c>
      <c r="S770" s="12">
        <f t="shared" si="68"/>
        <v>41594.207060185188</v>
      </c>
      <c r="T770" s="12">
        <f t="shared" si="69"/>
        <v>41624.207060185188</v>
      </c>
      <c r="U770" s="9">
        <f t="shared" si="70"/>
        <v>2013</v>
      </c>
      <c r="V770">
        <f t="shared" si="71"/>
        <v>11</v>
      </c>
      <c r="W770" t="str" cm="1">
        <f t="array" ref="W770">_xlfn.IFS(V770=1,"JAN",V770=2,"FEB",V770=3,"MAR",V770=4,"APR",V770=5,"MAY",V770=6,"JUN",V770=7,"JUL",V770=8,"AUG",V770=9,"SEP",V770=10,"OCT",V770=11,"NOV",V770=12,"DEC")</f>
        <v>NOV</v>
      </c>
    </row>
    <row r="771" spans="1:23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72">ROUND((E771/D771)*100,0)</f>
        <v>41</v>
      </c>
      <c r="P771">
        <f t="shared" ref="P771:P834" si="73">IFERROR(ROUND(E771/L771,2),0)</f>
        <v>31.85</v>
      </c>
      <c r="Q771" t="s">
        <v>8320</v>
      </c>
      <c r="R771" t="s">
        <v>8322</v>
      </c>
      <c r="S771" s="12">
        <f t="shared" ref="S771:S834" si="74">(((J771/60)/60)/24)+DATE(1970,1,1)</f>
        <v>41604.996458333335</v>
      </c>
      <c r="T771" s="12">
        <f t="shared" ref="T771:T834" si="75">(((I771/60)/60)/24)+DATE(1970,1,1)</f>
        <v>41634.996458333335</v>
      </c>
      <c r="U771" s="9">
        <f t="shared" ref="U771:U834" si="76">YEAR(S771)</f>
        <v>2013</v>
      </c>
      <c r="V771">
        <f t="shared" ref="V771:V834" si="77">MONTH(S771)</f>
        <v>11</v>
      </c>
      <c r="W771" t="str" cm="1">
        <f t="array" ref="W771">_xlfn.IFS(V771=1,"JAN",V771=2,"FEB",V771=3,"MAR",V771=4,"APR",V771=5,"MAY",V771=6,"JUN",V771=7,"JUL",V771=8,"AUG",V771=9,"SEP",V771=10,"OCT",V771=11,"NOV",V771=12,"DEC")</f>
        <v>NOV</v>
      </c>
    </row>
    <row r="772" spans="1:23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72"/>
        <v>0</v>
      </c>
      <c r="P772">
        <f t="shared" si="73"/>
        <v>0</v>
      </c>
      <c r="Q772" t="s">
        <v>8320</v>
      </c>
      <c r="R772" t="s">
        <v>8322</v>
      </c>
      <c r="S772" s="12">
        <f t="shared" si="74"/>
        <v>41289.999641203707</v>
      </c>
      <c r="T772" s="12">
        <f t="shared" si="75"/>
        <v>41329.999641203707</v>
      </c>
      <c r="U772" s="9">
        <f t="shared" si="76"/>
        <v>2013</v>
      </c>
      <c r="V772">
        <f t="shared" si="77"/>
        <v>1</v>
      </c>
      <c r="W772" t="str" cm="1">
        <f t="array" ref="W772">_xlfn.IFS(V772=1,"JAN",V772=2,"FEB",V772=3,"MAR",V772=4,"APR",V772=5,"MAY",V772=6,"JUN",V772=7,"JUL",V772=8,"AUG",V772=9,"SEP",V772=10,"OCT",V772=11,"NOV",V772=12,"DEC")</f>
        <v>JAN</v>
      </c>
    </row>
    <row r="773" spans="1:23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72"/>
        <v>0</v>
      </c>
      <c r="P773">
        <f t="shared" si="73"/>
        <v>10</v>
      </c>
      <c r="Q773" t="s">
        <v>8320</v>
      </c>
      <c r="R773" t="s">
        <v>8322</v>
      </c>
      <c r="S773" s="12">
        <f t="shared" si="74"/>
        <v>42349.824097222227</v>
      </c>
      <c r="T773" s="12">
        <f t="shared" si="75"/>
        <v>42399.824097222227</v>
      </c>
      <c r="U773" s="9">
        <f t="shared" si="76"/>
        <v>2015</v>
      </c>
      <c r="V773">
        <f t="shared" si="77"/>
        <v>12</v>
      </c>
      <c r="W773" t="str" cm="1">
        <f t="array" ref="W773">_xlfn.IFS(V773=1,"JAN",V773=2,"FEB",V773=3,"MAR",V773=4,"APR",V773=5,"MAY",V773=6,"JUN",V773=7,"JUL",V773=8,"AUG",V773=9,"SEP",V773=10,"OCT",V773=11,"NOV",V773=12,"DEC")</f>
        <v>DEC</v>
      </c>
    </row>
    <row r="774" spans="1:23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72"/>
        <v>3</v>
      </c>
      <c r="P774">
        <f t="shared" si="73"/>
        <v>50</v>
      </c>
      <c r="Q774" t="s">
        <v>8320</v>
      </c>
      <c r="R774" t="s">
        <v>8322</v>
      </c>
      <c r="S774" s="12">
        <f t="shared" si="74"/>
        <v>40068.056932870371</v>
      </c>
      <c r="T774" s="12">
        <f t="shared" si="75"/>
        <v>40118.165972222225</v>
      </c>
      <c r="U774" s="9">
        <f t="shared" si="76"/>
        <v>2009</v>
      </c>
      <c r="V774">
        <f t="shared" si="77"/>
        <v>9</v>
      </c>
      <c r="W774" t="str" cm="1">
        <f t="array" ref="W774">_xlfn.IFS(V774=1,"JAN",V774=2,"FEB",V774=3,"MAR",V774=4,"APR",V774=5,"MAY",V774=6,"JUN",V774=7,"JUL",V774=8,"AUG",V774=9,"SEP",V774=10,"OCT",V774=11,"NOV",V774=12,"DEC")</f>
        <v>SEP</v>
      </c>
    </row>
    <row r="775" spans="1:23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72"/>
        <v>1</v>
      </c>
      <c r="P775">
        <f t="shared" si="73"/>
        <v>16</v>
      </c>
      <c r="Q775" t="s">
        <v>8320</v>
      </c>
      <c r="R775" t="s">
        <v>8322</v>
      </c>
      <c r="S775" s="12">
        <f t="shared" si="74"/>
        <v>42100.735937499994</v>
      </c>
      <c r="T775" s="12">
        <f t="shared" si="75"/>
        <v>42134.959027777775</v>
      </c>
      <c r="U775" s="9">
        <f t="shared" si="76"/>
        <v>2015</v>
      </c>
      <c r="V775">
        <f t="shared" si="77"/>
        <v>4</v>
      </c>
      <c r="W775" t="str" cm="1">
        <f t="array" ref="W775">_xlfn.IFS(V775=1,"JAN",V775=2,"FEB",V775=3,"MAR",V775=4,"APR",V775=5,"MAY",V775=6,"JUN",V775=7,"JUL",V775=8,"AUG",V775=9,"SEP",V775=10,"OCT",V775=11,"NOV",V775=12,"DEC")</f>
        <v>APR</v>
      </c>
    </row>
    <row r="776" spans="1:23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72"/>
        <v>70</v>
      </c>
      <c r="P776">
        <f t="shared" si="73"/>
        <v>39</v>
      </c>
      <c r="Q776" t="s">
        <v>8320</v>
      </c>
      <c r="R776" t="s">
        <v>8322</v>
      </c>
      <c r="S776" s="12">
        <f t="shared" si="74"/>
        <v>41663.780300925922</v>
      </c>
      <c r="T776" s="12">
        <f t="shared" si="75"/>
        <v>41693.780300925922</v>
      </c>
      <c r="U776" s="9">
        <f t="shared" si="76"/>
        <v>2014</v>
      </c>
      <c r="V776">
        <f t="shared" si="77"/>
        <v>1</v>
      </c>
      <c r="W776" t="str" cm="1">
        <f t="array" ref="W776">_xlfn.IFS(V776=1,"JAN",V776=2,"FEB",V776=3,"MAR",V776=4,"APR",V776=5,"MAY",V776=6,"JUN",V776=7,"JUL",V776=8,"AUG",V776=9,"SEP",V776=10,"OCT",V776=11,"NOV",V776=12,"DEC")</f>
        <v>JAN</v>
      </c>
    </row>
    <row r="777" spans="1:23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72"/>
        <v>2</v>
      </c>
      <c r="P777">
        <f t="shared" si="73"/>
        <v>34</v>
      </c>
      <c r="Q777" t="s">
        <v>8320</v>
      </c>
      <c r="R777" t="s">
        <v>8322</v>
      </c>
      <c r="S777" s="12">
        <f t="shared" si="74"/>
        <v>40863.060127314813</v>
      </c>
      <c r="T777" s="12">
        <f t="shared" si="75"/>
        <v>40893.060127314813</v>
      </c>
      <c r="U777" s="9">
        <f t="shared" si="76"/>
        <v>2011</v>
      </c>
      <c r="V777">
        <f t="shared" si="77"/>
        <v>11</v>
      </c>
      <c r="W777" t="str" cm="1">
        <f t="array" ref="W777">_xlfn.IFS(V777=1,"JAN",V777=2,"FEB",V777=3,"MAR",V777=4,"APR",V777=5,"MAY",V777=6,"JUN",V777=7,"JUL",V777=8,"AUG",V777=9,"SEP",V777=10,"OCT",V777=11,"NOV",V777=12,"DEC")</f>
        <v>NOV</v>
      </c>
    </row>
    <row r="778" spans="1:23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72"/>
        <v>51</v>
      </c>
      <c r="P778">
        <f t="shared" si="73"/>
        <v>63.12</v>
      </c>
      <c r="Q778" t="s">
        <v>8320</v>
      </c>
      <c r="R778" t="s">
        <v>8322</v>
      </c>
      <c r="S778" s="12">
        <f t="shared" si="74"/>
        <v>42250.685706018514</v>
      </c>
      <c r="T778" s="12">
        <f t="shared" si="75"/>
        <v>42288.208333333328</v>
      </c>
      <c r="U778" s="9">
        <f t="shared" si="76"/>
        <v>2015</v>
      </c>
      <c r="V778">
        <f t="shared" si="77"/>
        <v>9</v>
      </c>
      <c r="W778" t="str" cm="1">
        <f t="array" ref="W778">_xlfn.IFS(V778=1,"JAN",V778=2,"FEB",V778=3,"MAR",V778=4,"APR",V778=5,"MAY",V778=6,"JUN",V778=7,"JUL",V778=8,"AUG",V778=9,"SEP",V778=10,"OCT",V778=11,"NOV",V778=12,"DEC")</f>
        <v>SEP</v>
      </c>
    </row>
    <row r="779" spans="1:23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72"/>
        <v>1</v>
      </c>
      <c r="P779">
        <f t="shared" si="73"/>
        <v>7</v>
      </c>
      <c r="Q779" t="s">
        <v>8320</v>
      </c>
      <c r="R779" t="s">
        <v>8322</v>
      </c>
      <c r="S779" s="12">
        <f t="shared" si="74"/>
        <v>41456.981215277774</v>
      </c>
      <c r="T779" s="12">
        <f t="shared" si="75"/>
        <v>41486.981215277774</v>
      </c>
      <c r="U779" s="9">
        <f t="shared" si="76"/>
        <v>2013</v>
      </c>
      <c r="V779">
        <f t="shared" si="77"/>
        <v>7</v>
      </c>
      <c r="W779" t="str" cm="1">
        <f t="array" ref="W779">_xlfn.IFS(V779=1,"JAN",V779=2,"FEB",V779=3,"MAR",V779=4,"APR",V779=5,"MAY",V779=6,"JUN",V779=7,"JUL",V779=8,"AUG",V779=9,"SEP",V779=10,"OCT",V779=11,"NOV",V779=12,"DEC")</f>
        <v>JUL</v>
      </c>
    </row>
    <row r="780" spans="1:23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72"/>
        <v>0</v>
      </c>
      <c r="P780">
        <f t="shared" si="73"/>
        <v>2</v>
      </c>
      <c r="Q780" t="s">
        <v>8320</v>
      </c>
      <c r="R780" t="s">
        <v>8322</v>
      </c>
      <c r="S780" s="12">
        <f t="shared" si="74"/>
        <v>41729.702314814815</v>
      </c>
      <c r="T780" s="12">
        <f t="shared" si="75"/>
        <v>41759.702314814815</v>
      </c>
      <c r="U780" s="9">
        <f t="shared" si="76"/>
        <v>2014</v>
      </c>
      <c r="V780">
        <f t="shared" si="77"/>
        <v>3</v>
      </c>
      <c r="W780" t="str" cm="1">
        <f t="array" ref="W780">_xlfn.IFS(V780=1,"JAN",V780=2,"FEB",V780=3,"MAR",V780=4,"APR",V780=5,"MAY",V780=6,"JUN",V780=7,"JUL",V780=8,"AUG",V780=9,"SEP",V780=10,"OCT",V780=11,"NOV",V780=12,"DEC")</f>
        <v>MAR</v>
      </c>
    </row>
    <row r="781" spans="1:23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72"/>
        <v>3</v>
      </c>
      <c r="P781">
        <f t="shared" si="73"/>
        <v>66.67</v>
      </c>
      <c r="Q781" t="s">
        <v>8320</v>
      </c>
      <c r="R781" t="s">
        <v>8322</v>
      </c>
      <c r="S781" s="12">
        <f t="shared" si="74"/>
        <v>40436.68408564815</v>
      </c>
      <c r="T781" s="12">
        <f t="shared" si="75"/>
        <v>40466.166666666664</v>
      </c>
      <c r="U781" s="9">
        <f t="shared" si="76"/>
        <v>2010</v>
      </c>
      <c r="V781">
        <f t="shared" si="77"/>
        <v>9</v>
      </c>
      <c r="W781" t="str" cm="1">
        <f t="array" ref="W781">_xlfn.IFS(V781=1,"JAN",V781=2,"FEB",V781=3,"MAR",V781=4,"APR",V781=5,"MAY",V781=6,"JUN",V781=7,"JUL",V781=8,"AUG",V781=9,"SEP",V781=10,"OCT",V781=11,"NOV",V781=12,"DEC")</f>
        <v>SEP</v>
      </c>
    </row>
    <row r="782" spans="1:23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72"/>
        <v>104</v>
      </c>
      <c r="P782">
        <f t="shared" si="73"/>
        <v>38.520000000000003</v>
      </c>
      <c r="Q782" t="s">
        <v>8323</v>
      </c>
      <c r="R782" t="s">
        <v>8324</v>
      </c>
      <c r="S782" s="12">
        <f t="shared" si="74"/>
        <v>40636.673900462964</v>
      </c>
      <c r="T782" s="12">
        <f t="shared" si="75"/>
        <v>40666.673900462964</v>
      </c>
      <c r="U782" s="9">
        <f t="shared" si="76"/>
        <v>2011</v>
      </c>
      <c r="V782">
        <f t="shared" si="77"/>
        <v>4</v>
      </c>
      <c r="W782" t="str" cm="1">
        <f t="array" ref="W782">_xlfn.IFS(V782=1,"JAN",V782=2,"FEB",V782=3,"MAR",V782=4,"APR",V782=5,"MAY",V782=6,"JUN",V782=7,"JUL",V782=8,"AUG",V782=9,"SEP",V782=10,"OCT",V782=11,"NOV",V782=12,"DEC")</f>
        <v>APR</v>
      </c>
    </row>
    <row r="783" spans="1:23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72"/>
        <v>133</v>
      </c>
      <c r="P783">
        <f t="shared" si="73"/>
        <v>42.61</v>
      </c>
      <c r="Q783" t="s">
        <v>8323</v>
      </c>
      <c r="R783" t="s">
        <v>8324</v>
      </c>
      <c r="S783" s="12">
        <f t="shared" si="74"/>
        <v>41403.000856481485</v>
      </c>
      <c r="T783" s="12">
        <f t="shared" si="75"/>
        <v>41433.000856481485</v>
      </c>
      <c r="U783" s="9">
        <f t="shared" si="76"/>
        <v>2013</v>
      </c>
      <c r="V783">
        <f t="shared" si="77"/>
        <v>5</v>
      </c>
      <c r="W783" t="str" cm="1">
        <f t="array" ref="W783">_xlfn.IFS(V783=1,"JAN",V783=2,"FEB",V783=3,"MAR",V783=4,"APR",V783=5,"MAY",V783=6,"JUN",V783=7,"JUL",V783=8,"AUG",V783=9,"SEP",V783=10,"OCT",V783=11,"NOV",V783=12,"DEC")</f>
        <v>MAY</v>
      </c>
    </row>
    <row r="784" spans="1:23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72"/>
        <v>100</v>
      </c>
      <c r="P784">
        <f t="shared" si="73"/>
        <v>50</v>
      </c>
      <c r="Q784" t="s">
        <v>8323</v>
      </c>
      <c r="R784" t="s">
        <v>8324</v>
      </c>
      <c r="S784" s="12">
        <f t="shared" si="74"/>
        <v>41116.758125</v>
      </c>
      <c r="T784" s="12">
        <f t="shared" si="75"/>
        <v>41146.758125</v>
      </c>
      <c r="U784" s="9">
        <f t="shared" si="76"/>
        <v>2012</v>
      </c>
      <c r="V784">
        <f t="shared" si="77"/>
        <v>7</v>
      </c>
      <c r="W784" t="str" cm="1">
        <f t="array" ref="W784">_xlfn.IFS(V784=1,"JAN",V784=2,"FEB",V784=3,"MAR",V784=4,"APR",V784=5,"MAY",V784=6,"JUN",V784=7,"JUL",V784=8,"AUG",V784=9,"SEP",V784=10,"OCT",V784=11,"NOV",V784=12,"DEC")</f>
        <v>JUL</v>
      </c>
    </row>
    <row r="785" spans="1:23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72"/>
        <v>148</v>
      </c>
      <c r="P785">
        <f t="shared" si="73"/>
        <v>63.49</v>
      </c>
      <c r="Q785" t="s">
        <v>8323</v>
      </c>
      <c r="R785" t="s">
        <v>8324</v>
      </c>
      <c r="S785" s="12">
        <f t="shared" si="74"/>
        <v>40987.773715277777</v>
      </c>
      <c r="T785" s="12">
        <f t="shared" si="75"/>
        <v>41026.916666666664</v>
      </c>
      <c r="U785" s="9">
        <f t="shared" si="76"/>
        <v>2012</v>
      </c>
      <c r="V785">
        <f t="shared" si="77"/>
        <v>3</v>
      </c>
      <c r="W785" t="str" cm="1">
        <f t="array" ref="W785">_xlfn.IFS(V785=1,"JAN",V785=2,"FEB",V785=3,"MAR",V785=4,"APR",V785=5,"MAY",V785=6,"JUN",V785=7,"JUL",V785=8,"AUG",V785=9,"SEP",V785=10,"OCT",V785=11,"NOV",V785=12,"DEC")</f>
        <v>MAR</v>
      </c>
    </row>
    <row r="786" spans="1:23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72"/>
        <v>103</v>
      </c>
      <c r="P786">
        <f t="shared" si="73"/>
        <v>102.5</v>
      </c>
      <c r="Q786" t="s">
        <v>8323</v>
      </c>
      <c r="R786" t="s">
        <v>8324</v>
      </c>
      <c r="S786" s="12">
        <f t="shared" si="74"/>
        <v>41675.149525462963</v>
      </c>
      <c r="T786" s="12">
        <f t="shared" si="75"/>
        <v>41715.107858796298</v>
      </c>
      <c r="U786" s="9">
        <f t="shared" si="76"/>
        <v>2014</v>
      </c>
      <c r="V786">
        <f t="shared" si="77"/>
        <v>2</v>
      </c>
      <c r="W786" t="str" cm="1">
        <f t="array" ref="W786">_xlfn.IFS(V786=1,"JAN",V786=2,"FEB",V786=3,"MAR",V786=4,"APR",V786=5,"MAY",V786=6,"JUN",V786=7,"JUL",V786=8,"AUG",V786=9,"SEP",V786=10,"OCT",V786=11,"NOV",V786=12,"DEC")</f>
        <v>FEB</v>
      </c>
    </row>
    <row r="787" spans="1:23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72"/>
        <v>181</v>
      </c>
      <c r="P787">
        <f t="shared" si="73"/>
        <v>31.14</v>
      </c>
      <c r="Q787" t="s">
        <v>8323</v>
      </c>
      <c r="R787" t="s">
        <v>8324</v>
      </c>
      <c r="S787" s="12">
        <f t="shared" si="74"/>
        <v>41303.593923611108</v>
      </c>
      <c r="T787" s="12">
        <f t="shared" si="75"/>
        <v>41333.593923611108</v>
      </c>
      <c r="U787" s="9">
        <f t="shared" si="76"/>
        <v>2013</v>
      </c>
      <c r="V787">
        <f t="shared" si="77"/>
        <v>1</v>
      </c>
      <c r="W787" t="str" cm="1">
        <f t="array" ref="W787">_xlfn.IFS(V787=1,"JAN",V787=2,"FEB",V787=3,"MAR",V787=4,"APR",V787=5,"MAY",V787=6,"JUN",V787=7,"JUL",V787=8,"AUG",V787=9,"SEP",V787=10,"OCT",V787=11,"NOV",V787=12,"DEC")</f>
        <v>JAN</v>
      </c>
    </row>
    <row r="788" spans="1:23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72"/>
        <v>143</v>
      </c>
      <c r="P788">
        <f t="shared" si="73"/>
        <v>162.27000000000001</v>
      </c>
      <c r="Q788" t="s">
        <v>8323</v>
      </c>
      <c r="R788" t="s">
        <v>8324</v>
      </c>
      <c r="S788" s="12">
        <f t="shared" si="74"/>
        <v>40983.055949074071</v>
      </c>
      <c r="T788" s="12">
        <f t="shared" si="75"/>
        <v>41040.657638888886</v>
      </c>
      <c r="U788" s="9">
        <f t="shared" si="76"/>
        <v>2012</v>
      </c>
      <c r="V788">
        <f t="shared" si="77"/>
        <v>3</v>
      </c>
      <c r="W788" t="str" cm="1">
        <f t="array" ref="W788">_xlfn.IFS(V788=1,"JAN",V788=2,"FEB",V788=3,"MAR",V788=4,"APR",V788=5,"MAY",V788=6,"JUN",V788=7,"JUL",V788=8,"AUG",V788=9,"SEP",V788=10,"OCT",V788=11,"NOV",V788=12,"DEC")</f>
        <v>MAR</v>
      </c>
    </row>
    <row r="789" spans="1:23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72"/>
        <v>114</v>
      </c>
      <c r="P789">
        <f t="shared" si="73"/>
        <v>80.59</v>
      </c>
      <c r="Q789" t="s">
        <v>8323</v>
      </c>
      <c r="R789" t="s">
        <v>8324</v>
      </c>
      <c r="S789" s="12">
        <f t="shared" si="74"/>
        <v>41549.627615740741</v>
      </c>
      <c r="T789" s="12">
        <f t="shared" si="75"/>
        <v>41579.627615740741</v>
      </c>
      <c r="U789" s="9">
        <f t="shared" si="76"/>
        <v>2013</v>
      </c>
      <c r="V789">
        <f t="shared" si="77"/>
        <v>10</v>
      </c>
      <c r="W789" t="str" cm="1">
        <f t="array" ref="W789">_xlfn.IFS(V789=1,"JAN",V789=2,"FEB",V789=3,"MAR",V789=4,"APR",V789=5,"MAY",V789=6,"JUN",V789=7,"JUL",V789=8,"AUG",V789=9,"SEP",V789=10,"OCT",V789=11,"NOV",V789=12,"DEC")</f>
        <v>OCT</v>
      </c>
    </row>
    <row r="790" spans="1:23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72"/>
        <v>204</v>
      </c>
      <c r="P790">
        <f t="shared" si="73"/>
        <v>59.85</v>
      </c>
      <c r="Q790" t="s">
        <v>8323</v>
      </c>
      <c r="R790" t="s">
        <v>8324</v>
      </c>
      <c r="S790" s="12">
        <f t="shared" si="74"/>
        <v>41059.006805555553</v>
      </c>
      <c r="T790" s="12">
        <f t="shared" si="75"/>
        <v>41097.165972222225</v>
      </c>
      <c r="U790" s="9">
        <f t="shared" si="76"/>
        <v>2012</v>
      </c>
      <c r="V790">
        <f t="shared" si="77"/>
        <v>5</v>
      </c>
      <c r="W790" t="str" cm="1">
        <f t="array" ref="W790">_xlfn.IFS(V790=1,"JAN",V790=2,"FEB",V790=3,"MAR",V790=4,"APR",V790=5,"MAY",V790=6,"JUN",V790=7,"JUL",V790=8,"AUG",V790=9,"SEP",V790=10,"OCT",V790=11,"NOV",V790=12,"DEC")</f>
        <v>MAY</v>
      </c>
    </row>
    <row r="791" spans="1:23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72"/>
        <v>109</v>
      </c>
      <c r="P791">
        <f t="shared" si="73"/>
        <v>132.86000000000001</v>
      </c>
      <c r="Q791" t="s">
        <v>8323</v>
      </c>
      <c r="R791" t="s">
        <v>8324</v>
      </c>
      <c r="S791" s="12">
        <f t="shared" si="74"/>
        <v>41277.186111111114</v>
      </c>
      <c r="T791" s="12">
        <f t="shared" si="75"/>
        <v>41295.332638888889</v>
      </c>
      <c r="U791" s="9">
        <f t="shared" si="76"/>
        <v>2013</v>
      </c>
      <c r="V791">
        <f t="shared" si="77"/>
        <v>1</v>
      </c>
      <c r="W791" t="str" cm="1">
        <f t="array" ref="W791">_xlfn.IFS(V791=1,"JAN",V791=2,"FEB",V791=3,"MAR",V791=4,"APR",V791=5,"MAY",V791=6,"JUN",V791=7,"JUL",V791=8,"AUG",V791=9,"SEP",V791=10,"OCT",V791=11,"NOV",V791=12,"DEC")</f>
        <v>JAN</v>
      </c>
    </row>
    <row r="792" spans="1:23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72"/>
        <v>144</v>
      </c>
      <c r="P792">
        <f t="shared" si="73"/>
        <v>92.55</v>
      </c>
      <c r="Q792" t="s">
        <v>8323</v>
      </c>
      <c r="R792" t="s">
        <v>8324</v>
      </c>
      <c r="S792" s="12">
        <f t="shared" si="74"/>
        <v>41276.047905092593</v>
      </c>
      <c r="T792" s="12">
        <f t="shared" si="75"/>
        <v>41306.047905092593</v>
      </c>
      <c r="U792" s="9">
        <f t="shared" si="76"/>
        <v>2013</v>
      </c>
      <c r="V792">
        <f t="shared" si="77"/>
        <v>1</v>
      </c>
      <c r="W792" t="str" cm="1">
        <f t="array" ref="W792">_xlfn.IFS(V792=1,"JAN",V792=2,"FEB",V792=3,"MAR",V792=4,"APR",V792=5,"MAY",V792=6,"JUN",V792=7,"JUL",V792=8,"AUG",V792=9,"SEP",V792=10,"OCT",V792=11,"NOV",V792=12,"DEC")</f>
        <v>JAN</v>
      </c>
    </row>
    <row r="793" spans="1:23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72"/>
        <v>104</v>
      </c>
      <c r="P793">
        <f t="shared" si="73"/>
        <v>60.86</v>
      </c>
      <c r="Q793" t="s">
        <v>8323</v>
      </c>
      <c r="R793" t="s">
        <v>8324</v>
      </c>
      <c r="S793" s="12">
        <f t="shared" si="74"/>
        <v>41557.780624999999</v>
      </c>
      <c r="T793" s="12">
        <f t="shared" si="75"/>
        <v>41591.249305555553</v>
      </c>
      <c r="U793" s="9">
        <f t="shared" si="76"/>
        <v>2013</v>
      </c>
      <c r="V793">
        <f t="shared" si="77"/>
        <v>10</v>
      </c>
      <c r="W793" t="str" cm="1">
        <f t="array" ref="W793">_xlfn.IFS(V793=1,"JAN",V793=2,"FEB",V793=3,"MAR",V793=4,"APR",V793=5,"MAY",V793=6,"JUN",V793=7,"JUL",V793=8,"AUG",V793=9,"SEP",V793=10,"OCT",V793=11,"NOV",V793=12,"DEC")</f>
        <v>OCT</v>
      </c>
    </row>
    <row r="794" spans="1:23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72"/>
        <v>100</v>
      </c>
      <c r="P794">
        <f t="shared" si="73"/>
        <v>41.85</v>
      </c>
      <c r="Q794" t="s">
        <v>8323</v>
      </c>
      <c r="R794" t="s">
        <v>8324</v>
      </c>
      <c r="S794" s="12">
        <f t="shared" si="74"/>
        <v>41555.873645833337</v>
      </c>
      <c r="T794" s="12">
        <f t="shared" si="75"/>
        <v>41585.915312500001</v>
      </c>
      <c r="U794" s="9">
        <f t="shared" si="76"/>
        <v>2013</v>
      </c>
      <c r="V794">
        <f t="shared" si="77"/>
        <v>10</v>
      </c>
      <c r="W794" t="str" cm="1">
        <f t="array" ref="W794">_xlfn.IFS(V794=1,"JAN",V794=2,"FEB",V794=3,"MAR",V794=4,"APR",V794=5,"MAY",V794=6,"JUN",V794=7,"JUL",V794=8,"AUG",V794=9,"SEP",V794=10,"OCT",V794=11,"NOV",V794=12,"DEC")</f>
        <v>OCT</v>
      </c>
    </row>
    <row r="795" spans="1:23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72"/>
        <v>103</v>
      </c>
      <c r="P795">
        <f t="shared" si="73"/>
        <v>88.33</v>
      </c>
      <c r="Q795" t="s">
        <v>8323</v>
      </c>
      <c r="R795" t="s">
        <v>8324</v>
      </c>
      <c r="S795" s="12">
        <f t="shared" si="74"/>
        <v>41442.741249999999</v>
      </c>
      <c r="T795" s="12">
        <f t="shared" si="75"/>
        <v>41458.207638888889</v>
      </c>
      <c r="U795" s="9">
        <f t="shared" si="76"/>
        <v>2013</v>
      </c>
      <c r="V795">
        <f t="shared" si="77"/>
        <v>6</v>
      </c>
      <c r="W795" t="str" cm="1">
        <f t="array" ref="W795">_xlfn.IFS(V795=1,"JAN",V795=2,"FEB",V795=3,"MAR",V795=4,"APR",V795=5,"MAY",V795=6,"JUN",V795=7,"JUL",V795=8,"AUG",V795=9,"SEP",V795=10,"OCT",V795=11,"NOV",V795=12,"DEC")</f>
        <v>JUN</v>
      </c>
    </row>
    <row r="796" spans="1:23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72"/>
        <v>105</v>
      </c>
      <c r="P796">
        <f t="shared" si="73"/>
        <v>158.96</v>
      </c>
      <c r="Q796" t="s">
        <v>8323</v>
      </c>
      <c r="R796" t="s">
        <v>8324</v>
      </c>
      <c r="S796" s="12">
        <f t="shared" si="74"/>
        <v>40736.115011574075</v>
      </c>
      <c r="T796" s="12">
        <f t="shared" si="75"/>
        <v>40791.712500000001</v>
      </c>
      <c r="U796" s="9">
        <f t="shared" si="76"/>
        <v>2011</v>
      </c>
      <c r="V796">
        <f t="shared" si="77"/>
        <v>7</v>
      </c>
      <c r="W796" t="str" cm="1">
        <f t="array" ref="W796">_xlfn.IFS(V796=1,"JAN",V796=2,"FEB",V796=3,"MAR",V796=4,"APR",V796=5,"MAY",V796=6,"JUN",V796=7,"JUL",V796=8,"AUG",V796=9,"SEP",V796=10,"OCT",V796=11,"NOV",V796=12,"DEC")</f>
        <v>JUL</v>
      </c>
    </row>
    <row r="797" spans="1:23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72"/>
        <v>112</v>
      </c>
      <c r="P797">
        <f t="shared" si="73"/>
        <v>85.05</v>
      </c>
      <c r="Q797" t="s">
        <v>8323</v>
      </c>
      <c r="R797" t="s">
        <v>8324</v>
      </c>
      <c r="S797" s="12">
        <f t="shared" si="74"/>
        <v>40963.613032407404</v>
      </c>
      <c r="T797" s="12">
        <f t="shared" si="75"/>
        <v>41006.207638888889</v>
      </c>
      <c r="U797" s="9">
        <f t="shared" si="76"/>
        <v>2012</v>
      </c>
      <c r="V797">
        <f t="shared" si="77"/>
        <v>2</v>
      </c>
      <c r="W797" t="str" cm="1">
        <f t="array" ref="W797">_xlfn.IFS(V797=1,"JAN",V797=2,"FEB",V797=3,"MAR",V797=4,"APR",V797=5,"MAY",V797=6,"JUN",V797=7,"JUL",V797=8,"AUG",V797=9,"SEP",V797=10,"OCT",V797=11,"NOV",V797=12,"DEC")</f>
        <v>FEB</v>
      </c>
    </row>
    <row r="798" spans="1:23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72"/>
        <v>101</v>
      </c>
      <c r="P798">
        <f t="shared" si="73"/>
        <v>112.61</v>
      </c>
      <c r="Q798" t="s">
        <v>8323</v>
      </c>
      <c r="R798" t="s">
        <v>8324</v>
      </c>
      <c r="S798" s="12">
        <f t="shared" si="74"/>
        <v>41502.882928240739</v>
      </c>
      <c r="T798" s="12">
        <f t="shared" si="75"/>
        <v>41532.881944444445</v>
      </c>
      <c r="U798" s="9">
        <f t="shared" si="76"/>
        <v>2013</v>
      </c>
      <c r="V798">
        <f t="shared" si="77"/>
        <v>8</v>
      </c>
      <c r="W798" t="str" cm="1">
        <f t="array" ref="W798">_xlfn.IFS(V798=1,"JAN",V798=2,"FEB",V798=3,"MAR",V798=4,"APR",V798=5,"MAY",V798=6,"JUN",V798=7,"JUL",V798=8,"AUG",V798=9,"SEP",V798=10,"OCT",V798=11,"NOV",V798=12,"DEC")</f>
        <v>AUG</v>
      </c>
    </row>
    <row r="799" spans="1:23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72"/>
        <v>108</v>
      </c>
      <c r="P799">
        <f t="shared" si="73"/>
        <v>45.44</v>
      </c>
      <c r="Q799" t="s">
        <v>8323</v>
      </c>
      <c r="R799" t="s">
        <v>8324</v>
      </c>
      <c r="S799" s="12">
        <f t="shared" si="74"/>
        <v>40996.994074074071</v>
      </c>
      <c r="T799" s="12">
        <f t="shared" si="75"/>
        <v>41028.166666666664</v>
      </c>
      <c r="U799" s="9">
        <f t="shared" si="76"/>
        <v>2012</v>
      </c>
      <c r="V799">
        <f t="shared" si="77"/>
        <v>3</v>
      </c>
      <c r="W799" t="str" cm="1">
        <f t="array" ref="W799">_xlfn.IFS(V799=1,"JAN",V799=2,"FEB",V799=3,"MAR",V799=4,"APR",V799=5,"MAY",V799=6,"JUN",V799=7,"JUL",V799=8,"AUG",V799=9,"SEP",V799=10,"OCT",V799=11,"NOV",V799=12,"DEC")</f>
        <v>MAR</v>
      </c>
    </row>
    <row r="800" spans="1:23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72"/>
        <v>115</v>
      </c>
      <c r="P800">
        <f t="shared" si="73"/>
        <v>46.22</v>
      </c>
      <c r="Q800" t="s">
        <v>8323</v>
      </c>
      <c r="R800" t="s">
        <v>8324</v>
      </c>
      <c r="S800" s="12">
        <f t="shared" si="74"/>
        <v>41882.590127314819</v>
      </c>
      <c r="T800" s="12">
        <f t="shared" si="75"/>
        <v>41912.590127314819</v>
      </c>
      <c r="U800" s="9">
        <f t="shared" si="76"/>
        <v>2014</v>
      </c>
      <c r="V800">
        <f t="shared" si="77"/>
        <v>8</v>
      </c>
      <c r="W800" t="str" cm="1">
        <f t="array" ref="W800">_xlfn.IFS(V800=1,"JAN",V800=2,"FEB",V800=3,"MAR",V800=4,"APR",V800=5,"MAY",V800=6,"JUN",V800=7,"JUL",V800=8,"AUG",V800=9,"SEP",V800=10,"OCT",V800=11,"NOV",V800=12,"DEC")</f>
        <v>AUG</v>
      </c>
    </row>
    <row r="801" spans="1:23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72"/>
        <v>100</v>
      </c>
      <c r="P801">
        <f t="shared" si="73"/>
        <v>178.61</v>
      </c>
      <c r="Q801" t="s">
        <v>8323</v>
      </c>
      <c r="R801" t="s">
        <v>8324</v>
      </c>
      <c r="S801" s="12">
        <f t="shared" si="74"/>
        <v>40996.667199074072</v>
      </c>
      <c r="T801" s="12">
        <f t="shared" si="75"/>
        <v>41026.667199074072</v>
      </c>
      <c r="U801" s="9">
        <f t="shared" si="76"/>
        <v>2012</v>
      </c>
      <c r="V801">
        <f t="shared" si="77"/>
        <v>3</v>
      </c>
      <c r="W801" t="str" cm="1">
        <f t="array" ref="W801">_xlfn.IFS(V801=1,"JAN",V801=2,"FEB",V801=3,"MAR",V801=4,"APR",V801=5,"MAY",V801=6,"JUN",V801=7,"JUL",V801=8,"AUG",V801=9,"SEP",V801=10,"OCT",V801=11,"NOV",V801=12,"DEC")</f>
        <v>MAR</v>
      </c>
    </row>
    <row r="802" spans="1:23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72"/>
        <v>152</v>
      </c>
      <c r="P802">
        <f t="shared" si="73"/>
        <v>40.75</v>
      </c>
      <c r="Q802" t="s">
        <v>8323</v>
      </c>
      <c r="R802" t="s">
        <v>8324</v>
      </c>
      <c r="S802" s="12">
        <f t="shared" si="74"/>
        <v>41863.433495370373</v>
      </c>
      <c r="T802" s="12">
        <f t="shared" si="75"/>
        <v>41893.433495370373</v>
      </c>
      <c r="U802" s="9">
        <f t="shared" si="76"/>
        <v>2014</v>
      </c>
      <c r="V802">
        <f t="shared" si="77"/>
        <v>8</v>
      </c>
      <c r="W802" t="str" cm="1">
        <f t="array" ref="W802">_xlfn.IFS(V802=1,"JAN",V802=2,"FEB",V802=3,"MAR",V802=4,"APR",V802=5,"MAY",V802=6,"JUN",V802=7,"JUL",V802=8,"AUG",V802=9,"SEP",V802=10,"OCT",V802=11,"NOV",V802=12,"DEC")</f>
        <v>AUG</v>
      </c>
    </row>
    <row r="803" spans="1:23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72"/>
        <v>112</v>
      </c>
      <c r="P803">
        <f t="shared" si="73"/>
        <v>43.73</v>
      </c>
      <c r="Q803" t="s">
        <v>8323</v>
      </c>
      <c r="R803" t="s">
        <v>8324</v>
      </c>
      <c r="S803" s="12">
        <f t="shared" si="74"/>
        <v>40695.795370370368</v>
      </c>
      <c r="T803" s="12">
        <f t="shared" si="75"/>
        <v>40725.795370370368</v>
      </c>
      <c r="U803" s="9">
        <f t="shared" si="76"/>
        <v>2011</v>
      </c>
      <c r="V803">
        <f t="shared" si="77"/>
        <v>6</v>
      </c>
      <c r="W803" t="str" cm="1">
        <f t="array" ref="W803">_xlfn.IFS(V803=1,"JAN",V803=2,"FEB",V803=3,"MAR",V803=4,"APR",V803=5,"MAY",V803=6,"JUN",V803=7,"JUL",V803=8,"AUG",V803=9,"SEP",V803=10,"OCT",V803=11,"NOV",V803=12,"DEC")</f>
        <v>JUN</v>
      </c>
    </row>
    <row r="804" spans="1:23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72"/>
        <v>101</v>
      </c>
      <c r="P804">
        <f t="shared" si="73"/>
        <v>81.069999999999993</v>
      </c>
      <c r="Q804" t="s">
        <v>8323</v>
      </c>
      <c r="R804" t="s">
        <v>8324</v>
      </c>
      <c r="S804" s="12">
        <f t="shared" si="74"/>
        <v>41123.022268518522</v>
      </c>
      <c r="T804" s="12">
        <f t="shared" si="75"/>
        <v>41169.170138888891</v>
      </c>
      <c r="U804" s="9">
        <f t="shared" si="76"/>
        <v>2012</v>
      </c>
      <c r="V804">
        <f t="shared" si="77"/>
        <v>8</v>
      </c>
      <c r="W804" t="str" cm="1">
        <f t="array" ref="W804">_xlfn.IFS(V804=1,"JAN",V804=2,"FEB",V804=3,"MAR",V804=4,"APR",V804=5,"MAY",V804=6,"JUN",V804=7,"JUL",V804=8,"AUG",V804=9,"SEP",V804=10,"OCT",V804=11,"NOV",V804=12,"DEC")</f>
        <v>AUG</v>
      </c>
    </row>
    <row r="805" spans="1:23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72"/>
        <v>123</v>
      </c>
      <c r="P805">
        <f t="shared" si="73"/>
        <v>74.61</v>
      </c>
      <c r="Q805" t="s">
        <v>8323</v>
      </c>
      <c r="R805" t="s">
        <v>8324</v>
      </c>
      <c r="S805" s="12">
        <f t="shared" si="74"/>
        <v>40665.949976851851</v>
      </c>
      <c r="T805" s="12">
        <f t="shared" si="75"/>
        <v>40692.041666666664</v>
      </c>
      <c r="U805" s="9">
        <f t="shared" si="76"/>
        <v>2011</v>
      </c>
      <c r="V805">
        <f t="shared" si="77"/>
        <v>5</v>
      </c>
      <c r="W805" t="str" cm="1">
        <f t="array" ref="W805">_xlfn.IFS(V805=1,"JAN",V805=2,"FEB",V805=3,"MAR",V805=4,"APR",V805=5,"MAY",V805=6,"JUN",V805=7,"JUL",V805=8,"AUG",V805=9,"SEP",V805=10,"OCT",V805=11,"NOV",V805=12,"DEC")</f>
        <v>MAY</v>
      </c>
    </row>
    <row r="806" spans="1:23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72"/>
        <v>100</v>
      </c>
      <c r="P806">
        <f t="shared" si="73"/>
        <v>305.56</v>
      </c>
      <c r="Q806" t="s">
        <v>8323</v>
      </c>
      <c r="R806" t="s">
        <v>8324</v>
      </c>
      <c r="S806" s="12">
        <f t="shared" si="74"/>
        <v>40730.105625000004</v>
      </c>
      <c r="T806" s="12">
        <f t="shared" si="75"/>
        <v>40747.165972222225</v>
      </c>
      <c r="U806" s="9">
        <f t="shared" si="76"/>
        <v>2011</v>
      </c>
      <c r="V806">
        <f t="shared" si="77"/>
        <v>7</v>
      </c>
      <c r="W806" t="str" cm="1">
        <f t="array" ref="W806">_xlfn.IFS(V806=1,"JAN",V806=2,"FEB",V806=3,"MAR",V806=4,"APR",V806=5,"MAY",V806=6,"JUN",V806=7,"JUL",V806=8,"AUG",V806=9,"SEP",V806=10,"OCT",V806=11,"NOV",V806=12,"DEC")</f>
        <v>JUL</v>
      </c>
    </row>
    <row r="807" spans="1:23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72"/>
        <v>105</v>
      </c>
      <c r="P807">
        <f t="shared" si="73"/>
        <v>58.33</v>
      </c>
      <c r="Q807" t="s">
        <v>8323</v>
      </c>
      <c r="R807" t="s">
        <v>8324</v>
      </c>
      <c r="S807" s="12">
        <f t="shared" si="74"/>
        <v>40690.823055555556</v>
      </c>
      <c r="T807" s="12">
        <f t="shared" si="75"/>
        <v>40740.958333333336</v>
      </c>
      <c r="U807" s="9">
        <f t="shared" si="76"/>
        <v>2011</v>
      </c>
      <c r="V807">
        <f t="shared" si="77"/>
        <v>5</v>
      </c>
      <c r="W807" t="str" cm="1">
        <f t="array" ref="W807">_xlfn.IFS(V807=1,"JAN",V807=2,"FEB",V807=3,"MAR",V807=4,"APR",V807=5,"MAY",V807=6,"JUN",V807=7,"JUL",V807=8,"AUG",V807=9,"SEP",V807=10,"OCT",V807=11,"NOV",V807=12,"DEC")</f>
        <v>MAY</v>
      </c>
    </row>
    <row r="808" spans="1:23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72"/>
        <v>104</v>
      </c>
      <c r="P808">
        <f t="shared" si="73"/>
        <v>117.68</v>
      </c>
      <c r="Q808" t="s">
        <v>8323</v>
      </c>
      <c r="R808" t="s">
        <v>8324</v>
      </c>
      <c r="S808" s="12">
        <f t="shared" si="74"/>
        <v>40763.691423611112</v>
      </c>
      <c r="T808" s="12">
        <f t="shared" si="75"/>
        <v>40793.691423611112</v>
      </c>
      <c r="U808" s="9">
        <f t="shared" si="76"/>
        <v>2011</v>
      </c>
      <c r="V808">
        <f t="shared" si="77"/>
        <v>8</v>
      </c>
      <c r="W808" t="str" cm="1">
        <f t="array" ref="W808">_xlfn.IFS(V808=1,"JAN",V808=2,"FEB",V808=3,"MAR",V808=4,"APR",V808=5,"MAY",V808=6,"JUN",V808=7,"JUL",V808=8,"AUG",V808=9,"SEP",V808=10,"OCT",V808=11,"NOV",V808=12,"DEC")</f>
        <v>AUG</v>
      </c>
    </row>
    <row r="809" spans="1:23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72"/>
        <v>105</v>
      </c>
      <c r="P809">
        <f t="shared" si="73"/>
        <v>73.77</v>
      </c>
      <c r="Q809" t="s">
        <v>8323</v>
      </c>
      <c r="R809" t="s">
        <v>8324</v>
      </c>
      <c r="S809" s="12">
        <f t="shared" si="74"/>
        <v>42759.628599537042</v>
      </c>
      <c r="T809" s="12">
        <f t="shared" si="75"/>
        <v>42795.083333333328</v>
      </c>
      <c r="U809" s="9">
        <f t="shared" si="76"/>
        <v>2017</v>
      </c>
      <c r="V809">
        <f t="shared" si="77"/>
        <v>1</v>
      </c>
      <c r="W809" t="str" cm="1">
        <f t="array" ref="W809">_xlfn.IFS(V809=1,"JAN",V809=2,"FEB",V809=3,"MAR",V809=4,"APR",V809=5,"MAY",V809=6,"JUN",V809=7,"JUL",V809=8,"AUG",V809=9,"SEP",V809=10,"OCT",V809=11,"NOV",V809=12,"DEC")</f>
        <v>JAN</v>
      </c>
    </row>
    <row r="810" spans="1:23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72"/>
        <v>100</v>
      </c>
      <c r="P810">
        <f t="shared" si="73"/>
        <v>104.65</v>
      </c>
      <c r="Q810" t="s">
        <v>8323</v>
      </c>
      <c r="R810" t="s">
        <v>8324</v>
      </c>
      <c r="S810" s="12">
        <f t="shared" si="74"/>
        <v>41962.100532407407</v>
      </c>
      <c r="T810" s="12">
        <f t="shared" si="75"/>
        <v>41995.207638888889</v>
      </c>
      <c r="U810" s="9">
        <f t="shared" si="76"/>
        <v>2014</v>
      </c>
      <c r="V810">
        <f t="shared" si="77"/>
        <v>11</v>
      </c>
      <c r="W810" t="str" cm="1">
        <f t="array" ref="W810">_xlfn.IFS(V810=1,"JAN",V810=2,"FEB",V810=3,"MAR",V810=4,"APR",V810=5,"MAY",V810=6,"JUN",V810=7,"JUL",V810=8,"AUG",V810=9,"SEP",V810=10,"OCT",V810=11,"NOV",V810=12,"DEC")</f>
        <v>NOV</v>
      </c>
    </row>
    <row r="811" spans="1:23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72"/>
        <v>104</v>
      </c>
      <c r="P811">
        <f t="shared" si="73"/>
        <v>79.83</v>
      </c>
      <c r="Q811" t="s">
        <v>8323</v>
      </c>
      <c r="R811" t="s">
        <v>8324</v>
      </c>
      <c r="S811" s="12">
        <f t="shared" si="74"/>
        <v>41628.833680555559</v>
      </c>
      <c r="T811" s="12">
        <f t="shared" si="75"/>
        <v>41658.833680555559</v>
      </c>
      <c r="U811" s="9">
        <f t="shared" si="76"/>
        <v>2013</v>
      </c>
      <c r="V811">
        <f t="shared" si="77"/>
        <v>12</v>
      </c>
      <c r="W811" t="str" cm="1">
        <f t="array" ref="W811">_xlfn.IFS(V811=1,"JAN",V811=2,"FEB",V811=3,"MAR",V811=4,"APR",V811=5,"MAY",V811=6,"JUN",V811=7,"JUL",V811=8,"AUG",V811=9,"SEP",V811=10,"OCT",V811=11,"NOV",V811=12,"DEC")</f>
        <v>DEC</v>
      </c>
    </row>
    <row r="812" spans="1:23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72"/>
        <v>105</v>
      </c>
      <c r="P812">
        <f t="shared" si="73"/>
        <v>58.33</v>
      </c>
      <c r="Q812" t="s">
        <v>8323</v>
      </c>
      <c r="R812" t="s">
        <v>8324</v>
      </c>
      <c r="S812" s="12">
        <f t="shared" si="74"/>
        <v>41123.056273148148</v>
      </c>
      <c r="T812" s="12">
        <f t="shared" si="75"/>
        <v>41153.056273148148</v>
      </c>
      <c r="U812" s="9">
        <f t="shared" si="76"/>
        <v>2012</v>
      </c>
      <c r="V812">
        <f t="shared" si="77"/>
        <v>8</v>
      </c>
      <c r="W812" t="str" cm="1">
        <f t="array" ref="W812">_xlfn.IFS(V812=1,"JAN",V812=2,"FEB",V812=3,"MAR",V812=4,"APR",V812=5,"MAY",V812=6,"JUN",V812=7,"JUL",V812=8,"AUG",V812=9,"SEP",V812=10,"OCT",V812=11,"NOV",V812=12,"DEC")</f>
        <v>AUG</v>
      </c>
    </row>
    <row r="813" spans="1:23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72"/>
        <v>104</v>
      </c>
      <c r="P813">
        <f t="shared" si="73"/>
        <v>86.67</v>
      </c>
      <c r="Q813" t="s">
        <v>8323</v>
      </c>
      <c r="R813" t="s">
        <v>8324</v>
      </c>
      <c r="S813" s="12">
        <f t="shared" si="74"/>
        <v>41443.643541666665</v>
      </c>
      <c r="T813" s="12">
        <f t="shared" si="75"/>
        <v>41465.702777777777</v>
      </c>
      <c r="U813" s="9">
        <f t="shared" si="76"/>
        <v>2013</v>
      </c>
      <c r="V813">
        <f t="shared" si="77"/>
        <v>6</v>
      </c>
      <c r="W813" t="str" cm="1">
        <f t="array" ref="W813">_xlfn.IFS(V813=1,"JAN",V813=2,"FEB",V813=3,"MAR",V813=4,"APR",V813=5,"MAY",V813=6,"JUN",V813=7,"JUL",V813=8,"AUG",V813=9,"SEP",V813=10,"OCT",V813=11,"NOV",V813=12,"DEC")</f>
        <v>JUN</v>
      </c>
    </row>
    <row r="814" spans="1:23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72"/>
        <v>152</v>
      </c>
      <c r="P814">
        <f t="shared" si="73"/>
        <v>27.61</v>
      </c>
      <c r="Q814" t="s">
        <v>8323</v>
      </c>
      <c r="R814" t="s">
        <v>8324</v>
      </c>
      <c r="S814" s="12">
        <f t="shared" si="74"/>
        <v>41282.017962962964</v>
      </c>
      <c r="T814" s="12">
        <f t="shared" si="75"/>
        <v>41334.581944444442</v>
      </c>
      <c r="U814" s="9">
        <f t="shared" si="76"/>
        <v>2013</v>
      </c>
      <c r="V814">
        <f t="shared" si="77"/>
        <v>1</v>
      </c>
      <c r="W814" t="str" cm="1">
        <f t="array" ref="W814">_xlfn.IFS(V814=1,"JAN",V814=2,"FEB",V814=3,"MAR",V814=4,"APR",V814=5,"MAY",V814=6,"JUN",V814=7,"JUL",V814=8,"AUG",V814=9,"SEP",V814=10,"OCT",V814=11,"NOV",V814=12,"DEC")</f>
        <v>JAN</v>
      </c>
    </row>
    <row r="815" spans="1:23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72"/>
        <v>160</v>
      </c>
      <c r="P815">
        <f t="shared" si="73"/>
        <v>25</v>
      </c>
      <c r="Q815" t="s">
        <v>8323</v>
      </c>
      <c r="R815" t="s">
        <v>8324</v>
      </c>
      <c r="S815" s="12">
        <f t="shared" si="74"/>
        <v>41080.960243055553</v>
      </c>
      <c r="T815" s="12">
        <f t="shared" si="75"/>
        <v>41110.960243055553</v>
      </c>
      <c r="U815" s="9">
        <f t="shared" si="76"/>
        <v>2012</v>
      </c>
      <c r="V815">
        <f t="shared" si="77"/>
        <v>6</v>
      </c>
      <c r="W815" t="str" cm="1">
        <f t="array" ref="W815">_xlfn.IFS(V815=1,"JAN",V815=2,"FEB",V815=3,"MAR",V815=4,"APR",V815=5,"MAY",V815=6,"JUN",V815=7,"JUL",V815=8,"AUG",V815=9,"SEP",V815=10,"OCT",V815=11,"NOV",V815=12,"DEC")</f>
        <v>JUN</v>
      </c>
    </row>
    <row r="816" spans="1:23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72"/>
        <v>127</v>
      </c>
      <c r="P816">
        <f t="shared" si="73"/>
        <v>45.46</v>
      </c>
      <c r="Q816" t="s">
        <v>8323</v>
      </c>
      <c r="R816" t="s">
        <v>8324</v>
      </c>
      <c r="S816" s="12">
        <f t="shared" si="74"/>
        <v>40679.743067129632</v>
      </c>
      <c r="T816" s="12">
        <f t="shared" si="75"/>
        <v>40694.75277777778</v>
      </c>
      <c r="U816" s="9">
        <f t="shared" si="76"/>
        <v>2011</v>
      </c>
      <c r="V816">
        <f t="shared" si="77"/>
        <v>5</v>
      </c>
      <c r="W816" t="str" cm="1">
        <f t="array" ref="W816">_xlfn.IFS(V816=1,"JAN",V816=2,"FEB",V816=3,"MAR",V816=4,"APR",V816=5,"MAY",V816=6,"JUN",V816=7,"JUL",V816=8,"AUG",V816=9,"SEP",V816=10,"OCT",V816=11,"NOV",V816=12,"DEC")</f>
        <v>MAY</v>
      </c>
    </row>
    <row r="817" spans="1:23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72"/>
        <v>107</v>
      </c>
      <c r="P817">
        <f t="shared" si="73"/>
        <v>99.53</v>
      </c>
      <c r="Q817" t="s">
        <v>8323</v>
      </c>
      <c r="R817" t="s">
        <v>8324</v>
      </c>
      <c r="S817" s="12">
        <f t="shared" si="74"/>
        <v>41914.917858796296</v>
      </c>
      <c r="T817" s="12">
        <f t="shared" si="75"/>
        <v>41944.917858796296</v>
      </c>
      <c r="U817" s="9">
        <f t="shared" si="76"/>
        <v>2014</v>
      </c>
      <c r="V817">
        <f t="shared" si="77"/>
        <v>10</v>
      </c>
      <c r="W817" t="str" cm="1">
        <f t="array" ref="W817">_xlfn.IFS(V817=1,"JAN",V817=2,"FEB",V817=3,"MAR",V817=4,"APR",V817=5,"MAY",V817=6,"JUN",V817=7,"JUL",V817=8,"AUG",V817=9,"SEP",V817=10,"OCT",V817=11,"NOV",V817=12,"DEC")</f>
        <v>OCT</v>
      </c>
    </row>
    <row r="818" spans="1:23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72"/>
        <v>115</v>
      </c>
      <c r="P818">
        <f t="shared" si="73"/>
        <v>39.31</v>
      </c>
      <c r="Q818" t="s">
        <v>8323</v>
      </c>
      <c r="R818" t="s">
        <v>8324</v>
      </c>
      <c r="S818" s="12">
        <f t="shared" si="74"/>
        <v>41341.870868055557</v>
      </c>
      <c r="T818" s="12">
        <f t="shared" si="75"/>
        <v>41373.270833333336</v>
      </c>
      <c r="U818" s="9">
        <f t="shared" si="76"/>
        <v>2013</v>
      </c>
      <c r="V818">
        <f t="shared" si="77"/>
        <v>3</v>
      </c>
      <c r="W818" t="str" cm="1">
        <f t="array" ref="W818">_xlfn.IFS(V818=1,"JAN",V818=2,"FEB",V818=3,"MAR",V818=4,"APR",V818=5,"MAY",V818=6,"JUN",V818=7,"JUL",V818=8,"AUG",V818=9,"SEP",V818=10,"OCT",V818=11,"NOV",V818=12,"DEC")</f>
        <v>MAR</v>
      </c>
    </row>
    <row r="819" spans="1:23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72"/>
        <v>137</v>
      </c>
      <c r="P819">
        <f t="shared" si="73"/>
        <v>89.42</v>
      </c>
      <c r="Q819" t="s">
        <v>8323</v>
      </c>
      <c r="R819" t="s">
        <v>8324</v>
      </c>
      <c r="S819" s="12">
        <f t="shared" si="74"/>
        <v>40925.599664351852</v>
      </c>
      <c r="T819" s="12">
        <f t="shared" si="75"/>
        <v>40979.207638888889</v>
      </c>
      <c r="U819" s="9">
        <f t="shared" si="76"/>
        <v>2012</v>
      </c>
      <c r="V819">
        <f t="shared" si="77"/>
        <v>1</v>
      </c>
      <c r="W819" t="str" cm="1">
        <f t="array" ref="W819">_xlfn.IFS(V819=1,"JAN",V819=2,"FEB",V819=3,"MAR",V819=4,"APR",V819=5,"MAY",V819=6,"JUN",V819=7,"JUL",V819=8,"AUG",V819=9,"SEP",V819=10,"OCT",V819=11,"NOV",V819=12,"DEC")</f>
        <v>JAN</v>
      </c>
    </row>
    <row r="820" spans="1:23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72"/>
        <v>156</v>
      </c>
      <c r="P820">
        <f t="shared" si="73"/>
        <v>28.68</v>
      </c>
      <c r="Q820" t="s">
        <v>8323</v>
      </c>
      <c r="R820" t="s">
        <v>8324</v>
      </c>
      <c r="S820" s="12">
        <f t="shared" si="74"/>
        <v>41120.882881944446</v>
      </c>
      <c r="T820" s="12">
        <f t="shared" si="75"/>
        <v>41128.709027777775</v>
      </c>
      <c r="U820" s="9">
        <f t="shared" si="76"/>
        <v>2012</v>
      </c>
      <c r="V820">
        <f t="shared" si="77"/>
        <v>7</v>
      </c>
      <c r="W820" t="str" cm="1">
        <f t="array" ref="W820">_xlfn.IFS(V820=1,"JAN",V820=2,"FEB",V820=3,"MAR",V820=4,"APR",V820=5,"MAY",V820=6,"JUN",V820=7,"JUL",V820=8,"AUG",V820=9,"SEP",V820=10,"OCT",V820=11,"NOV",V820=12,"DEC")</f>
        <v>JUL</v>
      </c>
    </row>
    <row r="821" spans="1:23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72"/>
        <v>109</v>
      </c>
      <c r="P821">
        <f t="shared" si="73"/>
        <v>31.07</v>
      </c>
      <c r="Q821" t="s">
        <v>8323</v>
      </c>
      <c r="R821" t="s">
        <v>8324</v>
      </c>
      <c r="S821" s="12">
        <f t="shared" si="74"/>
        <v>41619.998310185183</v>
      </c>
      <c r="T821" s="12">
        <f t="shared" si="75"/>
        <v>41629.197222222225</v>
      </c>
      <c r="U821" s="9">
        <f t="shared" si="76"/>
        <v>2013</v>
      </c>
      <c r="V821">
        <f t="shared" si="77"/>
        <v>12</v>
      </c>
      <c r="W821" t="str" cm="1">
        <f t="array" ref="W821">_xlfn.IFS(V821=1,"JAN",V821=2,"FEB",V821=3,"MAR",V821=4,"APR",V821=5,"MAY",V821=6,"JUN",V821=7,"JUL",V821=8,"AUG",V821=9,"SEP",V821=10,"OCT",V821=11,"NOV",V821=12,"DEC")</f>
        <v>DEC</v>
      </c>
    </row>
    <row r="822" spans="1:23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72"/>
        <v>134</v>
      </c>
      <c r="P822">
        <f t="shared" si="73"/>
        <v>70.55</v>
      </c>
      <c r="Q822" t="s">
        <v>8323</v>
      </c>
      <c r="R822" t="s">
        <v>8324</v>
      </c>
      <c r="S822" s="12">
        <f t="shared" si="74"/>
        <v>41768.841921296298</v>
      </c>
      <c r="T822" s="12">
        <f t="shared" si="75"/>
        <v>41799.208333333336</v>
      </c>
      <c r="U822" s="9">
        <f t="shared" si="76"/>
        <v>2014</v>
      </c>
      <c r="V822">
        <f t="shared" si="77"/>
        <v>5</v>
      </c>
      <c r="W822" t="str" cm="1">
        <f t="array" ref="W822">_xlfn.IFS(V822=1,"JAN",V822=2,"FEB",V822=3,"MAR",V822=4,"APR",V822=5,"MAY",V822=6,"JUN",V822=7,"JUL",V822=8,"AUG",V822=9,"SEP",V822=10,"OCT",V822=11,"NOV",V822=12,"DEC")</f>
        <v>MAY</v>
      </c>
    </row>
    <row r="823" spans="1:23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72"/>
        <v>100</v>
      </c>
      <c r="P823">
        <f t="shared" si="73"/>
        <v>224.13</v>
      </c>
      <c r="Q823" t="s">
        <v>8323</v>
      </c>
      <c r="R823" t="s">
        <v>8324</v>
      </c>
      <c r="S823" s="12">
        <f t="shared" si="74"/>
        <v>42093.922048611115</v>
      </c>
      <c r="T823" s="12">
        <f t="shared" si="75"/>
        <v>42128.167361111111</v>
      </c>
      <c r="U823" s="9">
        <f t="shared" si="76"/>
        <v>2015</v>
      </c>
      <c r="V823">
        <f t="shared" si="77"/>
        <v>3</v>
      </c>
      <c r="W823" t="str" cm="1">
        <f t="array" ref="W823">_xlfn.IFS(V823=1,"JAN",V823=2,"FEB",V823=3,"MAR",V823=4,"APR",V823=5,"MAY",V823=6,"JUN",V823=7,"JUL",V823=8,"AUG",V823=9,"SEP",V823=10,"OCT",V823=11,"NOV",V823=12,"DEC")</f>
        <v>MAR</v>
      </c>
    </row>
    <row r="824" spans="1:23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72"/>
        <v>119</v>
      </c>
      <c r="P824">
        <f t="shared" si="73"/>
        <v>51.81</v>
      </c>
      <c r="Q824" t="s">
        <v>8323</v>
      </c>
      <c r="R824" t="s">
        <v>8324</v>
      </c>
      <c r="S824" s="12">
        <f t="shared" si="74"/>
        <v>41157.947337962964</v>
      </c>
      <c r="T824" s="12">
        <f t="shared" si="75"/>
        <v>41187.947337962964</v>
      </c>
      <c r="U824" s="9">
        <f t="shared" si="76"/>
        <v>2012</v>
      </c>
      <c r="V824">
        <f t="shared" si="77"/>
        <v>9</v>
      </c>
      <c r="W824" t="str" cm="1">
        <f t="array" ref="W824">_xlfn.IFS(V824=1,"JAN",V824=2,"FEB",V824=3,"MAR",V824=4,"APR",V824=5,"MAY",V824=6,"JUN",V824=7,"JUL",V824=8,"AUG",V824=9,"SEP",V824=10,"OCT",V824=11,"NOV",V824=12,"DEC")</f>
        <v>SEP</v>
      </c>
    </row>
    <row r="825" spans="1:23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72"/>
        <v>180</v>
      </c>
      <c r="P825">
        <f t="shared" si="73"/>
        <v>43.52</v>
      </c>
      <c r="Q825" t="s">
        <v>8323</v>
      </c>
      <c r="R825" t="s">
        <v>8324</v>
      </c>
      <c r="S825" s="12">
        <f t="shared" si="74"/>
        <v>42055.972824074073</v>
      </c>
      <c r="T825" s="12">
        <f t="shared" si="75"/>
        <v>42085.931157407409</v>
      </c>
      <c r="U825" s="9">
        <f t="shared" si="76"/>
        <v>2015</v>
      </c>
      <c r="V825">
        <f t="shared" si="77"/>
        <v>2</v>
      </c>
      <c r="W825" t="str" cm="1">
        <f t="array" ref="W825">_xlfn.IFS(V825=1,"JAN",V825=2,"FEB",V825=3,"MAR",V825=4,"APR",V825=5,"MAY",V825=6,"JUN",V825=7,"JUL",V825=8,"AUG",V825=9,"SEP",V825=10,"OCT",V825=11,"NOV",V825=12,"DEC")</f>
        <v>FEB</v>
      </c>
    </row>
    <row r="826" spans="1:23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72"/>
        <v>134</v>
      </c>
      <c r="P826">
        <f t="shared" si="73"/>
        <v>39.82</v>
      </c>
      <c r="Q826" t="s">
        <v>8323</v>
      </c>
      <c r="R826" t="s">
        <v>8324</v>
      </c>
      <c r="S826" s="12">
        <f t="shared" si="74"/>
        <v>40250.242106481484</v>
      </c>
      <c r="T826" s="12">
        <f t="shared" si="75"/>
        <v>40286.290972222225</v>
      </c>
      <c r="U826" s="9">
        <f t="shared" si="76"/>
        <v>2010</v>
      </c>
      <c r="V826">
        <f t="shared" si="77"/>
        <v>3</v>
      </c>
      <c r="W826" t="str" cm="1">
        <f t="array" ref="W826">_xlfn.IFS(V826=1,"JAN",V826=2,"FEB",V826=3,"MAR",V826=4,"APR",V826=5,"MAY",V826=6,"JUN",V826=7,"JUL",V826=8,"AUG",V826=9,"SEP",V826=10,"OCT",V826=11,"NOV",V826=12,"DEC")</f>
        <v>MAR</v>
      </c>
    </row>
    <row r="827" spans="1:23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72"/>
        <v>100</v>
      </c>
      <c r="P827">
        <f t="shared" si="73"/>
        <v>126.81</v>
      </c>
      <c r="Q827" t="s">
        <v>8323</v>
      </c>
      <c r="R827" t="s">
        <v>8324</v>
      </c>
      <c r="S827" s="12">
        <f t="shared" si="74"/>
        <v>41186.306527777779</v>
      </c>
      <c r="T827" s="12">
        <f t="shared" si="75"/>
        <v>41211.306527777779</v>
      </c>
      <c r="U827" s="9">
        <f t="shared" si="76"/>
        <v>2012</v>
      </c>
      <c r="V827">
        <f t="shared" si="77"/>
        <v>10</v>
      </c>
      <c r="W827" t="str" cm="1">
        <f t="array" ref="W827">_xlfn.IFS(V827=1,"JAN",V827=2,"FEB",V827=3,"MAR",V827=4,"APR",V827=5,"MAY",V827=6,"JUN",V827=7,"JUL",V827=8,"AUG",V827=9,"SEP",V827=10,"OCT",V827=11,"NOV",V827=12,"DEC")</f>
        <v>OCT</v>
      </c>
    </row>
    <row r="828" spans="1:23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72"/>
        <v>101</v>
      </c>
      <c r="P828">
        <f t="shared" si="73"/>
        <v>113.88</v>
      </c>
      <c r="Q828" t="s">
        <v>8323</v>
      </c>
      <c r="R828" t="s">
        <v>8324</v>
      </c>
      <c r="S828" s="12">
        <f t="shared" si="74"/>
        <v>40973.038541666669</v>
      </c>
      <c r="T828" s="12">
        <f t="shared" si="75"/>
        <v>40993.996874999997</v>
      </c>
      <c r="U828" s="9">
        <f t="shared" si="76"/>
        <v>2012</v>
      </c>
      <c r="V828">
        <f t="shared" si="77"/>
        <v>3</v>
      </c>
      <c r="W828" t="str" cm="1">
        <f t="array" ref="W828">_xlfn.IFS(V828=1,"JAN",V828=2,"FEB",V828=3,"MAR",V828=4,"APR",V828=5,"MAY",V828=6,"JUN",V828=7,"JUL",V828=8,"AUG",V828=9,"SEP",V828=10,"OCT",V828=11,"NOV",V828=12,"DEC")</f>
        <v>MAR</v>
      </c>
    </row>
    <row r="829" spans="1:23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72"/>
        <v>103</v>
      </c>
      <c r="P829">
        <f t="shared" si="73"/>
        <v>28.18</v>
      </c>
      <c r="Q829" t="s">
        <v>8323</v>
      </c>
      <c r="R829" t="s">
        <v>8324</v>
      </c>
      <c r="S829" s="12">
        <f t="shared" si="74"/>
        <v>40927.473460648151</v>
      </c>
      <c r="T829" s="12">
        <f t="shared" si="75"/>
        <v>40953.825694444444</v>
      </c>
      <c r="U829" s="9">
        <f t="shared" si="76"/>
        <v>2012</v>
      </c>
      <c r="V829">
        <f t="shared" si="77"/>
        <v>1</v>
      </c>
      <c r="W829" t="str" cm="1">
        <f t="array" ref="W829">_xlfn.IFS(V829=1,"JAN",V829=2,"FEB",V829=3,"MAR",V829=4,"APR",V829=5,"MAY",V829=6,"JUN",V829=7,"JUL",V829=8,"AUG",V829=9,"SEP",V829=10,"OCT",V829=11,"NOV",V829=12,"DEC")</f>
        <v>JAN</v>
      </c>
    </row>
    <row r="830" spans="1:23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72"/>
        <v>107</v>
      </c>
      <c r="P830">
        <f t="shared" si="73"/>
        <v>36.61</v>
      </c>
      <c r="Q830" t="s">
        <v>8323</v>
      </c>
      <c r="R830" t="s">
        <v>8324</v>
      </c>
      <c r="S830" s="12">
        <f t="shared" si="74"/>
        <v>41073.050717592596</v>
      </c>
      <c r="T830" s="12">
        <f t="shared" si="75"/>
        <v>41085.683333333334</v>
      </c>
      <c r="U830" s="9">
        <f t="shared" si="76"/>
        <v>2012</v>
      </c>
      <c r="V830">
        <f t="shared" si="77"/>
        <v>6</v>
      </c>
      <c r="W830" t="str" cm="1">
        <f t="array" ref="W830">_xlfn.IFS(V830=1,"JAN",V830=2,"FEB",V830=3,"MAR",V830=4,"APR",V830=5,"MAY",V830=6,"JUN",V830=7,"JUL",V830=8,"AUG",V830=9,"SEP",V830=10,"OCT",V830=11,"NOV",V830=12,"DEC")</f>
        <v>JUN</v>
      </c>
    </row>
    <row r="831" spans="1:23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72"/>
        <v>104</v>
      </c>
      <c r="P831">
        <f t="shared" si="73"/>
        <v>32.5</v>
      </c>
      <c r="Q831" t="s">
        <v>8323</v>
      </c>
      <c r="R831" t="s">
        <v>8324</v>
      </c>
      <c r="S831" s="12">
        <f t="shared" si="74"/>
        <v>42504.801388888889</v>
      </c>
      <c r="T831" s="12">
        <f t="shared" si="75"/>
        <v>42564.801388888889</v>
      </c>
      <c r="U831" s="9">
        <f t="shared" si="76"/>
        <v>2016</v>
      </c>
      <c r="V831">
        <f t="shared" si="77"/>
        <v>5</v>
      </c>
      <c r="W831" t="str" cm="1">
        <f t="array" ref="W831">_xlfn.IFS(V831=1,"JAN",V831=2,"FEB",V831=3,"MAR",V831=4,"APR",V831=5,"MAY",V831=6,"JUN",V831=7,"JUL",V831=8,"AUG",V831=9,"SEP",V831=10,"OCT",V831=11,"NOV",V831=12,"DEC")</f>
        <v>MAY</v>
      </c>
    </row>
    <row r="832" spans="1:23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72"/>
        <v>108</v>
      </c>
      <c r="P832">
        <f t="shared" si="73"/>
        <v>60.66</v>
      </c>
      <c r="Q832" t="s">
        <v>8323</v>
      </c>
      <c r="R832" t="s">
        <v>8324</v>
      </c>
      <c r="S832" s="12">
        <f t="shared" si="74"/>
        <v>41325.525752314818</v>
      </c>
      <c r="T832" s="12">
        <f t="shared" si="75"/>
        <v>41355.484085648146</v>
      </c>
      <c r="U832" s="9">
        <f t="shared" si="76"/>
        <v>2013</v>
      </c>
      <c r="V832">
        <f t="shared" si="77"/>
        <v>2</v>
      </c>
      <c r="W832" t="str" cm="1">
        <f t="array" ref="W832">_xlfn.IFS(V832=1,"JAN",V832=2,"FEB",V832=3,"MAR",V832=4,"APR",V832=5,"MAY",V832=6,"JUN",V832=7,"JUL",V832=8,"AUG",V832=9,"SEP",V832=10,"OCT",V832=11,"NOV",V832=12,"DEC")</f>
        <v>FEB</v>
      </c>
    </row>
    <row r="833" spans="1:23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72"/>
        <v>233</v>
      </c>
      <c r="P833">
        <f t="shared" si="73"/>
        <v>175</v>
      </c>
      <c r="Q833" t="s">
        <v>8323</v>
      </c>
      <c r="R833" t="s">
        <v>8324</v>
      </c>
      <c r="S833" s="12">
        <f t="shared" si="74"/>
        <v>40996.646921296298</v>
      </c>
      <c r="T833" s="12">
        <f t="shared" si="75"/>
        <v>41026.646921296298</v>
      </c>
      <c r="U833" s="9">
        <f t="shared" si="76"/>
        <v>2012</v>
      </c>
      <c r="V833">
        <f t="shared" si="77"/>
        <v>3</v>
      </c>
      <c r="W833" t="str" cm="1">
        <f t="array" ref="W833">_xlfn.IFS(V833=1,"JAN",V833=2,"FEB",V833=3,"MAR",V833=4,"APR",V833=5,"MAY",V833=6,"JUN",V833=7,"JUL",V833=8,"AUG",V833=9,"SEP",V833=10,"OCT",V833=11,"NOV",V833=12,"DEC")</f>
        <v>MAR</v>
      </c>
    </row>
    <row r="834" spans="1:23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72"/>
        <v>101</v>
      </c>
      <c r="P834">
        <f t="shared" si="73"/>
        <v>97.99</v>
      </c>
      <c r="Q834" t="s">
        <v>8323</v>
      </c>
      <c r="R834" t="s">
        <v>8324</v>
      </c>
      <c r="S834" s="12">
        <f t="shared" si="74"/>
        <v>40869.675173611111</v>
      </c>
      <c r="T834" s="12">
        <f t="shared" si="75"/>
        <v>40929.342361111114</v>
      </c>
      <c r="U834" s="9">
        <f t="shared" si="76"/>
        <v>2011</v>
      </c>
      <c r="V834">
        <f t="shared" si="77"/>
        <v>11</v>
      </c>
      <c r="W834" t="str" cm="1">
        <f t="array" ref="W834">_xlfn.IFS(V834=1,"JAN",V834=2,"FEB",V834=3,"MAR",V834=4,"APR",V834=5,"MAY",V834=6,"JUN",V834=7,"JUL",V834=8,"AUG",V834=9,"SEP",V834=10,"OCT",V834=11,"NOV",V834=12,"DEC")</f>
        <v>NOV</v>
      </c>
    </row>
    <row r="835" spans="1:23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78">ROUND((E835/D835)*100,0)</f>
        <v>102</v>
      </c>
      <c r="P835">
        <f t="shared" ref="P835:P898" si="79">IFERROR(ROUND(E835/L835,2),0)</f>
        <v>148.78</v>
      </c>
      <c r="Q835" t="s">
        <v>8323</v>
      </c>
      <c r="R835" t="s">
        <v>8324</v>
      </c>
      <c r="S835" s="12">
        <f t="shared" ref="S835:S898" si="80">(((J835/60)/60)/24)+DATE(1970,1,1)</f>
        <v>41718.878182870372</v>
      </c>
      <c r="T835" s="12">
        <f t="shared" ref="T835:T898" si="81">(((I835/60)/60)/24)+DATE(1970,1,1)</f>
        <v>41748.878182870372</v>
      </c>
      <c r="U835" s="9">
        <f t="shared" ref="U835:U898" si="82">YEAR(S835)</f>
        <v>2014</v>
      </c>
      <c r="V835">
        <f t="shared" ref="V835:V898" si="83">MONTH(S835)</f>
        <v>3</v>
      </c>
      <c r="W835" t="str" cm="1">
        <f t="array" ref="W835">_xlfn.IFS(V835=1,"JAN",V835=2,"FEB",V835=3,"MAR",V835=4,"APR",V835=5,"MAY",V835=6,"JUN",V835=7,"JUL",V835=8,"AUG",V835=9,"SEP",V835=10,"OCT",V835=11,"NOV",V835=12,"DEC")</f>
        <v>MAR</v>
      </c>
    </row>
    <row r="836" spans="1:23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78"/>
        <v>131</v>
      </c>
      <c r="P836">
        <f t="shared" si="79"/>
        <v>96.08</v>
      </c>
      <c r="Q836" t="s">
        <v>8323</v>
      </c>
      <c r="R836" t="s">
        <v>8324</v>
      </c>
      <c r="S836" s="12">
        <f t="shared" si="80"/>
        <v>41422.822824074072</v>
      </c>
      <c r="T836" s="12">
        <f t="shared" si="81"/>
        <v>41456.165972222225</v>
      </c>
      <c r="U836" s="9">
        <f t="shared" si="82"/>
        <v>2013</v>
      </c>
      <c r="V836">
        <f t="shared" si="83"/>
        <v>5</v>
      </c>
      <c r="W836" t="str" cm="1">
        <f t="array" ref="W836">_xlfn.IFS(V836=1,"JAN",V836=2,"FEB",V836=3,"MAR",V836=4,"APR",V836=5,"MAY",V836=6,"JUN",V836=7,"JUL",V836=8,"AUG",V836=9,"SEP",V836=10,"OCT",V836=11,"NOV",V836=12,"DEC")</f>
        <v>MAY</v>
      </c>
    </row>
    <row r="837" spans="1:23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78"/>
        <v>117</v>
      </c>
      <c r="P837">
        <f t="shared" si="79"/>
        <v>58.63</v>
      </c>
      <c r="Q837" t="s">
        <v>8323</v>
      </c>
      <c r="R837" t="s">
        <v>8324</v>
      </c>
      <c r="S837" s="12">
        <f t="shared" si="80"/>
        <v>41005.45784722222</v>
      </c>
      <c r="T837" s="12">
        <f t="shared" si="81"/>
        <v>41048.125</v>
      </c>
      <c r="U837" s="9">
        <f t="shared" si="82"/>
        <v>2012</v>
      </c>
      <c r="V837">
        <f t="shared" si="83"/>
        <v>4</v>
      </c>
      <c r="W837" t="str" cm="1">
        <f t="array" ref="W837">_xlfn.IFS(V837=1,"JAN",V837=2,"FEB",V837=3,"MAR",V837=4,"APR",V837=5,"MAY",V837=6,"JUN",V837=7,"JUL",V837=8,"AUG",V837=9,"SEP",V837=10,"OCT",V837=11,"NOV",V837=12,"DEC")</f>
        <v>APR</v>
      </c>
    </row>
    <row r="838" spans="1:23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78"/>
        <v>101</v>
      </c>
      <c r="P838">
        <f t="shared" si="79"/>
        <v>109.71</v>
      </c>
      <c r="Q838" t="s">
        <v>8323</v>
      </c>
      <c r="R838" t="s">
        <v>8324</v>
      </c>
      <c r="S838" s="12">
        <f t="shared" si="80"/>
        <v>41524.056921296295</v>
      </c>
      <c r="T838" s="12">
        <f t="shared" si="81"/>
        <v>41554.056921296295</v>
      </c>
      <c r="U838" s="9">
        <f t="shared" si="82"/>
        <v>2013</v>
      </c>
      <c r="V838">
        <f t="shared" si="83"/>
        <v>9</v>
      </c>
      <c r="W838" t="str" cm="1">
        <f t="array" ref="W838">_xlfn.IFS(V838=1,"JAN",V838=2,"FEB",V838=3,"MAR",V838=4,"APR",V838=5,"MAY",V838=6,"JUN",V838=7,"JUL",V838=8,"AUG",V838=9,"SEP",V838=10,"OCT",V838=11,"NOV",V838=12,"DEC")</f>
        <v>SEP</v>
      </c>
    </row>
    <row r="839" spans="1:23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78"/>
        <v>122</v>
      </c>
      <c r="P839">
        <f t="shared" si="79"/>
        <v>49.11</v>
      </c>
      <c r="Q839" t="s">
        <v>8323</v>
      </c>
      <c r="R839" t="s">
        <v>8324</v>
      </c>
      <c r="S839" s="12">
        <f t="shared" si="80"/>
        <v>41730.998402777775</v>
      </c>
      <c r="T839" s="12">
        <f t="shared" si="81"/>
        <v>41760.998402777775</v>
      </c>
      <c r="U839" s="9">
        <f t="shared" si="82"/>
        <v>2014</v>
      </c>
      <c r="V839">
        <f t="shared" si="83"/>
        <v>4</v>
      </c>
      <c r="W839" t="str" cm="1">
        <f t="array" ref="W839">_xlfn.IFS(V839=1,"JAN",V839=2,"FEB",V839=3,"MAR",V839=4,"APR",V839=5,"MAY",V839=6,"JUN",V839=7,"JUL",V839=8,"AUG",V839=9,"SEP",V839=10,"OCT",V839=11,"NOV",V839=12,"DEC")</f>
        <v>APR</v>
      </c>
    </row>
    <row r="840" spans="1:23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78"/>
        <v>145</v>
      </c>
      <c r="P840">
        <f t="shared" si="79"/>
        <v>47.67</v>
      </c>
      <c r="Q840" t="s">
        <v>8323</v>
      </c>
      <c r="R840" t="s">
        <v>8324</v>
      </c>
      <c r="S840" s="12">
        <f t="shared" si="80"/>
        <v>40895.897974537038</v>
      </c>
      <c r="T840" s="12">
        <f t="shared" si="81"/>
        <v>40925.897974537038</v>
      </c>
      <c r="U840" s="9">
        <f t="shared" si="82"/>
        <v>2011</v>
      </c>
      <c r="V840">
        <f t="shared" si="83"/>
        <v>12</v>
      </c>
      <c r="W840" t="str" cm="1">
        <f t="array" ref="W840">_xlfn.IFS(V840=1,"JAN",V840=2,"FEB",V840=3,"MAR",V840=4,"APR",V840=5,"MAY",V840=6,"JUN",V840=7,"JUL",V840=8,"AUG",V840=9,"SEP",V840=10,"OCT",V840=11,"NOV",V840=12,"DEC")</f>
        <v>DEC</v>
      </c>
    </row>
    <row r="841" spans="1:23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78"/>
        <v>117</v>
      </c>
      <c r="P841">
        <f t="shared" si="79"/>
        <v>60.74</v>
      </c>
      <c r="Q841" t="s">
        <v>8323</v>
      </c>
      <c r="R841" t="s">
        <v>8324</v>
      </c>
      <c r="S841" s="12">
        <f t="shared" si="80"/>
        <v>41144.763379629629</v>
      </c>
      <c r="T841" s="12">
        <f t="shared" si="81"/>
        <v>41174.763379629629</v>
      </c>
      <c r="U841" s="9">
        <f t="shared" si="82"/>
        <v>2012</v>
      </c>
      <c r="V841">
        <f t="shared" si="83"/>
        <v>8</v>
      </c>
      <c r="W841" t="str" cm="1">
        <f t="array" ref="W841">_xlfn.IFS(V841=1,"JAN",V841=2,"FEB",V841=3,"MAR",V841=4,"APR",V841=5,"MAY",V841=6,"JUN",V841=7,"JUL",V841=8,"AUG",V841=9,"SEP",V841=10,"OCT",V841=11,"NOV",V841=12,"DEC")</f>
        <v>AUG</v>
      </c>
    </row>
    <row r="842" spans="1:23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78"/>
        <v>120</v>
      </c>
      <c r="P842">
        <f t="shared" si="79"/>
        <v>63.38</v>
      </c>
      <c r="Q842" t="s">
        <v>8323</v>
      </c>
      <c r="R842" t="s">
        <v>8325</v>
      </c>
      <c r="S842" s="12">
        <f t="shared" si="80"/>
        <v>42607.226701388892</v>
      </c>
      <c r="T842" s="12">
        <f t="shared" si="81"/>
        <v>42637.226701388892</v>
      </c>
      <c r="U842" s="9">
        <f t="shared" si="82"/>
        <v>2016</v>
      </c>
      <c r="V842">
        <f t="shared" si="83"/>
        <v>8</v>
      </c>
      <c r="W842" t="str" cm="1">
        <f t="array" ref="W842">_xlfn.IFS(V842=1,"JAN",V842=2,"FEB",V842=3,"MAR",V842=4,"APR",V842=5,"MAY",V842=6,"JUN",V842=7,"JUL",V842=8,"AUG",V842=9,"SEP",V842=10,"OCT",V842=11,"NOV",V842=12,"DEC")</f>
        <v>AUG</v>
      </c>
    </row>
    <row r="843" spans="1:23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8"/>
        <v>101</v>
      </c>
      <c r="P843">
        <f t="shared" si="79"/>
        <v>53.89</v>
      </c>
      <c r="Q843" t="s">
        <v>8323</v>
      </c>
      <c r="R843" t="s">
        <v>8325</v>
      </c>
      <c r="S843" s="12">
        <f t="shared" si="80"/>
        <v>41923.838692129626</v>
      </c>
      <c r="T843" s="12">
        <f t="shared" si="81"/>
        <v>41953.88035879629</v>
      </c>
      <c r="U843" s="9">
        <f t="shared" si="82"/>
        <v>2014</v>
      </c>
      <c r="V843">
        <f t="shared" si="83"/>
        <v>10</v>
      </c>
      <c r="W843" t="str" cm="1">
        <f t="array" ref="W843">_xlfn.IFS(V843=1,"JAN",V843=2,"FEB",V843=3,"MAR",V843=4,"APR",V843=5,"MAY",V843=6,"JUN",V843=7,"JUL",V843=8,"AUG",V843=9,"SEP",V843=10,"OCT",V843=11,"NOV",V843=12,"DEC")</f>
        <v>OCT</v>
      </c>
    </row>
    <row r="844" spans="1:23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8"/>
        <v>104</v>
      </c>
      <c r="P844">
        <f t="shared" si="79"/>
        <v>66.87</v>
      </c>
      <c r="Q844" t="s">
        <v>8323</v>
      </c>
      <c r="R844" t="s">
        <v>8325</v>
      </c>
      <c r="S844" s="12">
        <f t="shared" si="80"/>
        <v>41526.592395833337</v>
      </c>
      <c r="T844" s="12">
        <f t="shared" si="81"/>
        <v>41561.165972222225</v>
      </c>
      <c r="U844" s="9">
        <f t="shared" si="82"/>
        <v>2013</v>
      </c>
      <c r="V844">
        <f t="shared" si="83"/>
        <v>9</v>
      </c>
      <c r="W844" t="str" cm="1">
        <f t="array" ref="W844">_xlfn.IFS(V844=1,"JAN",V844=2,"FEB",V844=3,"MAR",V844=4,"APR",V844=5,"MAY",V844=6,"JUN",V844=7,"JUL",V844=8,"AUG",V844=9,"SEP",V844=10,"OCT",V844=11,"NOV",V844=12,"DEC")</f>
        <v>SEP</v>
      </c>
    </row>
    <row r="845" spans="1:23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8"/>
        <v>267</v>
      </c>
      <c r="P845">
        <f t="shared" si="79"/>
        <v>63.1</v>
      </c>
      <c r="Q845" t="s">
        <v>8323</v>
      </c>
      <c r="R845" t="s">
        <v>8325</v>
      </c>
      <c r="S845" s="12">
        <f t="shared" si="80"/>
        <v>42695.257870370369</v>
      </c>
      <c r="T845" s="12">
        <f t="shared" si="81"/>
        <v>42712.333333333328</v>
      </c>
      <c r="U845" s="9">
        <f t="shared" si="82"/>
        <v>2016</v>
      </c>
      <c r="V845">
        <f t="shared" si="83"/>
        <v>11</v>
      </c>
      <c r="W845" t="str" cm="1">
        <f t="array" ref="W845">_xlfn.IFS(V845=1,"JAN",V845=2,"FEB",V845=3,"MAR",V845=4,"APR",V845=5,"MAY",V845=6,"JUN",V845=7,"JUL",V845=8,"AUG",V845=9,"SEP",V845=10,"OCT",V845=11,"NOV",V845=12,"DEC")</f>
        <v>NOV</v>
      </c>
    </row>
    <row r="846" spans="1:23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8"/>
        <v>194</v>
      </c>
      <c r="P846">
        <f t="shared" si="79"/>
        <v>36.630000000000003</v>
      </c>
      <c r="Q846" t="s">
        <v>8323</v>
      </c>
      <c r="R846" t="s">
        <v>8325</v>
      </c>
      <c r="S846" s="12">
        <f t="shared" si="80"/>
        <v>41905.684629629628</v>
      </c>
      <c r="T846" s="12">
        <f t="shared" si="81"/>
        <v>41944.207638888889</v>
      </c>
      <c r="U846" s="9">
        <f t="shared" si="82"/>
        <v>2014</v>
      </c>
      <c r="V846">
        <f t="shared" si="83"/>
        <v>9</v>
      </c>
      <c r="W846" t="str" cm="1">
        <f t="array" ref="W846">_xlfn.IFS(V846=1,"JAN",V846=2,"FEB",V846=3,"MAR",V846=4,"APR",V846=5,"MAY",V846=6,"JUN",V846=7,"JUL",V846=8,"AUG",V846=9,"SEP",V846=10,"OCT",V846=11,"NOV",V846=12,"DEC")</f>
        <v>SEP</v>
      </c>
    </row>
    <row r="847" spans="1:23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8"/>
        <v>120</v>
      </c>
      <c r="P847">
        <f t="shared" si="79"/>
        <v>34.01</v>
      </c>
      <c r="Q847" t="s">
        <v>8323</v>
      </c>
      <c r="R847" t="s">
        <v>8325</v>
      </c>
      <c r="S847" s="12">
        <f t="shared" si="80"/>
        <v>42578.205972222218</v>
      </c>
      <c r="T847" s="12">
        <f t="shared" si="81"/>
        <v>42618.165972222225</v>
      </c>
      <c r="U847" s="9">
        <f t="shared" si="82"/>
        <v>2016</v>
      </c>
      <c r="V847">
        <f t="shared" si="83"/>
        <v>7</v>
      </c>
      <c r="W847" t="str" cm="1">
        <f t="array" ref="W847">_xlfn.IFS(V847=1,"JAN",V847=2,"FEB",V847=3,"MAR",V847=4,"APR",V847=5,"MAY",V847=6,"JUN",V847=7,"JUL",V847=8,"AUG",V847=9,"SEP",V847=10,"OCT",V847=11,"NOV",V847=12,"DEC")</f>
        <v>JUL</v>
      </c>
    </row>
    <row r="848" spans="1:23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8"/>
        <v>122</v>
      </c>
      <c r="P848">
        <f t="shared" si="79"/>
        <v>28.55</v>
      </c>
      <c r="Q848" t="s">
        <v>8323</v>
      </c>
      <c r="R848" t="s">
        <v>8325</v>
      </c>
      <c r="S848" s="12">
        <f t="shared" si="80"/>
        <v>41694.391840277778</v>
      </c>
      <c r="T848" s="12">
        <f t="shared" si="81"/>
        <v>41708.583333333336</v>
      </c>
      <c r="U848" s="9">
        <f t="shared" si="82"/>
        <v>2014</v>
      </c>
      <c r="V848">
        <f t="shared" si="83"/>
        <v>2</v>
      </c>
      <c r="W848" t="str" cm="1">
        <f t="array" ref="W848">_xlfn.IFS(V848=1,"JAN",V848=2,"FEB",V848=3,"MAR",V848=4,"APR",V848=5,"MAY",V848=6,"JUN",V848=7,"JUL",V848=8,"AUG",V848=9,"SEP",V848=10,"OCT",V848=11,"NOV",V848=12,"DEC")</f>
        <v>FEB</v>
      </c>
    </row>
    <row r="849" spans="1:23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8"/>
        <v>100</v>
      </c>
      <c r="P849">
        <f t="shared" si="79"/>
        <v>10</v>
      </c>
      <c r="Q849" t="s">
        <v>8323</v>
      </c>
      <c r="R849" t="s">
        <v>8325</v>
      </c>
      <c r="S849" s="12">
        <f t="shared" si="80"/>
        <v>42165.79833333334</v>
      </c>
      <c r="T849" s="12">
        <f t="shared" si="81"/>
        <v>42195.79833333334</v>
      </c>
      <c r="U849" s="9">
        <f t="shared" si="82"/>
        <v>2015</v>
      </c>
      <c r="V849">
        <f t="shared" si="83"/>
        <v>6</v>
      </c>
      <c r="W849" t="str" cm="1">
        <f t="array" ref="W849">_xlfn.IFS(V849=1,"JAN",V849=2,"FEB",V849=3,"MAR",V849=4,"APR",V849=5,"MAY",V849=6,"JUN",V849=7,"JUL",V849=8,"AUG",V849=9,"SEP",V849=10,"OCT",V849=11,"NOV",V849=12,"DEC")</f>
        <v>JUN</v>
      </c>
    </row>
    <row r="850" spans="1:23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8"/>
        <v>100</v>
      </c>
      <c r="P850">
        <f t="shared" si="79"/>
        <v>18.75</v>
      </c>
      <c r="Q850" t="s">
        <v>8323</v>
      </c>
      <c r="R850" t="s">
        <v>8325</v>
      </c>
      <c r="S850" s="12">
        <f t="shared" si="80"/>
        <v>42078.792048611111</v>
      </c>
      <c r="T850" s="12">
        <f t="shared" si="81"/>
        <v>42108.792048611111</v>
      </c>
      <c r="U850" s="9">
        <f t="shared" si="82"/>
        <v>2015</v>
      </c>
      <c r="V850">
        <f t="shared" si="83"/>
        <v>3</v>
      </c>
      <c r="W850" t="str" cm="1">
        <f t="array" ref="W850">_xlfn.IFS(V850=1,"JAN",V850=2,"FEB",V850=3,"MAR",V850=4,"APR",V850=5,"MAY",V850=6,"JUN",V850=7,"JUL",V850=8,"AUG",V850=9,"SEP",V850=10,"OCT",V850=11,"NOV",V850=12,"DEC")</f>
        <v>MAR</v>
      </c>
    </row>
    <row r="851" spans="1:23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8"/>
        <v>120</v>
      </c>
      <c r="P851">
        <f t="shared" si="79"/>
        <v>41.7</v>
      </c>
      <c r="Q851" t="s">
        <v>8323</v>
      </c>
      <c r="R851" t="s">
        <v>8325</v>
      </c>
      <c r="S851" s="12">
        <f t="shared" si="80"/>
        <v>42051.148888888885</v>
      </c>
      <c r="T851" s="12">
        <f t="shared" si="81"/>
        <v>42079.107222222221</v>
      </c>
      <c r="U851" s="9">
        <f t="shared" si="82"/>
        <v>2015</v>
      </c>
      <c r="V851">
        <f t="shared" si="83"/>
        <v>2</v>
      </c>
      <c r="W851" t="str" cm="1">
        <f t="array" ref="W851">_xlfn.IFS(V851=1,"JAN",V851=2,"FEB",V851=3,"MAR",V851=4,"APR",V851=5,"MAY",V851=6,"JUN",V851=7,"JUL",V851=8,"AUG",V851=9,"SEP",V851=10,"OCT",V851=11,"NOV",V851=12,"DEC")</f>
        <v>FEB</v>
      </c>
    </row>
    <row r="852" spans="1:23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8"/>
        <v>155</v>
      </c>
      <c r="P852">
        <f t="shared" si="79"/>
        <v>46.67</v>
      </c>
      <c r="Q852" t="s">
        <v>8323</v>
      </c>
      <c r="R852" t="s">
        <v>8325</v>
      </c>
      <c r="S852" s="12">
        <f t="shared" si="80"/>
        <v>42452.827743055561</v>
      </c>
      <c r="T852" s="12">
        <f t="shared" si="81"/>
        <v>42485.207638888889</v>
      </c>
      <c r="U852" s="9">
        <f t="shared" si="82"/>
        <v>2016</v>
      </c>
      <c r="V852">
        <f t="shared" si="83"/>
        <v>3</v>
      </c>
      <c r="W852" t="str" cm="1">
        <f t="array" ref="W852">_xlfn.IFS(V852=1,"JAN",V852=2,"FEB",V852=3,"MAR",V852=4,"APR",V852=5,"MAY",V852=6,"JUN",V852=7,"JUL",V852=8,"AUG",V852=9,"SEP",V852=10,"OCT",V852=11,"NOV",V852=12,"DEC")</f>
        <v>MAR</v>
      </c>
    </row>
    <row r="853" spans="1:23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8"/>
        <v>130</v>
      </c>
      <c r="P853">
        <f t="shared" si="79"/>
        <v>37.270000000000003</v>
      </c>
      <c r="Q853" t="s">
        <v>8323</v>
      </c>
      <c r="R853" t="s">
        <v>8325</v>
      </c>
      <c r="S853" s="12">
        <f t="shared" si="80"/>
        <v>42522.880243055552</v>
      </c>
      <c r="T853" s="12">
        <f t="shared" si="81"/>
        <v>42582.822916666672</v>
      </c>
      <c r="U853" s="9">
        <f t="shared" si="82"/>
        <v>2016</v>
      </c>
      <c r="V853">
        <f t="shared" si="83"/>
        <v>6</v>
      </c>
      <c r="W853" t="str" cm="1">
        <f t="array" ref="W853">_xlfn.IFS(V853=1,"JAN",V853=2,"FEB",V853=3,"MAR",V853=4,"APR",V853=5,"MAY",V853=6,"JUN",V853=7,"JUL",V853=8,"AUG",V853=9,"SEP",V853=10,"OCT",V853=11,"NOV",V853=12,"DEC")</f>
        <v>JUN</v>
      </c>
    </row>
    <row r="854" spans="1:23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8"/>
        <v>105</v>
      </c>
      <c r="P854">
        <f t="shared" si="79"/>
        <v>59.26</v>
      </c>
      <c r="Q854" t="s">
        <v>8323</v>
      </c>
      <c r="R854" t="s">
        <v>8325</v>
      </c>
      <c r="S854" s="12">
        <f t="shared" si="80"/>
        <v>42656.805497685185</v>
      </c>
      <c r="T854" s="12">
        <f t="shared" si="81"/>
        <v>42667.875</v>
      </c>
      <c r="U854" s="9">
        <f t="shared" si="82"/>
        <v>2016</v>
      </c>
      <c r="V854">
        <f t="shared" si="83"/>
        <v>10</v>
      </c>
      <c r="W854" t="str" cm="1">
        <f t="array" ref="W854">_xlfn.IFS(V854=1,"JAN",V854=2,"FEB",V854=3,"MAR",V854=4,"APR",V854=5,"MAY",V854=6,"JUN",V854=7,"JUL",V854=8,"AUG",V854=9,"SEP",V854=10,"OCT",V854=11,"NOV",V854=12,"DEC")</f>
        <v>OCT</v>
      </c>
    </row>
    <row r="855" spans="1:23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8"/>
        <v>100</v>
      </c>
      <c r="P855">
        <f t="shared" si="79"/>
        <v>30</v>
      </c>
      <c r="Q855" t="s">
        <v>8323</v>
      </c>
      <c r="R855" t="s">
        <v>8325</v>
      </c>
      <c r="S855" s="12">
        <f t="shared" si="80"/>
        <v>42021.832280092596</v>
      </c>
      <c r="T855" s="12">
        <f t="shared" si="81"/>
        <v>42051.832280092596</v>
      </c>
      <c r="U855" s="9">
        <f t="shared" si="82"/>
        <v>2015</v>
      </c>
      <c r="V855">
        <f t="shared" si="83"/>
        <v>1</v>
      </c>
      <c r="W855" t="str" cm="1">
        <f t="array" ref="W855">_xlfn.IFS(V855=1,"JAN",V855=2,"FEB",V855=3,"MAR",V855=4,"APR",V855=5,"MAY",V855=6,"JUN",V855=7,"JUL",V855=8,"AUG",V855=9,"SEP",V855=10,"OCT",V855=11,"NOV",V855=12,"DEC")</f>
        <v>JAN</v>
      </c>
    </row>
    <row r="856" spans="1:23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8"/>
        <v>118</v>
      </c>
      <c r="P856">
        <f t="shared" si="79"/>
        <v>65.86</v>
      </c>
      <c r="Q856" t="s">
        <v>8323</v>
      </c>
      <c r="R856" t="s">
        <v>8325</v>
      </c>
      <c r="S856" s="12">
        <f t="shared" si="80"/>
        <v>42702.212337962963</v>
      </c>
      <c r="T856" s="12">
        <f t="shared" si="81"/>
        <v>42732.212337962963</v>
      </c>
      <c r="U856" s="9">
        <f t="shared" si="82"/>
        <v>2016</v>
      </c>
      <c r="V856">
        <f t="shared" si="83"/>
        <v>11</v>
      </c>
      <c r="W856" t="str" cm="1">
        <f t="array" ref="W856">_xlfn.IFS(V856=1,"JAN",V856=2,"FEB",V856=3,"MAR",V856=4,"APR",V856=5,"MAY",V856=6,"JUN",V856=7,"JUL",V856=8,"AUG",V856=9,"SEP",V856=10,"OCT",V856=11,"NOV",V856=12,"DEC")</f>
        <v>NOV</v>
      </c>
    </row>
    <row r="857" spans="1:23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8"/>
        <v>103</v>
      </c>
      <c r="P857">
        <f t="shared" si="79"/>
        <v>31.91</v>
      </c>
      <c r="Q857" t="s">
        <v>8323</v>
      </c>
      <c r="R857" t="s">
        <v>8325</v>
      </c>
      <c r="S857" s="12">
        <f t="shared" si="80"/>
        <v>42545.125196759262</v>
      </c>
      <c r="T857" s="12">
        <f t="shared" si="81"/>
        <v>42575.125196759262</v>
      </c>
      <c r="U857" s="9">
        <f t="shared" si="82"/>
        <v>2016</v>
      </c>
      <c r="V857">
        <f t="shared" si="83"/>
        <v>6</v>
      </c>
      <c r="W857" t="str" cm="1">
        <f t="array" ref="W857">_xlfn.IFS(V857=1,"JAN",V857=2,"FEB",V857=3,"MAR",V857=4,"APR",V857=5,"MAY",V857=6,"JUN",V857=7,"JUL",V857=8,"AUG",V857=9,"SEP",V857=10,"OCT",V857=11,"NOV",V857=12,"DEC")</f>
        <v>JUN</v>
      </c>
    </row>
    <row r="858" spans="1:23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8"/>
        <v>218</v>
      </c>
      <c r="P858">
        <f t="shared" si="79"/>
        <v>19.46</v>
      </c>
      <c r="Q858" t="s">
        <v>8323</v>
      </c>
      <c r="R858" t="s">
        <v>8325</v>
      </c>
      <c r="S858" s="12">
        <f t="shared" si="80"/>
        <v>42609.311990740738</v>
      </c>
      <c r="T858" s="12">
        <f t="shared" si="81"/>
        <v>42668.791666666672</v>
      </c>
      <c r="U858" s="9">
        <f t="shared" si="82"/>
        <v>2016</v>
      </c>
      <c r="V858">
        <f t="shared" si="83"/>
        <v>8</v>
      </c>
      <c r="W858" t="str" cm="1">
        <f t="array" ref="W858">_xlfn.IFS(V858=1,"JAN",V858=2,"FEB",V858=3,"MAR",V858=4,"APR",V858=5,"MAY",V858=6,"JUN",V858=7,"JUL",V858=8,"AUG",V858=9,"SEP",V858=10,"OCT",V858=11,"NOV",V858=12,"DEC")</f>
        <v>AUG</v>
      </c>
    </row>
    <row r="859" spans="1:23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8"/>
        <v>100</v>
      </c>
      <c r="P859">
        <f t="shared" si="79"/>
        <v>50</v>
      </c>
      <c r="Q859" t="s">
        <v>8323</v>
      </c>
      <c r="R859" t="s">
        <v>8325</v>
      </c>
      <c r="S859" s="12">
        <f t="shared" si="80"/>
        <v>42291.581377314811</v>
      </c>
      <c r="T859" s="12">
        <f t="shared" si="81"/>
        <v>42333.623043981483</v>
      </c>
      <c r="U859" s="9">
        <f t="shared" si="82"/>
        <v>2015</v>
      </c>
      <c r="V859">
        <f t="shared" si="83"/>
        <v>10</v>
      </c>
      <c r="W859" t="str" cm="1">
        <f t="array" ref="W859">_xlfn.IFS(V859=1,"JAN",V859=2,"FEB",V859=3,"MAR",V859=4,"APR",V859=5,"MAY",V859=6,"JUN",V859=7,"JUL",V859=8,"AUG",V859=9,"SEP",V859=10,"OCT",V859=11,"NOV",V859=12,"DEC")</f>
        <v>OCT</v>
      </c>
    </row>
    <row r="860" spans="1:23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8"/>
        <v>144</v>
      </c>
      <c r="P860">
        <f t="shared" si="79"/>
        <v>22.74</v>
      </c>
      <c r="Q860" t="s">
        <v>8323</v>
      </c>
      <c r="R860" t="s">
        <v>8325</v>
      </c>
      <c r="S860" s="12">
        <f t="shared" si="80"/>
        <v>42079.745578703703</v>
      </c>
      <c r="T860" s="12">
        <f t="shared" si="81"/>
        <v>42109.957638888889</v>
      </c>
      <c r="U860" s="9">
        <f t="shared" si="82"/>
        <v>2015</v>
      </c>
      <c r="V860">
        <f t="shared" si="83"/>
        <v>3</v>
      </c>
      <c r="W860" t="str" cm="1">
        <f t="array" ref="W860">_xlfn.IFS(V860=1,"JAN",V860=2,"FEB",V860=3,"MAR",V860=4,"APR",V860=5,"MAY",V860=6,"JUN",V860=7,"JUL",V860=8,"AUG",V860=9,"SEP",V860=10,"OCT",V860=11,"NOV",V860=12,"DEC")</f>
        <v>MAR</v>
      </c>
    </row>
    <row r="861" spans="1:23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8"/>
        <v>105</v>
      </c>
      <c r="P861">
        <f t="shared" si="79"/>
        <v>42.72</v>
      </c>
      <c r="Q861" t="s">
        <v>8323</v>
      </c>
      <c r="R861" t="s">
        <v>8325</v>
      </c>
      <c r="S861" s="12">
        <f t="shared" si="80"/>
        <v>42128.820231481484</v>
      </c>
      <c r="T861" s="12">
        <f t="shared" si="81"/>
        <v>42159</v>
      </c>
      <c r="U861" s="9">
        <f t="shared" si="82"/>
        <v>2015</v>
      </c>
      <c r="V861">
        <f t="shared" si="83"/>
        <v>5</v>
      </c>
      <c r="W861" t="str" cm="1">
        <f t="array" ref="W861">_xlfn.IFS(V861=1,"JAN",V861=2,"FEB",V861=3,"MAR",V861=4,"APR",V861=5,"MAY",V861=6,"JUN",V861=7,"JUL",V861=8,"AUG",V861=9,"SEP",V861=10,"OCT",V861=11,"NOV",V861=12,"DEC")</f>
        <v>MAY</v>
      </c>
    </row>
    <row r="862" spans="1:23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8"/>
        <v>18</v>
      </c>
      <c r="P862">
        <f t="shared" si="79"/>
        <v>52.92</v>
      </c>
      <c r="Q862" t="s">
        <v>8323</v>
      </c>
      <c r="R862" t="s">
        <v>8326</v>
      </c>
      <c r="S862" s="12">
        <f t="shared" si="80"/>
        <v>41570.482789351852</v>
      </c>
      <c r="T862" s="12">
        <f t="shared" si="81"/>
        <v>41600.524456018517</v>
      </c>
      <c r="U862" s="9">
        <f t="shared" si="82"/>
        <v>2013</v>
      </c>
      <c r="V862">
        <f t="shared" si="83"/>
        <v>10</v>
      </c>
      <c r="W862" t="str" cm="1">
        <f t="array" ref="W862">_xlfn.IFS(V862=1,"JAN",V862=2,"FEB",V862=3,"MAR",V862=4,"APR",V862=5,"MAY",V862=6,"JUN",V862=7,"JUL",V862=8,"AUG",V862=9,"SEP",V862=10,"OCT",V862=11,"NOV",V862=12,"DEC")</f>
        <v>OCT</v>
      </c>
    </row>
    <row r="863" spans="1:23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8"/>
        <v>2</v>
      </c>
      <c r="P863">
        <f t="shared" si="79"/>
        <v>50.5</v>
      </c>
      <c r="Q863" t="s">
        <v>8323</v>
      </c>
      <c r="R863" t="s">
        <v>8326</v>
      </c>
      <c r="S863" s="12">
        <f t="shared" si="80"/>
        <v>42599.965324074074</v>
      </c>
      <c r="T863" s="12">
        <f t="shared" si="81"/>
        <v>42629.965324074074</v>
      </c>
      <c r="U863" s="9">
        <f t="shared" si="82"/>
        <v>2016</v>
      </c>
      <c r="V863">
        <f t="shared" si="83"/>
        <v>8</v>
      </c>
      <c r="W863" t="str" cm="1">
        <f t="array" ref="W863">_xlfn.IFS(V863=1,"JAN",V863=2,"FEB",V863=3,"MAR",V863=4,"APR",V863=5,"MAY",V863=6,"JUN",V863=7,"JUL",V863=8,"AUG",V863=9,"SEP",V863=10,"OCT",V863=11,"NOV",V863=12,"DEC")</f>
        <v>AUG</v>
      </c>
    </row>
    <row r="864" spans="1:23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8"/>
        <v>0</v>
      </c>
      <c r="P864">
        <f t="shared" si="79"/>
        <v>42.5</v>
      </c>
      <c r="Q864" t="s">
        <v>8323</v>
      </c>
      <c r="R864" t="s">
        <v>8326</v>
      </c>
      <c r="S864" s="12">
        <f t="shared" si="80"/>
        <v>41559.5549537037</v>
      </c>
      <c r="T864" s="12">
        <f t="shared" si="81"/>
        <v>41589.596620370372</v>
      </c>
      <c r="U864" s="9">
        <f t="shared" si="82"/>
        <v>2013</v>
      </c>
      <c r="V864">
        <f t="shared" si="83"/>
        <v>10</v>
      </c>
      <c r="W864" t="str" cm="1">
        <f t="array" ref="W864">_xlfn.IFS(V864=1,"JAN",V864=2,"FEB",V864=3,"MAR",V864=4,"APR",V864=5,"MAY",V864=6,"JUN",V864=7,"JUL",V864=8,"AUG",V864=9,"SEP",V864=10,"OCT",V864=11,"NOV",V864=12,"DEC")</f>
        <v>OCT</v>
      </c>
    </row>
    <row r="865" spans="1:23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8"/>
        <v>5</v>
      </c>
      <c r="P865">
        <f t="shared" si="79"/>
        <v>18</v>
      </c>
      <c r="Q865" t="s">
        <v>8323</v>
      </c>
      <c r="R865" t="s">
        <v>8326</v>
      </c>
      <c r="S865" s="12">
        <f t="shared" si="80"/>
        <v>40921.117662037039</v>
      </c>
      <c r="T865" s="12">
        <f t="shared" si="81"/>
        <v>40951.117662037039</v>
      </c>
      <c r="U865" s="9">
        <f t="shared" si="82"/>
        <v>2012</v>
      </c>
      <c r="V865">
        <f t="shared" si="83"/>
        <v>1</v>
      </c>
      <c r="W865" t="str" cm="1">
        <f t="array" ref="W865">_xlfn.IFS(V865=1,"JAN",V865=2,"FEB",V865=3,"MAR",V865=4,"APR",V865=5,"MAY",V865=6,"JUN",V865=7,"JUL",V865=8,"AUG",V865=9,"SEP",V865=10,"OCT",V865=11,"NOV",V865=12,"DEC")</f>
        <v>JAN</v>
      </c>
    </row>
    <row r="866" spans="1:23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8"/>
        <v>42</v>
      </c>
      <c r="P866">
        <f t="shared" si="79"/>
        <v>34.18</v>
      </c>
      <c r="Q866" t="s">
        <v>8323</v>
      </c>
      <c r="R866" t="s">
        <v>8326</v>
      </c>
      <c r="S866" s="12">
        <f t="shared" si="80"/>
        <v>41541.106921296298</v>
      </c>
      <c r="T866" s="12">
        <f t="shared" si="81"/>
        <v>41563.415972222225</v>
      </c>
      <c r="U866" s="9">
        <f t="shared" si="82"/>
        <v>2013</v>
      </c>
      <c r="V866">
        <f t="shared" si="83"/>
        <v>9</v>
      </c>
      <c r="W866" t="str" cm="1">
        <f t="array" ref="W866">_xlfn.IFS(V866=1,"JAN",V866=2,"FEB",V866=3,"MAR",V866=4,"APR",V866=5,"MAY",V866=6,"JUN",V866=7,"JUL",V866=8,"AUG",V866=9,"SEP",V866=10,"OCT",V866=11,"NOV",V866=12,"DEC")</f>
        <v>SEP</v>
      </c>
    </row>
    <row r="867" spans="1:23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8"/>
        <v>2</v>
      </c>
      <c r="P867">
        <f t="shared" si="79"/>
        <v>22.5</v>
      </c>
      <c r="Q867" t="s">
        <v>8323</v>
      </c>
      <c r="R867" t="s">
        <v>8326</v>
      </c>
      <c r="S867" s="12">
        <f t="shared" si="80"/>
        <v>41230.77311342593</v>
      </c>
      <c r="T867" s="12">
        <f t="shared" si="81"/>
        <v>41290.77311342593</v>
      </c>
      <c r="U867" s="9">
        <f t="shared" si="82"/>
        <v>2012</v>
      </c>
      <c r="V867">
        <f t="shared" si="83"/>
        <v>11</v>
      </c>
      <c r="W867" t="str" cm="1">
        <f t="array" ref="W867">_xlfn.IFS(V867=1,"JAN",V867=2,"FEB",V867=3,"MAR",V867=4,"APR",V867=5,"MAY",V867=6,"JUN",V867=7,"JUL",V867=8,"AUG",V867=9,"SEP",V867=10,"OCT",V867=11,"NOV",V867=12,"DEC")</f>
        <v>NOV</v>
      </c>
    </row>
    <row r="868" spans="1:23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8"/>
        <v>18</v>
      </c>
      <c r="P868">
        <f t="shared" si="79"/>
        <v>58.18</v>
      </c>
      <c r="Q868" t="s">
        <v>8323</v>
      </c>
      <c r="R868" t="s">
        <v>8326</v>
      </c>
      <c r="S868" s="12">
        <f t="shared" si="80"/>
        <v>42025.637939814813</v>
      </c>
      <c r="T868" s="12">
        <f t="shared" si="81"/>
        <v>42063.631944444445</v>
      </c>
      <c r="U868" s="9">
        <f t="shared" si="82"/>
        <v>2015</v>
      </c>
      <c r="V868">
        <f t="shared" si="83"/>
        <v>1</v>
      </c>
      <c r="W868" t="str" cm="1">
        <f t="array" ref="W868">_xlfn.IFS(V868=1,"JAN",V868=2,"FEB",V868=3,"MAR",V868=4,"APR",V868=5,"MAY",V868=6,"JUN",V868=7,"JUL",V868=8,"AUG",V868=9,"SEP",V868=10,"OCT",V868=11,"NOV",V868=12,"DEC")</f>
        <v>JAN</v>
      </c>
    </row>
    <row r="869" spans="1:23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8"/>
        <v>24</v>
      </c>
      <c r="P869">
        <f t="shared" si="79"/>
        <v>109.18</v>
      </c>
      <c r="Q869" t="s">
        <v>8323</v>
      </c>
      <c r="R869" t="s">
        <v>8326</v>
      </c>
      <c r="S869" s="12">
        <f t="shared" si="80"/>
        <v>40088.105393518519</v>
      </c>
      <c r="T869" s="12">
        <f t="shared" si="81"/>
        <v>40148.207638888889</v>
      </c>
      <c r="U869" s="9">
        <f t="shared" si="82"/>
        <v>2009</v>
      </c>
      <c r="V869">
        <f t="shared" si="83"/>
        <v>10</v>
      </c>
      <c r="W869" t="str" cm="1">
        <f t="array" ref="W869">_xlfn.IFS(V869=1,"JAN",V869=2,"FEB",V869=3,"MAR",V869=4,"APR",V869=5,"MAY",V869=6,"JUN",V869=7,"JUL",V869=8,"AUG",V869=9,"SEP",V869=10,"OCT",V869=11,"NOV",V869=12,"DEC")</f>
        <v>OCT</v>
      </c>
    </row>
    <row r="870" spans="1:23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8"/>
        <v>0</v>
      </c>
      <c r="P870">
        <f t="shared" si="79"/>
        <v>50</v>
      </c>
      <c r="Q870" t="s">
        <v>8323</v>
      </c>
      <c r="R870" t="s">
        <v>8326</v>
      </c>
      <c r="S870" s="12">
        <f t="shared" si="80"/>
        <v>41616.027754629627</v>
      </c>
      <c r="T870" s="12">
        <f t="shared" si="81"/>
        <v>41646.027754629627</v>
      </c>
      <c r="U870" s="9">
        <f t="shared" si="82"/>
        <v>2013</v>
      </c>
      <c r="V870">
        <f t="shared" si="83"/>
        <v>12</v>
      </c>
      <c r="W870" t="str" cm="1">
        <f t="array" ref="W870">_xlfn.IFS(V870=1,"JAN",V870=2,"FEB",V870=3,"MAR",V870=4,"APR",V870=5,"MAY",V870=6,"JUN",V870=7,"JUL",V870=8,"AUG",V870=9,"SEP",V870=10,"OCT",V870=11,"NOV",V870=12,"DEC")</f>
        <v>DEC</v>
      </c>
    </row>
    <row r="871" spans="1:23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8"/>
        <v>12</v>
      </c>
      <c r="P871">
        <f t="shared" si="79"/>
        <v>346.67</v>
      </c>
      <c r="Q871" t="s">
        <v>8323</v>
      </c>
      <c r="R871" t="s">
        <v>8326</v>
      </c>
      <c r="S871" s="12">
        <f t="shared" si="80"/>
        <v>41342.845567129632</v>
      </c>
      <c r="T871" s="12">
        <f t="shared" si="81"/>
        <v>41372.803900462961</v>
      </c>
      <c r="U871" s="9">
        <f t="shared" si="82"/>
        <v>2013</v>
      </c>
      <c r="V871">
        <f t="shared" si="83"/>
        <v>3</v>
      </c>
      <c r="W871" t="str" cm="1">
        <f t="array" ref="W871">_xlfn.IFS(V871=1,"JAN",V871=2,"FEB",V871=3,"MAR",V871=4,"APR",V871=5,"MAY",V871=6,"JUN",V871=7,"JUL",V871=8,"AUG",V871=9,"SEP",V871=10,"OCT",V871=11,"NOV",V871=12,"DEC")</f>
        <v>MAR</v>
      </c>
    </row>
    <row r="872" spans="1:23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8"/>
        <v>0</v>
      </c>
      <c r="P872">
        <f t="shared" si="79"/>
        <v>12.4</v>
      </c>
      <c r="Q872" t="s">
        <v>8323</v>
      </c>
      <c r="R872" t="s">
        <v>8326</v>
      </c>
      <c r="S872" s="12">
        <f t="shared" si="80"/>
        <v>41488.022256944445</v>
      </c>
      <c r="T872" s="12">
        <f t="shared" si="81"/>
        <v>41518.022256944445</v>
      </c>
      <c r="U872" s="9">
        <f t="shared" si="82"/>
        <v>2013</v>
      </c>
      <c r="V872">
        <f t="shared" si="83"/>
        <v>8</v>
      </c>
      <c r="W872" t="str" cm="1">
        <f t="array" ref="W872">_xlfn.IFS(V872=1,"JAN",V872=2,"FEB",V872=3,"MAR",V872=4,"APR",V872=5,"MAY",V872=6,"JUN",V872=7,"JUL",V872=8,"AUG",V872=9,"SEP",V872=10,"OCT",V872=11,"NOV",V872=12,"DEC")</f>
        <v>AUG</v>
      </c>
    </row>
    <row r="873" spans="1:23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8"/>
        <v>5</v>
      </c>
      <c r="P873">
        <f t="shared" si="79"/>
        <v>27.08</v>
      </c>
      <c r="Q873" t="s">
        <v>8323</v>
      </c>
      <c r="R873" t="s">
        <v>8326</v>
      </c>
      <c r="S873" s="12">
        <f t="shared" si="80"/>
        <v>41577.561284722222</v>
      </c>
      <c r="T873" s="12">
        <f t="shared" si="81"/>
        <v>41607.602951388886</v>
      </c>
      <c r="U873" s="9">
        <f t="shared" si="82"/>
        <v>2013</v>
      </c>
      <c r="V873">
        <f t="shared" si="83"/>
        <v>10</v>
      </c>
      <c r="W873" t="str" cm="1">
        <f t="array" ref="W873">_xlfn.IFS(V873=1,"JAN",V873=2,"FEB",V873=3,"MAR",V873=4,"APR",V873=5,"MAY",V873=6,"JUN",V873=7,"JUL",V873=8,"AUG",V873=9,"SEP",V873=10,"OCT",V873=11,"NOV",V873=12,"DEC")</f>
        <v>OCT</v>
      </c>
    </row>
    <row r="874" spans="1:23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8"/>
        <v>1</v>
      </c>
      <c r="P874">
        <f t="shared" si="79"/>
        <v>32.5</v>
      </c>
      <c r="Q874" t="s">
        <v>8323</v>
      </c>
      <c r="R874" t="s">
        <v>8326</v>
      </c>
      <c r="S874" s="12">
        <f t="shared" si="80"/>
        <v>40567.825543981482</v>
      </c>
      <c r="T874" s="12">
        <f t="shared" si="81"/>
        <v>40612.825543981482</v>
      </c>
      <c r="U874" s="9">
        <f t="shared" si="82"/>
        <v>2011</v>
      </c>
      <c r="V874">
        <f t="shared" si="83"/>
        <v>1</v>
      </c>
      <c r="W874" t="str" cm="1">
        <f t="array" ref="W874">_xlfn.IFS(V874=1,"JAN",V874=2,"FEB",V874=3,"MAR",V874=4,"APR",V874=5,"MAY",V874=6,"JUN",V874=7,"JUL",V874=8,"AUG",V874=9,"SEP",V874=10,"OCT",V874=11,"NOV",V874=12,"DEC")</f>
        <v>JAN</v>
      </c>
    </row>
    <row r="875" spans="1:23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8"/>
        <v>1</v>
      </c>
      <c r="P875">
        <f t="shared" si="79"/>
        <v>9</v>
      </c>
      <c r="Q875" t="s">
        <v>8323</v>
      </c>
      <c r="R875" t="s">
        <v>8326</v>
      </c>
      <c r="S875" s="12">
        <f t="shared" si="80"/>
        <v>41184.167129629634</v>
      </c>
      <c r="T875" s="12">
        <f t="shared" si="81"/>
        <v>41224.208796296298</v>
      </c>
      <c r="U875" s="9">
        <f t="shared" si="82"/>
        <v>2012</v>
      </c>
      <c r="V875">
        <f t="shared" si="83"/>
        <v>10</v>
      </c>
      <c r="W875" t="str" cm="1">
        <f t="array" ref="W875">_xlfn.IFS(V875=1,"JAN",V875=2,"FEB",V875=3,"MAR",V875=4,"APR",V875=5,"MAY",V875=6,"JUN",V875=7,"JUL",V875=8,"AUG",V875=9,"SEP",V875=10,"OCT",V875=11,"NOV",V875=12,"DEC")</f>
        <v>OCT</v>
      </c>
    </row>
    <row r="876" spans="1:23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8"/>
        <v>24</v>
      </c>
      <c r="P876">
        <f t="shared" si="79"/>
        <v>34.76</v>
      </c>
      <c r="Q876" t="s">
        <v>8323</v>
      </c>
      <c r="R876" t="s">
        <v>8326</v>
      </c>
      <c r="S876" s="12">
        <f t="shared" si="80"/>
        <v>41368.583726851852</v>
      </c>
      <c r="T876" s="12">
        <f t="shared" si="81"/>
        <v>41398.583726851852</v>
      </c>
      <c r="U876" s="9">
        <f t="shared" si="82"/>
        <v>2013</v>
      </c>
      <c r="V876">
        <f t="shared" si="83"/>
        <v>4</v>
      </c>
      <c r="W876" t="str" cm="1">
        <f t="array" ref="W876">_xlfn.IFS(V876=1,"JAN",V876=2,"FEB",V876=3,"MAR",V876=4,"APR",V876=5,"MAY",V876=6,"JUN",V876=7,"JUL",V876=8,"AUG",V876=9,"SEP",V876=10,"OCT",V876=11,"NOV",V876=12,"DEC")</f>
        <v>APR</v>
      </c>
    </row>
    <row r="877" spans="1:23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8"/>
        <v>0</v>
      </c>
      <c r="P877">
        <f t="shared" si="79"/>
        <v>0</v>
      </c>
      <c r="Q877" t="s">
        <v>8323</v>
      </c>
      <c r="R877" t="s">
        <v>8326</v>
      </c>
      <c r="S877" s="12">
        <f t="shared" si="80"/>
        <v>42248.723738425921</v>
      </c>
      <c r="T877" s="12">
        <f t="shared" si="81"/>
        <v>42268.723738425921</v>
      </c>
      <c r="U877" s="9">
        <f t="shared" si="82"/>
        <v>2015</v>
      </c>
      <c r="V877">
        <f t="shared" si="83"/>
        <v>9</v>
      </c>
      <c r="W877" t="str" cm="1">
        <f t="array" ref="W877">_xlfn.IFS(V877=1,"JAN",V877=2,"FEB",V877=3,"MAR",V877=4,"APR",V877=5,"MAY",V877=6,"JUN",V877=7,"JUL",V877=8,"AUG",V877=9,"SEP",V877=10,"OCT",V877=11,"NOV",V877=12,"DEC")</f>
        <v>SEP</v>
      </c>
    </row>
    <row r="878" spans="1:23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8"/>
        <v>41</v>
      </c>
      <c r="P878">
        <f t="shared" si="79"/>
        <v>28.58</v>
      </c>
      <c r="Q878" t="s">
        <v>8323</v>
      </c>
      <c r="R878" t="s">
        <v>8326</v>
      </c>
      <c r="S878" s="12">
        <f t="shared" si="80"/>
        <v>41276.496840277774</v>
      </c>
      <c r="T878" s="12">
        <f t="shared" si="81"/>
        <v>41309.496840277774</v>
      </c>
      <c r="U878" s="9">
        <f t="shared" si="82"/>
        <v>2013</v>
      </c>
      <c r="V878">
        <f t="shared" si="83"/>
        <v>1</v>
      </c>
      <c r="W878" t="str" cm="1">
        <f t="array" ref="W878">_xlfn.IFS(V878=1,"JAN",V878=2,"FEB",V878=3,"MAR",V878=4,"APR",V878=5,"MAY",V878=6,"JUN",V878=7,"JUL",V878=8,"AUG",V878=9,"SEP",V878=10,"OCT",V878=11,"NOV",V878=12,"DEC")</f>
        <v>JAN</v>
      </c>
    </row>
    <row r="879" spans="1:23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8"/>
        <v>68</v>
      </c>
      <c r="P879">
        <f t="shared" si="79"/>
        <v>46.59</v>
      </c>
      <c r="Q879" t="s">
        <v>8323</v>
      </c>
      <c r="R879" t="s">
        <v>8326</v>
      </c>
      <c r="S879" s="12">
        <f t="shared" si="80"/>
        <v>41597.788888888892</v>
      </c>
      <c r="T879" s="12">
        <f t="shared" si="81"/>
        <v>41627.788888888892</v>
      </c>
      <c r="U879" s="9">
        <f t="shared" si="82"/>
        <v>2013</v>
      </c>
      <c r="V879">
        <f t="shared" si="83"/>
        <v>11</v>
      </c>
      <c r="W879" t="str" cm="1">
        <f t="array" ref="W879">_xlfn.IFS(V879=1,"JAN",V879=2,"FEB",V879=3,"MAR",V879=4,"APR",V879=5,"MAY",V879=6,"JUN",V879=7,"JUL",V879=8,"AUG",V879=9,"SEP",V879=10,"OCT",V879=11,"NOV",V879=12,"DEC")</f>
        <v>NOV</v>
      </c>
    </row>
    <row r="880" spans="1:23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8"/>
        <v>1</v>
      </c>
      <c r="P880">
        <f t="shared" si="79"/>
        <v>32.5</v>
      </c>
      <c r="Q880" t="s">
        <v>8323</v>
      </c>
      <c r="R880" t="s">
        <v>8326</v>
      </c>
      <c r="S880" s="12">
        <f t="shared" si="80"/>
        <v>40505.232916666668</v>
      </c>
      <c r="T880" s="12">
        <f t="shared" si="81"/>
        <v>40535.232916666668</v>
      </c>
      <c r="U880" s="9">
        <f t="shared" si="82"/>
        <v>2010</v>
      </c>
      <c r="V880">
        <f t="shared" si="83"/>
        <v>11</v>
      </c>
      <c r="W880" t="str" cm="1">
        <f t="array" ref="W880">_xlfn.IFS(V880=1,"JAN",V880=2,"FEB",V880=3,"MAR",V880=4,"APR",V880=5,"MAY",V880=6,"JUN",V880=7,"JUL",V880=8,"AUG",V880=9,"SEP",V880=10,"OCT",V880=11,"NOV",V880=12,"DEC")</f>
        <v>NOV</v>
      </c>
    </row>
    <row r="881" spans="1:23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8"/>
        <v>31</v>
      </c>
      <c r="P881">
        <f t="shared" si="79"/>
        <v>21.47</v>
      </c>
      <c r="Q881" t="s">
        <v>8323</v>
      </c>
      <c r="R881" t="s">
        <v>8326</v>
      </c>
      <c r="S881" s="12">
        <f t="shared" si="80"/>
        <v>41037.829918981479</v>
      </c>
      <c r="T881" s="12">
        <f t="shared" si="81"/>
        <v>41058.829918981479</v>
      </c>
      <c r="U881" s="9">
        <f t="shared" si="82"/>
        <v>2012</v>
      </c>
      <c r="V881">
        <f t="shared" si="83"/>
        <v>5</v>
      </c>
      <c r="W881" t="str" cm="1">
        <f t="array" ref="W881">_xlfn.IFS(V881=1,"JAN",V881=2,"FEB",V881=3,"MAR",V881=4,"APR",V881=5,"MAY",V881=6,"JUN",V881=7,"JUL",V881=8,"AUG",V881=9,"SEP",V881=10,"OCT",V881=11,"NOV",V881=12,"DEC")</f>
        <v>MAY</v>
      </c>
    </row>
    <row r="882" spans="1:23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8"/>
        <v>3</v>
      </c>
      <c r="P882">
        <f t="shared" si="79"/>
        <v>14.13</v>
      </c>
      <c r="Q882" t="s">
        <v>8323</v>
      </c>
      <c r="R882" t="s">
        <v>8327</v>
      </c>
      <c r="S882" s="12">
        <f t="shared" si="80"/>
        <v>41179.32104166667</v>
      </c>
      <c r="T882" s="12">
        <f t="shared" si="81"/>
        <v>41212.32104166667</v>
      </c>
      <c r="U882" s="9">
        <f t="shared" si="82"/>
        <v>2012</v>
      </c>
      <c r="V882">
        <f t="shared" si="83"/>
        <v>9</v>
      </c>
      <c r="W882" t="str" cm="1">
        <f t="array" ref="W882">_xlfn.IFS(V882=1,"JAN",V882=2,"FEB",V882=3,"MAR",V882=4,"APR",V882=5,"MAY",V882=6,"JUN",V882=7,"JUL",V882=8,"AUG",V882=9,"SEP",V882=10,"OCT",V882=11,"NOV",V882=12,"DEC")</f>
        <v>SEP</v>
      </c>
    </row>
    <row r="883" spans="1:23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8"/>
        <v>1</v>
      </c>
      <c r="P883">
        <f t="shared" si="79"/>
        <v>30</v>
      </c>
      <c r="Q883" t="s">
        <v>8323</v>
      </c>
      <c r="R883" t="s">
        <v>8327</v>
      </c>
      <c r="S883" s="12">
        <f t="shared" si="80"/>
        <v>40877.25099537037</v>
      </c>
      <c r="T883" s="12">
        <f t="shared" si="81"/>
        <v>40922.25099537037</v>
      </c>
      <c r="U883" s="9">
        <f t="shared" si="82"/>
        <v>2011</v>
      </c>
      <c r="V883">
        <f t="shared" si="83"/>
        <v>11</v>
      </c>
      <c r="W883" t="str" cm="1">
        <f t="array" ref="W883">_xlfn.IFS(V883=1,"JAN",V883=2,"FEB",V883=3,"MAR",V883=4,"APR",V883=5,"MAY",V883=6,"JUN",V883=7,"JUL",V883=8,"AUG",V883=9,"SEP",V883=10,"OCT",V883=11,"NOV",V883=12,"DEC")</f>
        <v>NOV</v>
      </c>
    </row>
    <row r="884" spans="1:23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8"/>
        <v>20</v>
      </c>
      <c r="P884">
        <f t="shared" si="79"/>
        <v>21.57</v>
      </c>
      <c r="Q884" t="s">
        <v>8323</v>
      </c>
      <c r="R884" t="s">
        <v>8327</v>
      </c>
      <c r="S884" s="12">
        <f t="shared" si="80"/>
        <v>40759.860532407409</v>
      </c>
      <c r="T884" s="12">
        <f t="shared" si="81"/>
        <v>40792.860532407409</v>
      </c>
      <c r="U884" s="9">
        <f t="shared" si="82"/>
        <v>2011</v>
      </c>
      <c r="V884">
        <f t="shared" si="83"/>
        <v>8</v>
      </c>
      <c r="W884" t="str" cm="1">
        <f t="array" ref="W884">_xlfn.IFS(V884=1,"JAN",V884=2,"FEB",V884=3,"MAR",V884=4,"APR",V884=5,"MAY",V884=6,"JUN",V884=7,"JUL",V884=8,"AUG",V884=9,"SEP",V884=10,"OCT",V884=11,"NOV",V884=12,"DEC")</f>
        <v>AUG</v>
      </c>
    </row>
    <row r="885" spans="1:23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8"/>
        <v>40</v>
      </c>
      <c r="P885">
        <f t="shared" si="79"/>
        <v>83.38</v>
      </c>
      <c r="Q885" t="s">
        <v>8323</v>
      </c>
      <c r="R885" t="s">
        <v>8327</v>
      </c>
      <c r="S885" s="12">
        <f t="shared" si="80"/>
        <v>42371.935590277775</v>
      </c>
      <c r="T885" s="12">
        <f t="shared" si="81"/>
        <v>42431.935590277775</v>
      </c>
      <c r="U885" s="9">
        <f t="shared" si="82"/>
        <v>2016</v>
      </c>
      <c r="V885">
        <f t="shared" si="83"/>
        <v>1</v>
      </c>
      <c r="W885" t="str" cm="1">
        <f t="array" ref="W885">_xlfn.IFS(V885=1,"JAN",V885=2,"FEB",V885=3,"MAR",V885=4,"APR",V885=5,"MAY",V885=6,"JUN",V885=7,"JUL",V885=8,"AUG",V885=9,"SEP",V885=10,"OCT",V885=11,"NOV",V885=12,"DEC")</f>
        <v>JAN</v>
      </c>
    </row>
    <row r="886" spans="1:23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8"/>
        <v>1</v>
      </c>
      <c r="P886">
        <f t="shared" si="79"/>
        <v>10</v>
      </c>
      <c r="Q886" t="s">
        <v>8323</v>
      </c>
      <c r="R886" t="s">
        <v>8327</v>
      </c>
      <c r="S886" s="12">
        <f t="shared" si="80"/>
        <v>40981.802615740737</v>
      </c>
      <c r="T886" s="12">
        <f t="shared" si="81"/>
        <v>41041.104861111111</v>
      </c>
      <c r="U886" s="9">
        <f t="shared" si="82"/>
        <v>2012</v>
      </c>
      <c r="V886">
        <f t="shared" si="83"/>
        <v>3</v>
      </c>
      <c r="W886" t="str" cm="1">
        <f t="array" ref="W886">_xlfn.IFS(V886=1,"JAN",V886=2,"FEB",V886=3,"MAR",V886=4,"APR",V886=5,"MAY",V886=6,"JUN",V886=7,"JUL",V886=8,"AUG",V886=9,"SEP",V886=10,"OCT",V886=11,"NOV",V886=12,"DEC")</f>
        <v>MAR</v>
      </c>
    </row>
    <row r="887" spans="1:23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8"/>
        <v>75</v>
      </c>
      <c r="P887">
        <f t="shared" si="79"/>
        <v>35.71</v>
      </c>
      <c r="Q887" t="s">
        <v>8323</v>
      </c>
      <c r="R887" t="s">
        <v>8327</v>
      </c>
      <c r="S887" s="12">
        <f t="shared" si="80"/>
        <v>42713.941099537042</v>
      </c>
      <c r="T887" s="12">
        <f t="shared" si="81"/>
        <v>42734.941099537042</v>
      </c>
      <c r="U887" s="9">
        <f t="shared" si="82"/>
        <v>2016</v>
      </c>
      <c r="V887">
        <f t="shared" si="83"/>
        <v>12</v>
      </c>
      <c r="W887" t="str" cm="1">
        <f t="array" ref="W887">_xlfn.IFS(V887=1,"JAN",V887=2,"FEB",V887=3,"MAR",V887=4,"APR",V887=5,"MAY",V887=6,"JUN",V887=7,"JUL",V887=8,"AUG",V887=9,"SEP",V887=10,"OCT",V887=11,"NOV",V887=12,"DEC")</f>
        <v>DEC</v>
      </c>
    </row>
    <row r="888" spans="1:23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8"/>
        <v>41</v>
      </c>
      <c r="P888">
        <f t="shared" si="79"/>
        <v>29.29</v>
      </c>
      <c r="Q888" t="s">
        <v>8323</v>
      </c>
      <c r="R888" t="s">
        <v>8327</v>
      </c>
      <c r="S888" s="12">
        <f t="shared" si="80"/>
        <v>42603.870520833334</v>
      </c>
      <c r="T888" s="12">
        <f t="shared" si="81"/>
        <v>42628.870520833334</v>
      </c>
      <c r="U888" s="9">
        <f t="shared" si="82"/>
        <v>2016</v>
      </c>
      <c r="V888">
        <f t="shared" si="83"/>
        <v>8</v>
      </c>
      <c r="W888" t="str" cm="1">
        <f t="array" ref="W888">_xlfn.IFS(V888=1,"JAN",V888=2,"FEB",V888=3,"MAR",V888=4,"APR",V888=5,"MAY",V888=6,"JUN",V888=7,"JUL",V888=8,"AUG",V888=9,"SEP",V888=10,"OCT",V888=11,"NOV",V888=12,"DEC")</f>
        <v>AUG</v>
      </c>
    </row>
    <row r="889" spans="1:23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8"/>
        <v>0</v>
      </c>
      <c r="P889">
        <f t="shared" si="79"/>
        <v>0</v>
      </c>
      <c r="Q889" t="s">
        <v>8323</v>
      </c>
      <c r="R889" t="s">
        <v>8327</v>
      </c>
      <c r="S889" s="12">
        <f t="shared" si="80"/>
        <v>41026.958969907406</v>
      </c>
      <c r="T889" s="12">
        <f t="shared" si="81"/>
        <v>41056.958969907406</v>
      </c>
      <c r="U889" s="9">
        <f t="shared" si="82"/>
        <v>2012</v>
      </c>
      <c r="V889">
        <f t="shared" si="83"/>
        <v>4</v>
      </c>
      <c r="W889" t="str" cm="1">
        <f t="array" ref="W889">_xlfn.IFS(V889=1,"JAN",V889=2,"FEB",V889=3,"MAR",V889=4,"APR",V889=5,"MAY",V889=6,"JUN",V889=7,"JUL",V889=8,"AUG",V889=9,"SEP",V889=10,"OCT",V889=11,"NOV",V889=12,"DEC")</f>
        <v>APR</v>
      </c>
    </row>
    <row r="890" spans="1:23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8"/>
        <v>7</v>
      </c>
      <c r="P890">
        <f t="shared" si="79"/>
        <v>18</v>
      </c>
      <c r="Q890" t="s">
        <v>8323</v>
      </c>
      <c r="R890" t="s">
        <v>8327</v>
      </c>
      <c r="S890" s="12">
        <f t="shared" si="80"/>
        <v>40751.753298611111</v>
      </c>
      <c r="T890" s="12">
        <f t="shared" si="81"/>
        <v>40787.25</v>
      </c>
      <c r="U890" s="9">
        <f t="shared" si="82"/>
        <v>2011</v>
      </c>
      <c r="V890">
        <f t="shared" si="83"/>
        <v>7</v>
      </c>
      <c r="W890" t="str" cm="1">
        <f t="array" ref="W890">_xlfn.IFS(V890=1,"JAN",V890=2,"FEB",V890=3,"MAR",V890=4,"APR",V890=5,"MAY",V890=6,"JUN",V890=7,"JUL",V890=8,"AUG",V890=9,"SEP",V890=10,"OCT",V890=11,"NOV",V890=12,"DEC")</f>
        <v>JUL</v>
      </c>
    </row>
    <row r="891" spans="1:23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8"/>
        <v>9</v>
      </c>
      <c r="P891">
        <f t="shared" si="79"/>
        <v>73.760000000000005</v>
      </c>
      <c r="Q891" t="s">
        <v>8323</v>
      </c>
      <c r="R891" t="s">
        <v>8327</v>
      </c>
      <c r="S891" s="12">
        <f t="shared" si="80"/>
        <v>41887.784062500003</v>
      </c>
      <c r="T891" s="12">
        <f t="shared" si="81"/>
        <v>41917.784062500003</v>
      </c>
      <c r="U891" s="9">
        <f t="shared" si="82"/>
        <v>2014</v>
      </c>
      <c r="V891">
        <f t="shared" si="83"/>
        <v>9</v>
      </c>
      <c r="W891" t="str" cm="1">
        <f t="array" ref="W891">_xlfn.IFS(V891=1,"JAN",V891=2,"FEB",V891=3,"MAR",V891=4,"APR",V891=5,"MAY",V891=6,"JUN",V891=7,"JUL",V891=8,"AUG",V891=9,"SEP",V891=10,"OCT",V891=11,"NOV",V891=12,"DEC")</f>
        <v>SEP</v>
      </c>
    </row>
    <row r="892" spans="1:23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8"/>
        <v>4</v>
      </c>
      <c r="P892">
        <f t="shared" si="79"/>
        <v>31.25</v>
      </c>
      <c r="Q892" t="s">
        <v>8323</v>
      </c>
      <c r="R892" t="s">
        <v>8327</v>
      </c>
      <c r="S892" s="12">
        <f t="shared" si="80"/>
        <v>41569.698831018519</v>
      </c>
      <c r="T892" s="12">
        <f t="shared" si="81"/>
        <v>41599.740497685183</v>
      </c>
      <c r="U892" s="9">
        <f t="shared" si="82"/>
        <v>2013</v>
      </c>
      <c r="V892">
        <f t="shared" si="83"/>
        <v>10</v>
      </c>
      <c r="W892" t="str" cm="1">
        <f t="array" ref="W892">_xlfn.IFS(V892=1,"JAN",V892=2,"FEB",V892=3,"MAR",V892=4,"APR",V892=5,"MAY",V892=6,"JUN",V892=7,"JUL",V892=8,"AUG",V892=9,"SEP",V892=10,"OCT",V892=11,"NOV",V892=12,"DEC")</f>
        <v>OCT</v>
      </c>
    </row>
    <row r="893" spans="1:23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8"/>
        <v>3</v>
      </c>
      <c r="P893">
        <f t="shared" si="79"/>
        <v>28.89</v>
      </c>
      <c r="Q893" t="s">
        <v>8323</v>
      </c>
      <c r="R893" t="s">
        <v>8327</v>
      </c>
      <c r="S893" s="12">
        <f t="shared" si="80"/>
        <v>41842.031597222223</v>
      </c>
      <c r="T893" s="12">
        <f t="shared" si="81"/>
        <v>41872.031597222223</v>
      </c>
      <c r="U893" s="9">
        <f t="shared" si="82"/>
        <v>2014</v>
      </c>
      <c r="V893">
        <f t="shared" si="83"/>
        <v>7</v>
      </c>
      <c r="W893" t="str" cm="1">
        <f t="array" ref="W893">_xlfn.IFS(V893=1,"JAN",V893=2,"FEB",V893=3,"MAR",V893=4,"APR",V893=5,"MAY",V893=6,"JUN",V893=7,"JUL",V893=8,"AUG",V893=9,"SEP",V893=10,"OCT",V893=11,"NOV",V893=12,"DEC")</f>
        <v>JUL</v>
      </c>
    </row>
    <row r="894" spans="1:23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8"/>
        <v>41</v>
      </c>
      <c r="P894">
        <f t="shared" si="79"/>
        <v>143.82</v>
      </c>
      <c r="Q894" t="s">
        <v>8323</v>
      </c>
      <c r="R894" t="s">
        <v>8327</v>
      </c>
      <c r="S894" s="12">
        <f t="shared" si="80"/>
        <v>40304.20003472222</v>
      </c>
      <c r="T894" s="12">
        <f t="shared" si="81"/>
        <v>40391.166666666664</v>
      </c>
      <c r="U894" s="9">
        <f t="shared" si="82"/>
        <v>2010</v>
      </c>
      <c r="V894">
        <f t="shared" si="83"/>
        <v>5</v>
      </c>
      <c r="W894" t="str" cm="1">
        <f t="array" ref="W894">_xlfn.IFS(V894=1,"JAN",V894=2,"FEB",V894=3,"MAR",V894=4,"APR",V894=5,"MAY",V894=6,"JUN",V894=7,"JUL",V894=8,"AUG",V894=9,"SEP",V894=10,"OCT",V894=11,"NOV",V894=12,"DEC")</f>
        <v>MAY</v>
      </c>
    </row>
    <row r="895" spans="1:23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8"/>
        <v>10</v>
      </c>
      <c r="P895">
        <f t="shared" si="79"/>
        <v>40</v>
      </c>
      <c r="Q895" t="s">
        <v>8323</v>
      </c>
      <c r="R895" t="s">
        <v>8327</v>
      </c>
      <c r="S895" s="12">
        <f t="shared" si="80"/>
        <v>42065.897719907407</v>
      </c>
      <c r="T895" s="12">
        <f t="shared" si="81"/>
        <v>42095.856053240743</v>
      </c>
      <c r="U895" s="9">
        <f t="shared" si="82"/>
        <v>2015</v>
      </c>
      <c r="V895">
        <f t="shared" si="83"/>
        <v>3</v>
      </c>
      <c r="W895" t="str" cm="1">
        <f t="array" ref="W895">_xlfn.IFS(V895=1,"JAN",V895=2,"FEB",V895=3,"MAR",V895=4,"APR",V895=5,"MAY",V895=6,"JUN",V895=7,"JUL",V895=8,"AUG",V895=9,"SEP",V895=10,"OCT",V895=11,"NOV",V895=12,"DEC")</f>
        <v>MAR</v>
      </c>
    </row>
    <row r="896" spans="1:23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8"/>
        <v>39</v>
      </c>
      <c r="P896">
        <f t="shared" si="79"/>
        <v>147.81</v>
      </c>
      <c r="Q896" t="s">
        <v>8323</v>
      </c>
      <c r="R896" t="s">
        <v>8327</v>
      </c>
      <c r="S896" s="12">
        <f t="shared" si="80"/>
        <v>42496.981597222228</v>
      </c>
      <c r="T896" s="12">
        <f t="shared" si="81"/>
        <v>42526.981597222228</v>
      </c>
      <c r="U896" s="9">
        <f t="shared" si="82"/>
        <v>2016</v>
      </c>
      <c r="V896">
        <f t="shared" si="83"/>
        <v>5</v>
      </c>
      <c r="W896" t="str" cm="1">
        <f t="array" ref="W896">_xlfn.IFS(V896=1,"JAN",V896=2,"FEB",V896=3,"MAR",V896=4,"APR",V896=5,"MAY",V896=6,"JUN",V896=7,"JUL",V896=8,"AUG",V896=9,"SEP",V896=10,"OCT",V896=11,"NOV",V896=12,"DEC")</f>
        <v>MAY</v>
      </c>
    </row>
    <row r="897" spans="1:23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8"/>
        <v>2</v>
      </c>
      <c r="P897">
        <f t="shared" si="79"/>
        <v>27.86</v>
      </c>
      <c r="Q897" t="s">
        <v>8323</v>
      </c>
      <c r="R897" t="s">
        <v>8327</v>
      </c>
      <c r="S897" s="12">
        <f t="shared" si="80"/>
        <v>40431.127650462964</v>
      </c>
      <c r="T897" s="12">
        <f t="shared" si="81"/>
        <v>40476.127650462964</v>
      </c>
      <c r="U897" s="9">
        <f t="shared" si="82"/>
        <v>2010</v>
      </c>
      <c r="V897">
        <f t="shared" si="83"/>
        <v>9</v>
      </c>
      <c r="W897" t="str" cm="1">
        <f t="array" ref="W897">_xlfn.IFS(V897=1,"JAN",V897=2,"FEB",V897=3,"MAR",V897=4,"APR",V897=5,"MAY",V897=6,"JUN",V897=7,"JUL",V897=8,"AUG",V897=9,"SEP",V897=10,"OCT",V897=11,"NOV",V897=12,"DEC")</f>
        <v>SEP</v>
      </c>
    </row>
    <row r="898" spans="1:23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8"/>
        <v>40</v>
      </c>
      <c r="P898">
        <f t="shared" si="79"/>
        <v>44.44</v>
      </c>
      <c r="Q898" t="s">
        <v>8323</v>
      </c>
      <c r="R898" t="s">
        <v>8327</v>
      </c>
      <c r="S898" s="12">
        <f t="shared" si="80"/>
        <v>42218.872986111113</v>
      </c>
      <c r="T898" s="12">
        <f t="shared" si="81"/>
        <v>42244.166666666672</v>
      </c>
      <c r="U898" s="9">
        <f t="shared" si="82"/>
        <v>2015</v>
      </c>
      <c r="V898">
        <f t="shared" si="83"/>
        <v>8</v>
      </c>
      <c r="W898" t="str" cm="1">
        <f t="array" ref="W898">_xlfn.IFS(V898=1,"JAN",V898=2,"FEB",V898=3,"MAR",V898=4,"APR",V898=5,"MAY",V898=6,"JUN",V898=7,"JUL",V898=8,"AUG",V898=9,"SEP",V898=10,"OCT",V898=11,"NOV",V898=12,"DEC")</f>
        <v>AUG</v>
      </c>
    </row>
    <row r="899" spans="1:23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84">ROUND((E899/D899)*100,0)</f>
        <v>0</v>
      </c>
      <c r="P899">
        <f t="shared" ref="P899:P962" si="85">IFERROR(ROUND(E899/L899,2),0)</f>
        <v>0</v>
      </c>
      <c r="Q899" t="s">
        <v>8323</v>
      </c>
      <c r="R899" t="s">
        <v>8327</v>
      </c>
      <c r="S899" s="12">
        <f t="shared" ref="S899:S962" si="86">(((J899/60)/60)/24)+DATE(1970,1,1)</f>
        <v>41211.688750000001</v>
      </c>
      <c r="T899" s="12">
        <f t="shared" ref="T899:T962" si="87">(((I899/60)/60)/24)+DATE(1970,1,1)</f>
        <v>41241.730416666665</v>
      </c>
      <c r="U899" s="9">
        <f t="shared" ref="U899:U962" si="88">YEAR(S899)</f>
        <v>2012</v>
      </c>
      <c r="V899">
        <f t="shared" ref="V899:V962" si="89">MONTH(S899)</f>
        <v>10</v>
      </c>
      <c r="W899" t="str" cm="1">
        <f t="array" ref="W899">_xlfn.IFS(V899=1,"JAN",V899=2,"FEB",V899=3,"MAR",V899=4,"APR",V899=5,"MAY",V899=6,"JUN",V899=7,"JUL",V899=8,"AUG",V899=9,"SEP",V899=10,"OCT",V899=11,"NOV",V899=12,"DEC")</f>
        <v>OCT</v>
      </c>
    </row>
    <row r="900" spans="1:23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84"/>
        <v>3</v>
      </c>
      <c r="P900">
        <f t="shared" si="85"/>
        <v>35</v>
      </c>
      <c r="Q900" t="s">
        <v>8323</v>
      </c>
      <c r="R900" t="s">
        <v>8327</v>
      </c>
      <c r="S900" s="12">
        <f t="shared" si="86"/>
        <v>40878.758217592593</v>
      </c>
      <c r="T900" s="12">
        <f t="shared" si="87"/>
        <v>40923.758217592593</v>
      </c>
      <c r="U900" s="9">
        <f t="shared" si="88"/>
        <v>2011</v>
      </c>
      <c r="V900">
        <f t="shared" si="89"/>
        <v>12</v>
      </c>
      <c r="W900" t="str" cm="1">
        <f t="array" ref="W900">_xlfn.IFS(V900=1,"JAN",V900=2,"FEB",V900=3,"MAR",V900=4,"APR",V900=5,"MAY",V900=6,"JUN",V900=7,"JUL",V900=8,"AUG",V900=9,"SEP",V900=10,"OCT",V900=11,"NOV",V900=12,"DEC")</f>
        <v>DEC</v>
      </c>
    </row>
    <row r="901" spans="1:23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84"/>
        <v>37</v>
      </c>
      <c r="P901">
        <f t="shared" si="85"/>
        <v>35</v>
      </c>
      <c r="Q901" t="s">
        <v>8323</v>
      </c>
      <c r="R901" t="s">
        <v>8327</v>
      </c>
      <c r="S901" s="12">
        <f t="shared" si="86"/>
        <v>40646.099097222221</v>
      </c>
      <c r="T901" s="12">
        <f t="shared" si="87"/>
        <v>40691.099097222221</v>
      </c>
      <c r="U901" s="9">
        <f t="shared" si="88"/>
        <v>2011</v>
      </c>
      <c r="V901">
        <f t="shared" si="89"/>
        <v>4</v>
      </c>
      <c r="W901" t="str" cm="1">
        <f t="array" ref="W901">_xlfn.IFS(V901=1,"JAN",V901=2,"FEB",V901=3,"MAR",V901=4,"APR",V901=5,"MAY",V901=6,"JUN",V901=7,"JUL",V901=8,"AUG",V901=9,"SEP",V901=10,"OCT",V901=11,"NOV",V901=12,"DEC")</f>
        <v>APR</v>
      </c>
    </row>
    <row r="902" spans="1:23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84"/>
        <v>0</v>
      </c>
      <c r="P902">
        <f t="shared" si="85"/>
        <v>10.5</v>
      </c>
      <c r="Q902" t="s">
        <v>8323</v>
      </c>
      <c r="R902" t="s">
        <v>8326</v>
      </c>
      <c r="S902" s="12">
        <f t="shared" si="86"/>
        <v>42429.84956018519</v>
      </c>
      <c r="T902" s="12">
        <f t="shared" si="87"/>
        <v>42459.807893518519</v>
      </c>
      <c r="U902" s="9">
        <f t="shared" si="88"/>
        <v>2016</v>
      </c>
      <c r="V902">
        <f t="shared" si="89"/>
        <v>2</v>
      </c>
      <c r="W902" t="str" cm="1">
        <f t="array" ref="W902">_xlfn.IFS(V902=1,"JAN",V902=2,"FEB",V902=3,"MAR",V902=4,"APR",V902=5,"MAY",V902=6,"JUN",V902=7,"JUL",V902=8,"AUG",V902=9,"SEP",V902=10,"OCT",V902=11,"NOV",V902=12,"DEC")</f>
        <v>FEB</v>
      </c>
    </row>
    <row r="903" spans="1:23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84"/>
        <v>0</v>
      </c>
      <c r="P903">
        <f t="shared" si="85"/>
        <v>0</v>
      </c>
      <c r="Q903" t="s">
        <v>8323</v>
      </c>
      <c r="R903" t="s">
        <v>8326</v>
      </c>
      <c r="S903" s="12">
        <f t="shared" si="86"/>
        <v>40291.81150462963</v>
      </c>
      <c r="T903" s="12">
        <f t="shared" si="87"/>
        <v>40337.799305555556</v>
      </c>
      <c r="U903" s="9">
        <f t="shared" si="88"/>
        <v>2010</v>
      </c>
      <c r="V903">
        <f t="shared" si="89"/>
        <v>4</v>
      </c>
      <c r="W903" t="str" cm="1">
        <f t="array" ref="W903">_xlfn.IFS(V903=1,"JAN",V903=2,"FEB",V903=3,"MAR",V903=4,"APR",V903=5,"MAY",V903=6,"JUN",V903=7,"JUL",V903=8,"AUG",V903=9,"SEP",V903=10,"OCT",V903=11,"NOV",V903=12,"DEC")</f>
        <v>APR</v>
      </c>
    </row>
    <row r="904" spans="1:23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84"/>
        <v>0</v>
      </c>
      <c r="P904">
        <f t="shared" si="85"/>
        <v>30</v>
      </c>
      <c r="Q904" t="s">
        <v>8323</v>
      </c>
      <c r="R904" t="s">
        <v>8326</v>
      </c>
      <c r="S904" s="12">
        <f t="shared" si="86"/>
        <v>41829.965532407405</v>
      </c>
      <c r="T904" s="12">
        <f t="shared" si="87"/>
        <v>41881.645833333336</v>
      </c>
      <c r="U904" s="9">
        <f t="shared" si="88"/>
        <v>2014</v>
      </c>
      <c r="V904">
        <f t="shared" si="89"/>
        <v>7</v>
      </c>
      <c r="W904" t="str" cm="1">
        <f t="array" ref="W904">_xlfn.IFS(V904=1,"JAN",V904=2,"FEB",V904=3,"MAR",V904=4,"APR",V904=5,"MAY",V904=6,"JUN",V904=7,"JUL",V904=8,"AUG",V904=9,"SEP",V904=10,"OCT",V904=11,"NOV",V904=12,"DEC")</f>
        <v>JUL</v>
      </c>
    </row>
    <row r="905" spans="1:23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84"/>
        <v>3</v>
      </c>
      <c r="P905">
        <f t="shared" si="85"/>
        <v>40</v>
      </c>
      <c r="Q905" t="s">
        <v>8323</v>
      </c>
      <c r="R905" t="s">
        <v>8326</v>
      </c>
      <c r="S905" s="12">
        <f t="shared" si="86"/>
        <v>41149.796064814815</v>
      </c>
      <c r="T905" s="12">
        <f t="shared" si="87"/>
        <v>41175.100694444445</v>
      </c>
      <c r="U905" s="9">
        <f t="shared" si="88"/>
        <v>2012</v>
      </c>
      <c r="V905">
        <f t="shared" si="89"/>
        <v>8</v>
      </c>
      <c r="W905" t="str" cm="1">
        <f t="array" ref="W905">_xlfn.IFS(V905=1,"JAN",V905=2,"FEB",V905=3,"MAR",V905=4,"APR",V905=5,"MAY",V905=6,"JUN",V905=7,"JUL",V905=8,"AUG",V905=9,"SEP",V905=10,"OCT",V905=11,"NOV",V905=12,"DEC")</f>
        <v>AUG</v>
      </c>
    </row>
    <row r="906" spans="1:23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84"/>
        <v>0</v>
      </c>
      <c r="P906">
        <f t="shared" si="85"/>
        <v>50.33</v>
      </c>
      <c r="Q906" t="s">
        <v>8323</v>
      </c>
      <c r="R906" t="s">
        <v>8326</v>
      </c>
      <c r="S906" s="12">
        <f t="shared" si="86"/>
        <v>42342.080289351856</v>
      </c>
      <c r="T906" s="12">
        <f t="shared" si="87"/>
        <v>42372.080289351856</v>
      </c>
      <c r="U906" s="9">
        <f t="shared" si="88"/>
        <v>2015</v>
      </c>
      <c r="V906">
        <f t="shared" si="89"/>
        <v>12</v>
      </c>
      <c r="W906" t="str" cm="1">
        <f t="array" ref="W906">_xlfn.IFS(V906=1,"JAN",V906=2,"FEB",V906=3,"MAR",V906=4,"APR",V906=5,"MAY",V906=6,"JUN",V906=7,"JUL",V906=8,"AUG",V906=9,"SEP",V906=10,"OCT",V906=11,"NOV",V906=12,"DEC")</f>
        <v>DEC</v>
      </c>
    </row>
    <row r="907" spans="1:23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84"/>
        <v>3</v>
      </c>
      <c r="P907">
        <f t="shared" si="85"/>
        <v>32.67</v>
      </c>
      <c r="Q907" t="s">
        <v>8323</v>
      </c>
      <c r="R907" t="s">
        <v>8326</v>
      </c>
      <c r="S907" s="12">
        <f t="shared" si="86"/>
        <v>40507.239884259259</v>
      </c>
      <c r="T907" s="12">
        <f t="shared" si="87"/>
        <v>40567.239884259259</v>
      </c>
      <c r="U907" s="9">
        <f t="shared" si="88"/>
        <v>2010</v>
      </c>
      <c r="V907">
        <f t="shared" si="89"/>
        <v>11</v>
      </c>
      <c r="W907" t="str" cm="1">
        <f t="array" ref="W907">_xlfn.IFS(V907=1,"JAN",V907=2,"FEB",V907=3,"MAR",V907=4,"APR",V907=5,"MAY",V907=6,"JUN",V907=7,"JUL",V907=8,"AUG",V907=9,"SEP",V907=10,"OCT",V907=11,"NOV",V907=12,"DEC")</f>
        <v>NOV</v>
      </c>
    </row>
    <row r="908" spans="1:23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84"/>
        <v>0</v>
      </c>
      <c r="P908">
        <f t="shared" si="85"/>
        <v>0</v>
      </c>
      <c r="Q908" t="s">
        <v>8323</v>
      </c>
      <c r="R908" t="s">
        <v>8326</v>
      </c>
      <c r="S908" s="12">
        <f t="shared" si="86"/>
        <v>41681.189699074072</v>
      </c>
      <c r="T908" s="12">
        <f t="shared" si="87"/>
        <v>41711.148032407407</v>
      </c>
      <c r="U908" s="9">
        <f t="shared" si="88"/>
        <v>2014</v>
      </c>
      <c r="V908">
        <f t="shared" si="89"/>
        <v>2</v>
      </c>
      <c r="W908" t="str" cm="1">
        <f t="array" ref="W908">_xlfn.IFS(V908=1,"JAN",V908=2,"FEB",V908=3,"MAR",V908=4,"APR",V908=5,"MAY",V908=6,"JUN",V908=7,"JUL",V908=8,"AUG",V908=9,"SEP",V908=10,"OCT",V908=11,"NOV",V908=12,"DEC")</f>
        <v>FEB</v>
      </c>
    </row>
    <row r="909" spans="1:23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84"/>
        <v>0</v>
      </c>
      <c r="P909">
        <f t="shared" si="85"/>
        <v>0</v>
      </c>
      <c r="Q909" t="s">
        <v>8323</v>
      </c>
      <c r="R909" t="s">
        <v>8326</v>
      </c>
      <c r="S909" s="12">
        <f t="shared" si="86"/>
        <v>40767.192395833335</v>
      </c>
      <c r="T909" s="12">
        <f t="shared" si="87"/>
        <v>40797.192395833335</v>
      </c>
      <c r="U909" s="9">
        <f t="shared" si="88"/>
        <v>2011</v>
      </c>
      <c r="V909">
        <f t="shared" si="89"/>
        <v>8</v>
      </c>
      <c r="W909" t="str" cm="1">
        <f t="array" ref="W909">_xlfn.IFS(V909=1,"JAN",V909=2,"FEB",V909=3,"MAR",V909=4,"APR",V909=5,"MAY",V909=6,"JUN",V909=7,"JUL",V909=8,"AUG",V909=9,"SEP",V909=10,"OCT",V909=11,"NOV",V909=12,"DEC")</f>
        <v>AUG</v>
      </c>
    </row>
    <row r="910" spans="1:23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84"/>
        <v>0</v>
      </c>
      <c r="P910">
        <f t="shared" si="85"/>
        <v>0</v>
      </c>
      <c r="Q910" t="s">
        <v>8323</v>
      </c>
      <c r="R910" t="s">
        <v>8326</v>
      </c>
      <c r="S910" s="12">
        <f t="shared" si="86"/>
        <v>40340.801562499997</v>
      </c>
      <c r="T910" s="12">
        <f t="shared" si="87"/>
        <v>40386.207638888889</v>
      </c>
      <c r="U910" s="9">
        <f t="shared" si="88"/>
        <v>2010</v>
      </c>
      <c r="V910">
        <f t="shared" si="89"/>
        <v>6</v>
      </c>
      <c r="W910" t="str" cm="1">
        <f t="array" ref="W910">_xlfn.IFS(V910=1,"JAN",V910=2,"FEB",V910=3,"MAR",V910=4,"APR",V910=5,"MAY",V910=6,"JUN",V910=7,"JUL",V910=8,"AUG",V910=9,"SEP",V910=10,"OCT",V910=11,"NOV",V910=12,"DEC")</f>
        <v>JUN</v>
      </c>
    </row>
    <row r="911" spans="1:23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84"/>
        <v>3</v>
      </c>
      <c r="P911">
        <f t="shared" si="85"/>
        <v>65</v>
      </c>
      <c r="Q911" t="s">
        <v>8323</v>
      </c>
      <c r="R911" t="s">
        <v>8326</v>
      </c>
      <c r="S911" s="12">
        <f t="shared" si="86"/>
        <v>41081.69027777778</v>
      </c>
      <c r="T911" s="12">
        <f t="shared" si="87"/>
        <v>41113.166666666664</v>
      </c>
      <c r="U911" s="9">
        <f t="shared" si="88"/>
        <v>2012</v>
      </c>
      <c r="V911">
        <f t="shared" si="89"/>
        <v>6</v>
      </c>
      <c r="W911" t="str" cm="1">
        <f t="array" ref="W911">_xlfn.IFS(V911=1,"JAN",V911=2,"FEB",V911=3,"MAR",V911=4,"APR",V911=5,"MAY",V911=6,"JUN",V911=7,"JUL",V911=8,"AUG",V911=9,"SEP",V911=10,"OCT",V911=11,"NOV",V911=12,"DEC")</f>
        <v>JUN</v>
      </c>
    </row>
    <row r="912" spans="1:23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84"/>
        <v>22</v>
      </c>
      <c r="P912">
        <f t="shared" si="85"/>
        <v>24.6</v>
      </c>
      <c r="Q912" t="s">
        <v>8323</v>
      </c>
      <c r="R912" t="s">
        <v>8326</v>
      </c>
      <c r="S912" s="12">
        <f t="shared" si="86"/>
        <v>42737.545358796298</v>
      </c>
      <c r="T912" s="12">
        <f t="shared" si="87"/>
        <v>42797.545358796298</v>
      </c>
      <c r="U912" s="9">
        <f t="shared" si="88"/>
        <v>2017</v>
      </c>
      <c r="V912">
        <f t="shared" si="89"/>
        <v>1</v>
      </c>
      <c r="W912" t="str" cm="1">
        <f t="array" ref="W912">_xlfn.IFS(V912=1,"JAN",V912=2,"FEB",V912=3,"MAR",V912=4,"APR",V912=5,"MAY",V912=6,"JUN",V912=7,"JUL",V912=8,"AUG",V912=9,"SEP",V912=10,"OCT",V912=11,"NOV",V912=12,"DEC")</f>
        <v>JAN</v>
      </c>
    </row>
    <row r="913" spans="1:23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84"/>
        <v>0</v>
      </c>
      <c r="P913">
        <f t="shared" si="85"/>
        <v>0</v>
      </c>
      <c r="Q913" t="s">
        <v>8323</v>
      </c>
      <c r="R913" t="s">
        <v>8326</v>
      </c>
      <c r="S913" s="12">
        <f t="shared" si="86"/>
        <v>41642.005150462966</v>
      </c>
      <c r="T913" s="12">
        <f t="shared" si="87"/>
        <v>41663.005150462966</v>
      </c>
      <c r="U913" s="9">
        <f t="shared" si="88"/>
        <v>2014</v>
      </c>
      <c r="V913">
        <f t="shared" si="89"/>
        <v>1</v>
      </c>
      <c r="W913" t="str" cm="1">
        <f t="array" ref="W913">_xlfn.IFS(V913=1,"JAN",V913=2,"FEB",V913=3,"MAR",V913=4,"APR",V913=5,"MAY",V913=6,"JUN",V913=7,"JUL",V913=8,"AUG",V913=9,"SEP",V913=10,"OCT",V913=11,"NOV",V913=12,"DEC")</f>
        <v>JAN</v>
      </c>
    </row>
    <row r="914" spans="1:23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84"/>
        <v>1</v>
      </c>
      <c r="P914">
        <f t="shared" si="85"/>
        <v>15</v>
      </c>
      <c r="Q914" t="s">
        <v>8323</v>
      </c>
      <c r="R914" t="s">
        <v>8326</v>
      </c>
      <c r="S914" s="12">
        <f t="shared" si="86"/>
        <v>41194.109340277777</v>
      </c>
      <c r="T914" s="12">
        <f t="shared" si="87"/>
        <v>41254.151006944441</v>
      </c>
      <c r="U914" s="9">
        <f t="shared" si="88"/>
        <v>2012</v>
      </c>
      <c r="V914">
        <f t="shared" si="89"/>
        <v>10</v>
      </c>
      <c r="W914" t="str" cm="1">
        <f t="array" ref="W914">_xlfn.IFS(V914=1,"JAN",V914=2,"FEB",V914=3,"MAR",V914=4,"APR",V914=5,"MAY",V914=6,"JUN",V914=7,"JUL",V914=8,"AUG",V914=9,"SEP",V914=10,"OCT",V914=11,"NOV",V914=12,"DEC")</f>
        <v>OCT</v>
      </c>
    </row>
    <row r="915" spans="1:23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84"/>
        <v>7</v>
      </c>
      <c r="P915">
        <f t="shared" si="85"/>
        <v>82.58</v>
      </c>
      <c r="Q915" t="s">
        <v>8323</v>
      </c>
      <c r="R915" t="s">
        <v>8326</v>
      </c>
      <c r="S915" s="12">
        <f t="shared" si="86"/>
        <v>41004.139108796298</v>
      </c>
      <c r="T915" s="12">
        <f t="shared" si="87"/>
        <v>41034.139108796298</v>
      </c>
      <c r="U915" s="9">
        <f t="shared" si="88"/>
        <v>2012</v>
      </c>
      <c r="V915">
        <f t="shared" si="89"/>
        <v>4</v>
      </c>
      <c r="W915" t="str" cm="1">
        <f t="array" ref="W915">_xlfn.IFS(V915=1,"JAN",V915=2,"FEB",V915=3,"MAR",V915=4,"APR",V915=5,"MAY",V915=6,"JUN",V915=7,"JUL",V915=8,"AUG",V915=9,"SEP",V915=10,"OCT",V915=11,"NOV",V915=12,"DEC")</f>
        <v>APR</v>
      </c>
    </row>
    <row r="916" spans="1:23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84"/>
        <v>0</v>
      </c>
      <c r="P916">
        <f t="shared" si="85"/>
        <v>0</v>
      </c>
      <c r="Q916" t="s">
        <v>8323</v>
      </c>
      <c r="R916" t="s">
        <v>8326</v>
      </c>
      <c r="S916" s="12">
        <f t="shared" si="86"/>
        <v>41116.763275462967</v>
      </c>
      <c r="T916" s="12">
        <f t="shared" si="87"/>
        <v>41146.763275462967</v>
      </c>
      <c r="U916" s="9">
        <f t="shared" si="88"/>
        <v>2012</v>
      </c>
      <c r="V916">
        <f t="shared" si="89"/>
        <v>7</v>
      </c>
      <c r="W916" t="str" cm="1">
        <f t="array" ref="W916">_xlfn.IFS(V916=1,"JAN",V916=2,"FEB",V916=3,"MAR",V916=4,"APR",V916=5,"MAY",V916=6,"JUN",V916=7,"JUL",V916=8,"AUG",V916=9,"SEP",V916=10,"OCT",V916=11,"NOV",V916=12,"DEC")</f>
        <v>JUL</v>
      </c>
    </row>
    <row r="917" spans="1:23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84"/>
        <v>6</v>
      </c>
      <c r="P917">
        <f t="shared" si="85"/>
        <v>41.67</v>
      </c>
      <c r="Q917" t="s">
        <v>8323</v>
      </c>
      <c r="R917" t="s">
        <v>8326</v>
      </c>
      <c r="S917" s="12">
        <f t="shared" si="86"/>
        <v>40937.679560185185</v>
      </c>
      <c r="T917" s="12">
        <f t="shared" si="87"/>
        <v>40969.207638888889</v>
      </c>
      <c r="U917" s="9">
        <f t="shared" si="88"/>
        <v>2012</v>
      </c>
      <c r="V917">
        <f t="shared" si="89"/>
        <v>1</v>
      </c>
      <c r="W917" t="str" cm="1">
        <f t="array" ref="W917">_xlfn.IFS(V917=1,"JAN",V917=2,"FEB",V917=3,"MAR",V917=4,"APR",V917=5,"MAY",V917=6,"JUN",V917=7,"JUL",V917=8,"AUG",V917=9,"SEP",V917=10,"OCT",V917=11,"NOV",V917=12,"DEC")</f>
        <v>JAN</v>
      </c>
    </row>
    <row r="918" spans="1:23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84"/>
        <v>0</v>
      </c>
      <c r="P918">
        <f t="shared" si="85"/>
        <v>0</v>
      </c>
      <c r="Q918" t="s">
        <v>8323</v>
      </c>
      <c r="R918" t="s">
        <v>8326</v>
      </c>
      <c r="S918" s="12">
        <f t="shared" si="86"/>
        <v>40434.853402777779</v>
      </c>
      <c r="T918" s="12">
        <f t="shared" si="87"/>
        <v>40473.208333333336</v>
      </c>
      <c r="U918" s="9">
        <f t="shared" si="88"/>
        <v>2010</v>
      </c>
      <c r="V918">
        <f t="shared" si="89"/>
        <v>9</v>
      </c>
      <c r="W918" t="str" cm="1">
        <f t="array" ref="W918">_xlfn.IFS(V918=1,"JAN",V918=2,"FEB",V918=3,"MAR",V918=4,"APR",V918=5,"MAY",V918=6,"JUN",V918=7,"JUL",V918=8,"AUG",V918=9,"SEP",V918=10,"OCT",V918=11,"NOV",V918=12,"DEC")</f>
        <v>SEP</v>
      </c>
    </row>
    <row r="919" spans="1:23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84"/>
        <v>1</v>
      </c>
      <c r="P919">
        <f t="shared" si="85"/>
        <v>30</v>
      </c>
      <c r="Q919" t="s">
        <v>8323</v>
      </c>
      <c r="R919" t="s">
        <v>8326</v>
      </c>
      <c r="S919" s="12">
        <f t="shared" si="86"/>
        <v>41802.94363425926</v>
      </c>
      <c r="T919" s="12">
        <f t="shared" si="87"/>
        <v>41834.104166666664</v>
      </c>
      <c r="U919" s="9">
        <f t="shared" si="88"/>
        <v>2014</v>
      </c>
      <c r="V919">
        <f t="shared" si="89"/>
        <v>6</v>
      </c>
      <c r="W919" t="str" cm="1">
        <f t="array" ref="W919">_xlfn.IFS(V919=1,"JAN",V919=2,"FEB",V919=3,"MAR",V919=4,"APR",V919=5,"MAY",V919=6,"JUN",V919=7,"JUL",V919=8,"AUG",V919=9,"SEP",V919=10,"OCT",V919=11,"NOV",V919=12,"DEC")</f>
        <v>JUN</v>
      </c>
    </row>
    <row r="920" spans="1:23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84"/>
        <v>5</v>
      </c>
      <c r="P920">
        <f t="shared" si="85"/>
        <v>19.600000000000001</v>
      </c>
      <c r="Q920" t="s">
        <v>8323</v>
      </c>
      <c r="R920" t="s">
        <v>8326</v>
      </c>
      <c r="S920" s="12">
        <f t="shared" si="86"/>
        <v>41944.916215277779</v>
      </c>
      <c r="T920" s="12">
        <f t="shared" si="87"/>
        <v>41974.957881944443</v>
      </c>
      <c r="U920" s="9">
        <f t="shared" si="88"/>
        <v>2014</v>
      </c>
      <c r="V920">
        <f t="shared" si="89"/>
        <v>11</v>
      </c>
      <c r="W920" t="str" cm="1">
        <f t="array" ref="W920">_xlfn.IFS(V920=1,"JAN",V920=2,"FEB",V920=3,"MAR",V920=4,"APR",V920=5,"MAY",V920=6,"JUN",V920=7,"JUL",V920=8,"AUG",V920=9,"SEP",V920=10,"OCT",V920=11,"NOV",V920=12,"DEC")</f>
        <v>NOV</v>
      </c>
    </row>
    <row r="921" spans="1:23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84"/>
        <v>1</v>
      </c>
      <c r="P921">
        <f t="shared" si="85"/>
        <v>100</v>
      </c>
      <c r="Q921" t="s">
        <v>8323</v>
      </c>
      <c r="R921" t="s">
        <v>8326</v>
      </c>
      <c r="S921" s="12">
        <f t="shared" si="86"/>
        <v>41227.641724537039</v>
      </c>
      <c r="T921" s="12">
        <f t="shared" si="87"/>
        <v>41262.641724537039</v>
      </c>
      <c r="U921" s="9">
        <f t="shared" si="88"/>
        <v>2012</v>
      </c>
      <c r="V921">
        <f t="shared" si="89"/>
        <v>11</v>
      </c>
      <c r="W921" t="str" cm="1">
        <f t="array" ref="W921">_xlfn.IFS(V921=1,"JAN",V921=2,"FEB",V921=3,"MAR",V921=4,"APR",V921=5,"MAY",V921=6,"JUN",V921=7,"JUL",V921=8,"AUG",V921=9,"SEP",V921=10,"OCT",V921=11,"NOV",V921=12,"DEC")</f>
        <v>NOV</v>
      </c>
    </row>
    <row r="922" spans="1:23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84"/>
        <v>0</v>
      </c>
      <c r="P922">
        <f t="shared" si="85"/>
        <v>0</v>
      </c>
      <c r="Q922" t="s">
        <v>8323</v>
      </c>
      <c r="R922" t="s">
        <v>8326</v>
      </c>
      <c r="S922" s="12">
        <f t="shared" si="86"/>
        <v>41562.67155092593</v>
      </c>
      <c r="T922" s="12">
        <f t="shared" si="87"/>
        <v>41592.713217592594</v>
      </c>
      <c r="U922" s="9">
        <f t="shared" si="88"/>
        <v>2013</v>
      </c>
      <c r="V922">
        <f t="shared" si="89"/>
        <v>10</v>
      </c>
      <c r="W922" t="str" cm="1">
        <f t="array" ref="W922">_xlfn.IFS(V922=1,"JAN",V922=2,"FEB",V922=3,"MAR",V922=4,"APR",V922=5,"MAY",V922=6,"JUN",V922=7,"JUL",V922=8,"AUG",V922=9,"SEP",V922=10,"OCT",V922=11,"NOV",V922=12,"DEC")</f>
        <v>OCT</v>
      </c>
    </row>
    <row r="923" spans="1:23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84"/>
        <v>31</v>
      </c>
      <c r="P923">
        <f t="shared" si="85"/>
        <v>231.75</v>
      </c>
      <c r="Q923" t="s">
        <v>8323</v>
      </c>
      <c r="R923" t="s">
        <v>8326</v>
      </c>
      <c r="S923" s="12">
        <f t="shared" si="86"/>
        <v>40847.171018518515</v>
      </c>
      <c r="T923" s="12">
        <f t="shared" si="87"/>
        <v>40889.212685185186</v>
      </c>
      <c r="U923" s="9">
        <f t="shared" si="88"/>
        <v>2011</v>
      </c>
      <c r="V923">
        <f t="shared" si="89"/>
        <v>10</v>
      </c>
      <c r="W923" t="str" cm="1">
        <f t="array" ref="W923">_xlfn.IFS(V923=1,"JAN",V923=2,"FEB",V923=3,"MAR",V923=4,"APR",V923=5,"MAY",V923=6,"JUN",V923=7,"JUL",V923=8,"AUG",V923=9,"SEP",V923=10,"OCT",V923=11,"NOV",V923=12,"DEC")</f>
        <v>OCT</v>
      </c>
    </row>
    <row r="924" spans="1:23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84"/>
        <v>21</v>
      </c>
      <c r="P924">
        <f t="shared" si="85"/>
        <v>189.33</v>
      </c>
      <c r="Q924" t="s">
        <v>8323</v>
      </c>
      <c r="R924" t="s">
        <v>8326</v>
      </c>
      <c r="S924" s="12">
        <f t="shared" si="86"/>
        <v>41878.530011574076</v>
      </c>
      <c r="T924" s="12">
        <f t="shared" si="87"/>
        <v>41913.530011574076</v>
      </c>
      <c r="U924" s="9">
        <f t="shared" si="88"/>
        <v>2014</v>
      </c>
      <c r="V924">
        <f t="shared" si="89"/>
        <v>8</v>
      </c>
      <c r="W924" t="str" cm="1">
        <f t="array" ref="W924">_xlfn.IFS(V924=1,"JAN",V924=2,"FEB",V924=3,"MAR",V924=4,"APR",V924=5,"MAY",V924=6,"JUN",V924=7,"JUL",V924=8,"AUG",V924=9,"SEP",V924=10,"OCT",V924=11,"NOV",V924=12,"DEC")</f>
        <v>AUG</v>
      </c>
    </row>
    <row r="925" spans="1:23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84"/>
        <v>2</v>
      </c>
      <c r="P925">
        <f t="shared" si="85"/>
        <v>55</v>
      </c>
      <c r="Q925" t="s">
        <v>8323</v>
      </c>
      <c r="R925" t="s">
        <v>8326</v>
      </c>
      <c r="S925" s="12">
        <f t="shared" si="86"/>
        <v>41934.959756944445</v>
      </c>
      <c r="T925" s="12">
        <f t="shared" si="87"/>
        <v>41965.001423611116</v>
      </c>
      <c r="U925" s="9">
        <f t="shared" si="88"/>
        <v>2014</v>
      </c>
      <c r="V925">
        <f t="shared" si="89"/>
        <v>10</v>
      </c>
      <c r="W925" t="str" cm="1">
        <f t="array" ref="W925">_xlfn.IFS(V925=1,"JAN",V925=2,"FEB",V925=3,"MAR",V925=4,"APR",V925=5,"MAY",V925=6,"JUN",V925=7,"JUL",V925=8,"AUG",V925=9,"SEP",V925=10,"OCT",V925=11,"NOV",V925=12,"DEC")</f>
        <v>OCT</v>
      </c>
    </row>
    <row r="926" spans="1:23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84"/>
        <v>11</v>
      </c>
      <c r="P926">
        <f t="shared" si="85"/>
        <v>21.8</v>
      </c>
      <c r="Q926" t="s">
        <v>8323</v>
      </c>
      <c r="R926" t="s">
        <v>8326</v>
      </c>
      <c r="S926" s="12">
        <f t="shared" si="86"/>
        <v>41288.942928240744</v>
      </c>
      <c r="T926" s="12">
        <f t="shared" si="87"/>
        <v>41318.942928240744</v>
      </c>
      <c r="U926" s="9">
        <f t="shared" si="88"/>
        <v>2013</v>
      </c>
      <c r="V926">
        <f t="shared" si="89"/>
        <v>1</v>
      </c>
      <c r="W926" t="str" cm="1">
        <f t="array" ref="W926">_xlfn.IFS(V926=1,"JAN",V926=2,"FEB",V926=3,"MAR",V926=4,"APR",V926=5,"MAY",V926=6,"JUN",V926=7,"JUL",V926=8,"AUG",V926=9,"SEP",V926=10,"OCT",V926=11,"NOV",V926=12,"DEC")</f>
        <v>JAN</v>
      </c>
    </row>
    <row r="927" spans="1:23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84"/>
        <v>3</v>
      </c>
      <c r="P927">
        <f t="shared" si="85"/>
        <v>32</v>
      </c>
      <c r="Q927" t="s">
        <v>8323</v>
      </c>
      <c r="R927" t="s">
        <v>8326</v>
      </c>
      <c r="S927" s="12">
        <f t="shared" si="86"/>
        <v>41575.880914351852</v>
      </c>
      <c r="T927" s="12">
        <f t="shared" si="87"/>
        <v>41605.922581018516</v>
      </c>
      <c r="U927" s="9">
        <f t="shared" si="88"/>
        <v>2013</v>
      </c>
      <c r="V927">
        <f t="shared" si="89"/>
        <v>10</v>
      </c>
      <c r="W927" t="str" cm="1">
        <f t="array" ref="W927">_xlfn.IFS(V927=1,"JAN",V927=2,"FEB",V927=3,"MAR",V927=4,"APR",V927=5,"MAY",V927=6,"JUN",V927=7,"JUL",V927=8,"AUG",V927=9,"SEP",V927=10,"OCT",V927=11,"NOV",V927=12,"DEC")</f>
        <v>OCT</v>
      </c>
    </row>
    <row r="928" spans="1:23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84"/>
        <v>0</v>
      </c>
      <c r="P928">
        <f t="shared" si="85"/>
        <v>0</v>
      </c>
      <c r="Q928" t="s">
        <v>8323</v>
      </c>
      <c r="R928" t="s">
        <v>8326</v>
      </c>
      <c r="S928" s="12">
        <f t="shared" si="86"/>
        <v>40338.02002314815</v>
      </c>
      <c r="T928" s="12">
        <f t="shared" si="87"/>
        <v>40367.944444444445</v>
      </c>
      <c r="U928" s="9">
        <f t="shared" si="88"/>
        <v>2010</v>
      </c>
      <c r="V928">
        <f t="shared" si="89"/>
        <v>6</v>
      </c>
      <c r="W928" t="str" cm="1">
        <f t="array" ref="W928">_xlfn.IFS(V928=1,"JAN",V928=2,"FEB",V928=3,"MAR",V928=4,"APR",V928=5,"MAY",V928=6,"JUN",V928=7,"JUL",V928=8,"AUG",V928=9,"SEP",V928=10,"OCT",V928=11,"NOV",V928=12,"DEC")</f>
        <v>JUN</v>
      </c>
    </row>
    <row r="929" spans="1:23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84"/>
        <v>0</v>
      </c>
      <c r="P929">
        <f t="shared" si="85"/>
        <v>0</v>
      </c>
      <c r="Q929" t="s">
        <v>8323</v>
      </c>
      <c r="R929" t="s">
        <v>8326</v>
      </c>
      <c r="S929" s="12">
        <f t="shared" si="86"/>
        <v>41013.822858796295</v>
      </c>
      <c r="T929" s="12">
        <f t="shared" si="87"/>
        <v>41043.822858796295</v>
      </c>
      <c r="U929" s="9">
        <f t="shared" si="88"/>
        <v>2012</v>
      </c>
      <c r="V929">
        <f t="shared" si="89"/>
        <v>4</v>
      </c>
      <c r="W929" t="str" cm="1">
        <f t="array" ref="W929">_xlfn.IFS(V929=1,"JAN",V929=2,"FEB",V929=3,"MAR",V929=4,"APR",V929=5,"MAY",V929=6,"JUN",V929=7,"JUL",V929=8,"AUG",V929=9,"SEP",V929=10,"OCT",V929=11,"NOV",V929=12,"DEC")</f>
        <v>APR</v>
      </c>
    </row>
    <row r="930" spans="1:23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84"/>
        <v>11</v>
      </c>
      <c r="P930">
        <f t="shared" si="85"/>
        <v>56.25</v>
      </c>
      <c r="Q930" t="s">
        <v>8323</v>
      </c>
      <c r="R930" t="s">
        <v>8326</v>
      </c>
      <c r="S930" s="12">
        <f t="shared" si="86"/>
        <v>41180.86241898148</v>
      </c>
      <c r="T930" s="12">
        <f t="shared" si="87"/>
        <v>41231</v>
      </c>
      <c r="U930" s="9">
        <f t="shared" si="88"/>
        <v>2012</v>
      </c>
      <c r="V930">
        <f t="shared" si="89"/>
        <v>9</v>
      </c>
      <c r="W930" t="str" cm="1">
        <f t="array" ref="W930">_xlfn.IFS(V930=1,"JAN",V930=2,"FEB",V930=3,"MAR",V930=4,"APR",V930=5,"MAY",V930=6,"JUN",V930=7,"JUL",V930=8,"AUG",V930=9,"SEP",V930=10,"OCT",V930=11,"NOV",V930=12,"DEC")</f>
        <v>SEP</v>
      </c>
    </row>
    <row r="931" spans="1:23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84"/>
        <v>0</v>
      </c>
      <c r="P931">
        <f t="shared" si="85"/>
        <v>0</v>
      </c>
      <c r="Q931" t="s">
        <v>8323</v>
      </c>
      <c r="R931" t="s">
        <v>8326</v>
      </c>
      <c r="S931" s="12">
        <f t="shared" si="86"/>
        <v>40978.238067129627</v>
      </c>
      <c r="T931" s="12">
        <f t="shared" si="87"/>
        <v>41008.196400462963</v>
      </c>
      <c r="U931" s="9">
        <f t="shared" si="88"/>
        <v>2012</v>
      </c>
      <c r="V931">
        <f t="shared" si="89"/>
        <v>3</v>
      </c>
      <c r="W931" t="str" cm="1">
        <f t="array" ref="W931">_xlfn.IFS(V931=1,"JAN",V931=2,"FEB",V931=3,"MAR",V931=4,"APR",V931=5,"MAY",V931=6,"JUN",V931=7,"JUL",V931=8,"AUG",V931=9,"SEP",V931=10,"OCT",V931=11,"NOV",V931=12,"DEC")</f>
        <v>MAR</v>
      </c>
    </row>
    <row r="932" spans="1:23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84"/>
        <v>38</v>
      </c>
      <c r="P932">
        <f t="shared" si="85"/>
        <v>69</v>
      </c>
      <c r="Q932" t="s">
        <v>8323</v>
      </c>
      <c r="R932" t="s">
        <v>8326</v>
      </c>
      <c r="S932" s="12">
        <f t="shared" si="86"/>
        <v>40312.915578703702</v>
      </c>
      <c r="T932" s="12">
        <f t="shared" si="87"/>
        <v>40354.897222222222</v>
      </c>
      <c r="U932" s="9">
        <f t="shared" si="88"/>
        <v>2010</v>
      </c>
      <c r="V932">
        <f t="shared" si="89"/>
        <v>5</v>
      </c>
      <c r="W932" t="str" cm="1">
        <f t="array" ref="W932">_xlfn.IFS(V932=1,"JAN",V932=2,"FEB",V932=3,"MAR",V932=4,"APR",V932=5,"MAY",V932=6,"JUN",V932=7,"JUL",V932=8,"AUG",V932=9,"SEP",V932=10,"OCT",V932=11,"NOV",V932=12,"DEC")</f>
        <v>MAY</v>
      </c>
    </row>
    <row r="933" spans="1:23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84"/>
        <v>7</v>
      </c>
      <c r="P933">
        <f t="shared" si="85"/>
        <v>18.71</v>
      </c>
      <c r="Q933" t="s">
        <v>8323</v>
      </c>
      <c r="R933" t="s">
        <v>8326</v>
      </c>
      <c r="S933" s="12">
        <f t="shared" si="86"/>
        <v>41680.359976851854</v>
      </c>
      <c r="T933" s="12">
        <f t="shared" si="87"/>
        <v>41714.916666666664</v>
      </c>
      <c r="U933" s="9">
        <f t="shared" si="88"/>
        <v>2014</v>
      </c>
      <c r="V933">
        <f t="shared" si="89"/>
        <v>2</v>
      </c>
      <c r="W933" t="str" cm="1">
        <f t="array" ref="W933">_xlfn.IFS(V933=1,"JAN",V933=2,"FEB",V933=3,"MAR",V933=4,"APR",V933=5,"MAY",V933=6,"JUN",V933=7,"JUL",V933=8,"AUG",V933=9,"SEP",V933=10,"OCT",V933=11,"NOV",V933=12,"DEC")</f>
        <v>FEB</v>
      </c>
    </row>
    <row r="934" spans="1:23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84"/>
        <v>15</v>
      </c>
      <c r="P934">
        <f t="shared" si="85"/>
        <v>46.03</v>
      </c>
      <c r="Q934" t="s">
        <v>8323</v>
      </c>
      <c r="R934" t="s">
        <v>8326</v>
      </c>
      <c r="S934" s="12">
        <f t="shared" si="86"/>
        <v>41310.969270833331</v>
      </c>
      <c r="T934" s="12">
        <f t="shared" si="87"/>
        <v>41355.927604166667</v>
      </c>
      <c r="U934" s="9">
        <f t="shared" si="88"/>
        <v>2013</v>
      </c>
      <c r="V934">
        <f t="shared" si="89"/>
        <v>2</v>
      </c>
      <c r="W934" t="str" cm="1">
        <f t="array" ref="W934">_xlfn.IFS(V934=1,"JAN",V934=2,"FEB",V934=3,"MAR",V934=4,"APR",V934=5,"MAY",V934=6,"JUN",V934=7,"JUL",V934=8,"AUG",V934=9,"SEP",V934=10,"OCT",V934=11,"NOV",V934=12,"DEC")</f>
        <v>FEB</v>
      </c>
    </row>
    <row r="935" spans="1:23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84"/>
        <v>6</v>
      </c>
      <c r="P935">
        <f t="shared" si="85"/>
        <v>60</v>
      </c>
      <c r="Q935" t="s">
        <v>8323</v>
      </c>
      <c r="R935" t="s">
        <v>8326</v>
      </c>
      <c r="S935" s="12">
        <f t="shared" si="86"/>
        <v>41711.169085648151</v>
      </c>
      <c r="T935" s="12">
        <f t="shared" si="87"/>
        <v>41771.169085648151</v>
      </c>
      <c r="U935" s="9">
        <f t="shared" si="88"/>
        <v>2014</v>
      </c>
      <c r="V935">
        <f t="shared" si="89"/>
        <v>3</v>
      </c>
      <c r="W935" t="str" cm="1">
        <f t="array" ref="W935">_xlfn.IFS(V935=1,"JAN",V935=2,"FEB",V935=3,"MAR",V935=4,"APR",V935=5,"MAY",V935=6,"JUN",V935=7,"JUL",V935=8,"AUG",V935=9,"SEP",V935=10,"OCT",V935=11,"NOV",V935=12,"DEC")</f>
        <v>MAR</v>
      </c>
    </row>
    <row r="936" spans="1:23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84"/>
        <v>30</v>
      </c>
      <c r="P936">
        <f t="shared" si="85"/>
        <v>50.67</v>
      </c>
      <c r="Q936" t="s">
        <v>8323</v>
      </c>
      <c r="R936" t="s">
        <v>8326</v>
      </c>
      <c r="S936" s="12">
        <f t="shared" si="86"/>
        <v>41733.737083333333</v>
      </c>
      <c r="T936" s="12">
        <f t="shared" si="87"/>
        <v>41763.25</v>
      </c>
      <c r="U936" s="9">
        <f t="shared" si="88"/>
        <v>2014</v>
      </c>
      <c r="V936">
        <f t="shared" si="89"/>
        <v>4</v>
      </c>
      <c r="W936" t="str" cm="1">
        <f t="array" ref="W936">_xlfn.IFS(V936=1,"JAN",V936=2,"FEB",V936=3,"MAR",V936=4,"APR",V936=5,"MAY",V936=6,"JUN",V936=7,"JUL",V936=8,"AUG",V936=9,"SEP",V936=10,"OCT",V936=11,"NOV",V936=12,"DEC")</f>
        <v>APR</v>
      </c>
    </row>
    <row r="937" spans="1:23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84"/>
        <v>1</v>
      </c>
      <c r="P937">
        <f t="shared" si="85"/>
        <v>25</v>
      </c>
      <c r="Q937" t="s">
        <v>8323</v>
      </c>
      <c r="R937" t="s">
        <v>8326</v>
      </c>
      <c r="S937" s="12">
        <f t="shared" si="86"/>
        <v>42368.333668981482</v>
      </c>
      <c r="T937" s="12">
        <f t="shared" si="87"/>
        <v>42398.333668981482</v>
      </c>
      <c r="U937" s="9">
        <f t="shared" si="88"/>
        <v>2015</v>
      </c>
      <c r="V937">
        <f t="shared" si="89"/>
        <v>12</v>
      </c>
      <c r="W937" t="str" cm="1">
        <f t="array" ref="W937">_xlfn.IFS(V937=1,"JAN",V937=2,"FEB",V937=3,"MAR",V937=4,"APR",V937=5,"MAY",V937=6,"JUN",V937=7,"JUL",V937=8,"AUG",V937=9,"SEP",V937=10,"OCT",V937=11,"NOV",V937=12,"DEC")</f>
        <v>DEC</v>
      </c>
    </row>
    <row r="938" spans="1:23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84"/>
        <v>0</v>
      </c>
      <c r="P938">
        <f t="shared" si="85"/>
        <v>0</v>
      </c>
      <c r="Q938" t="s">
        <v>8323</v>
      </c>
      <c r="R938" t="s">
        <v>8326</v>
      </c>
      <c r="S938" s="12">
        <f t="shared" si="86"/>
        <v>40883.024178240739</v>
      </c>
      <c r="T938" s="12">
        <f t="shared" si="87"/>
        <v>40926.833333333336</v>
      </c>
      <c r="U938" s="9">
        <f t="shared" si="88"/>
        <v>2011</v>
      </c>
      <c r="V938">
        <f t="shared" si="89"/>
        <v>12</v>
      </c>
      <c r="W938" t="str" cm="1">
        <f t="array" ref="W938">_xlfn.IFS(V938=1,"JAN",V938=2,"FEB",V938=3,"MAR",V938=4,"APR",V938=5,"MAY",V938=6,"JUN",V938=7,"JUL",V938=8,"AUG",V938=9,"SEP",V938=10,"OCT",V938=11,"NOV",V938=12,"DEC")</f>
        <v>DEC</v>
      </c>
    </row>
    <row r="939" spans="1:23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84"/>
        <v>1</v>
      </c>
      <c r="P939">
        <f t="shared" si="85"/>
        <v>20</v>
      </c>
      <c r="Q939" t="s">
        <v>8323</v>
      </c>
      <c r="R939" t="s">
        <v>8326</v>
      </c>
      <c r="S939" s="12">
        <f t="shared" si="86"/>
        <v>41551.798113425924</v>
      </c>
      <c r="T939" s="12">
        <f t="shared" si="87"/>
        <v>41581.839780092596</v>
      </c>
      <c r="U939" s="9">
        <f t="shared" si="88"/>
        <v>2013</v>
      </c>
      <c r="V939">
        <f t="shared" si="89"/>
        <v>10</v>
      </c>
      <c r="W939" t="str" cm="1">
        <f t="array" ref="W939">_xlfn.IFS(V939=1,"JAN",V939=2,"FEB",V939=3,"MAR",V939=4,"APR",V939=5,"MAY",V939=6,"JUN",V939=7,"JUL",V939=8,"AUG",V939=9,"SEP",V939=10,"OCT",V939=11,"NOV",V939=12,"DEC")</f>
        <v>OCT</v>
      </c>
    </row>
    <row r="940" spans="1:23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84"/>
        <v>0</v>
      </c>
      <c r="P940">
        <f t="shared" si="85"/>
        <v>25</v>
      </c>
      <c r="Q940" t="s">
        <v>8323</v>
      </c>
      <c r="R940" t="s">
        <v>8326</v>
      </c>
      <c r="S940" s="12">
        <f t="shared" si="86"/>
        <v>41124.479722222226</v>
      </c>
      <c r="T940" s="12">
        <f t="shared" si="87"/>
        <v>41154.479722222226</v>
      </c>
      <c r="U940" s="9">
        <f t="shared" si="88"/>
        <v>2012</v>
      </c>
      <c r="V940">
        <f t="shared" si="89"/>
        <v>8</v>
      </c>
      <c r="W940" t="str" cm="1">
        <f t="array" ref="W940">_xlfn.IFS(V940=1,"JAN",V940=2,"FEB",V940=3,"MAR",V940=4,"APR",V940=5,"MAY",V940=6,"JUN",V940=7,"JUL",V940=8,"AUG",V940=9,"SEP",V940=10,"OCT",V940=11,"NOV",V940=12,"DEC")</f>
        <v>AUG</v>
      </c>
    </row>
    <row r="941" spans="1:23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84"/>
        <v>1</v>
      </c>
      <c r="P941">
        <f t="shared" si="85"/>
        <v>20</v>
      </c>
      <c r="Q941" t="s">
        <v>8323</v>
      </c>
      <c r="R941" t="s">
        <v>8326</v>
      </c>
      <c r="S941" s="12">
        <f t="shared" si="86"/>
        <v>41416.763171296298</v>
      </c>
      <c r="T941" s="12">
        <f t="shared" si="87"/>
        <v>41455.831944444442</v>
      </c>
      <c r="U941" s="9">
        <f t="shared" si="88"/>
        <v>2013</v>
      </c>
      <c r="V941">
        <f t="shared" si="89"/>
        <v>5</v>
      </c>
      <c r="W941" t="str" cm="1">
        <f t="array" ref="W941">_xlfn.IFS(V941=1,"JAN",V941=2,"FEB",V941=3,"MAR",V941=4,"APR",V941=5,"MAY",V941=6,"JUN",V941=7,"JUL",V941=8,"AUG",V941=9,"SEP",V941=10,"OCT",V941=11,"NOV",V941=12,"DEC")</f>
        <v>MAY</v>
      </c>
    </row>
    <row r="942" spans="1:23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84"/>
        <v>17</v>
      </c>
      <c r="P942">
        <f t="shared" si="85"/>
        <v>110.29</v>
      </c>
      <c r="Q942" t="s">
        <v>8317</v>
      </c>
      <c r="R942" t="s">
        <v>8319</v>
      </c>
      <c r="S942" s="12">
        <f t="shared" si="86"/>
        <v>42182.008402777778</v>
      </c>
      <c r="T942" s="12">
        <f t="shared" si="87"/>
        <v>42227.008402777778</v>
      </c>
      <c r="U942" s="9">
        <f t="shared" si="88"/>
        <v>2015</v>
      </c>
      <c r="V942">
        <f t="shared" si="89"/>
        <v>6</v>
      </c>
      <c r="W942" t="str" cm="1">
        <f t="array" ref="W942">_xlfn.IFS(V942=1,"JAN",V942=2,"FEB",V942=3,"MAR",V942=4,"APR",V942=5,"MAY",V942=6,"JUN",V942=7,"JUL",V942=8,"AUG",V942=9,"SEP",V942=10,"OCT",V942=11,"NOV",V942=12,"DEC")</f>
        <v>JUN</v>
      </c>
    </row>
    <row r="943" spans="1:23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84"/>
        <v>2</v>
      </c>
      <c r="P943">
        <f t="shared" si="85"/>
        <v>37.450000000000003</v>
      </c>
      <c r="Q943" t="s">
        <v>8317</v>
      </c>
      <c r="R943" t="s">
        <v>8319</v>
      </c>
      <c r="S943" s="12">
        <f t="shared" si="86"/>
        <v>42746.096585648149</v>
      </c>
      <c r="T943" s="12">
        <f t="shared" si="87"/>
        <v>42776.096585648149</v>
      </c>
      <c r="U943" s="9">
        <f t="shared" si="88"/>
        <v>2017</v>
      </c>
      <c r="V943">
        <f t="shared" si="89"/>
        <v>1</v>
      </c>
      <c r="W943" t="str" cm="1">
        <f t="array" ref="W943">_xlfn.IFS(V943=1,"JAN",V943=2,"FEB",V943=3,"MAR",V943=4,"APR",V943=5,"MAY",V943=6,"JUN",V943=7,"JUL",V943=8,"AUG",V943=9,"SEP",V943=10,"OCT",V943=11,"NOV",V943=12,"DEC")</f>
        <v>JAN</v>
      </c>
    </row>
    <row r="944" spans="1:23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84"/>
        <v>9</v>
      </c>
      <c r="P944">
        <f t="shared" si="85"/>
        <v>41.75</v>
      </c>
      <c r="Q944" t="s">
        <v>8317</v>
      </c>
      <c r="R944" t="s">
        <v>8319</v>
      </c>
      <c r="S944" s="12">
        <f t="shared" si="86"/>
        <v>42382.843287037031</v>
      </c>
      <c r="T944" s="12">
        <f t="shared" si="87"/>
        <v>42418.843287037031</v>
      </c>
      <c r="U944" s="9">
        <f t="shared" si="88"/>
        <v>2016</v>
      </c>
      <c r="V944">
        <f t="shared" si="89"/>
        <v>1</v>
      </c>
      <c r="W944" t="str" cm="1">
        <f t="array" ref="W944">_xlfn.IFS(V944=1,"JAN",V944=2,"FEB",V944=3,"MAR",V944=4,"APR",V944=5,"MAY",V944=6,"JUN",V944=7,"JUL",V944=8,"AUG",V944=9,"SEP",V944=10,"OCT",V944=11,"NOV",V944=12,"DEC")</f>
        <v>JAN</v>
      </c>
    </row>
    <row r="945" spans="1:23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84"/>
        <v>10</v>
      </c>
      <c r="P945">
        <f t="shared" si="85"/>
        <v>24.08</v>
      </c>
      <c r="Q945" t="s">
        <v>8317</v>
      </c>
      <c r="R945" t="s">
        <v>8319</v>
      </c>
      <c r="S945" s="12">
        <f t="shared" si="86"/>
        <v>42673.66788194445</v>
      </c>
      <c r="T945" s="12">
        <f t="shared" si="87"/>
        <v>42703.709548611107</v>
      </c>
      <c r="U945" s="9">
        <f t="shared" si="88"/>
        <v>2016</v>
      </c>
      <c r="V945">
        <f t="shared" si="89"/>
        <v>10</v>
      </c>
      <c r="W945" t="str" cm="1">
        <f t="array" ref="W945">_xlfn.IFS(V945=1,"JAN",V945=2,"FEB",V945=3,"MAR",V945=4,"APR",V945=5,"MAY",V945=6,"JUN",V945=7,"JUL",V945=8,"AUG",V945=9,"SEP",V945=10,"OCT",V945=11,"NOV",V945=12,"DEC")</f>
        <v>OCT</v>
      </c>
    </row>
    <row r="946" spans="1:23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84"/>
        <v>13</v>
      </c>
      <c r="P946">
        <f t="shared" si="85"/>
        <v>69.41</v>
      </c>
      <c r="Q946" t="s">
        <v>8317</v>
      </c>
      <c r="R946" t="s">
        <v>8319</v>
      </c>
      <c r="S946" s="12">
        <f t="shared" si="86"/>
        <v>42444.583912037036</v>
      </c>
      <c r="T946" s="12">
        <f t="shared" si="87"/>
        <v>42478.583333333328</v>
      </c>
      <c r="U946" s="9">
        <f t="shared" si="88"/>
        <v>2016</v>
      </c>
      <c r="V946">
        <f t="shared" si="89"/>
        <v>3</v>
      </c>
      <c r="W946" t="str" cm="1">
        <f t="array" ref="W946">_xlfn.IFS(V946=1,"JAN",V946=2,"FEB",V946=3,"MAR",V946=4,"APR",V946=5,"MAY",V946=6,"JUN",V946=7,"JUL",V946=8,"AUG",V946=9,"SEP",V946=10,"OCT",V946=11,"NOV",V946=12,"DEC")</f>
        <v>MAR</v>
      </c>
    </row>
    <row r="947" spans="1:23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84"/>
        <v>2</v>
      </c>
      <c r="P947">
        <f t="shared" si="85"/>
        <v>155.25</v>
      </c>
      <c r="Q947" t="s">
        <v>8317</v>
      </c>
      <c r="R947" t="s">
        <v>8319</v>
      </c>
      <c r="S947" s="12">
        <f t="shared" si="86"/>
        <v>42732.872986111113</v>
      </c>
      <c r="T947" s="12">
        <f t="shared" si="87"/>
        <v>42784.999305555553</v>
      </c>
      <c r="U947" s="9">
        <f t="shared" si="88"/>
        <v>2016</v>
      </c>
      <c r="V947">
        <f t="shared" si="89"/>
        <v>12</v>
      </c>
      <c r="W947" t="str" cm="1">
        <f t="array" ref="W947">_xlfn.IFS(V947=1,"JAN",V947=2,"FEB",V947=3,"MAR",V947=4,"APR",V947=5,"MAY",V947=6,"JUN",V947=7,"JUL",V947=8,"AUG",V947=9,"SEP",V947=10,"OCT",V947=11,"NOV",V947=12,"DEC")</f>
        <v>DEC</v>
      </c>
    </row>
    <row r="948" spans="1:23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84"/>
        <v>2</v>
      </c>
      <c r="P948">
        <f t="shared" si="85"/>
        <v>57.2</v>
      </c>
      <c r="Q948" t="s">
        <v>8317</v>
      </c>
      <c r="R948" t="s">
        <v>8319</v>
      </c>
      <c r="S948" s="12">
        <f t="shared" si="86"/>
        <v>42592.750555555554</v>
      </c>
      <c r="T948" s="12">
        <f t="shared" si="87"/>
        <v>42622.750555555554</v>
      </c>
      <c r="U948" s="9">
        <f t="shared" si="88"/>
        <v>2016</v>
      </c>
      <c r="V948">
        <f t="shared" si="89"/>
        <v>8</v>
      </c>
      <c r="W948" t="str" cm="1">
        <f t="array" ref="W948">_xlfn.IFS(V948=1,"JAN",V948=2,"FEB",V948=3,"MAR",V948=4,"APR",V948=5,"MAY",V948=6,"JUN",V948=7,"JUL",V948=8,"AUG",V948=9,"SEP",V948=10,"OCT",V948=11,"NOV",V948=12,"DEC")</f>
        <v>AUG</v>
      </c>
    </row>
    <row r="949" spans="1:23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84"/>
        <v>0</v>
      </c>
      <c r="P949">
        <f t="shared" si="85"/>
        <v>0</v>
      </c>
      <c r="Q949" t="s">
        <v>8317</v>
      </c>
      <c r="R949" t="s">
        <v>8319</v>
      </c>
      <c r="S949" s="12">
        <f t="shared" si="86"/>
        <v>42491.781319444446</v>
      </c>
      <c r="T949" s="12">
        <f t="shared" si="87"/>
        <v>42551.781319444446</v>
      </c>
      <c r="U949" s="9">
        <f t="shared" si="88"/>
        <v>2016</v>
      </c>
      <c r="V949">
        <f t="shared" si="89"/>
        <v>5</v>
      </c>
      <c r="W949" t="str" cm="1">
        <f t="array" ref="W949">_xlfn.IFS(V949=1,"JAN",V949=2,"FEB",V949=3,"MAR",V949=4,"APR",V949=5,"MAY",V949=6,"JUN",V949=7,"JUL",V949=8,"AUG",V949=9,"SEP",V949=10,"OCT",V949=11,"NOV",V949=12,"DEC")</f>
        <v>MAY</v>
      </c>
    </row>
    <row r="950" spans="1:23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84"/>
        <v>12</v>
      </c>
      <c r="P950">
        <f t="shared" si="85"/>
        <v>60</v>
      </c>
      <c r="Q950" t="s">
        <v>8317</v>
      </c>
      <c r="R950" t="s">
        <v>8319</v>
      </c>
      <c r="S950" s="12">
        <f t="shared" si="86"/>
        <v>42411.828287037039</v>
      </c>
      <c r="T950" s="12">
        <f t="shared" si="87"/>
        <v>42441.828287037039</v>
      </c>
      <c r="U950" s="9">
        <f t="shared" si="88"/>
        <v>2016</v>
      </c>
      <c r="V950">
        <f t="shared" si="89"/>
        <v>2</v>
      </c>
      <c r="W950" t="str" cm="1">
        <f t="array" ref="W950">_xlfn.IFS(V950=1,"JAN",V950=2,"FEB",V950=3,"MAR",V950=4,"APR",V950=5,"MAY",V950=6,"JUN",V950=7,"JUL",V950=8,"AUG",V950=9,"SEP",V950=10,"OCT",V950=11,"NOV",V950=12,"DEC")</f>
        <v>FEB</v>
      </c>
    </row>
    <row r="951" spans="1:23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84"/>
        <v>1</v>
      </c>
      <c r="P951">
        <f t="shared" si="85"/>
        <v>39</v>
      </c>
      <c r="Q951" t="s">
        <v>8317</v>
      </c>
      <c r="R951" t="s">
        <v>8319</v>
      </c>
      <c r="S951" s="12">
        <f t="shared" si="86"/>
        <v>42361.043703703705</v>
      </c>
      <c r="T951" s="12">
        <f t="shared" si="87"/>
        <v>42421.043703703705</v>
      </c>
      <c r="U951" s="9">
        <f t="shared" si="88"/>
        <v>2015</v>
      </c>
      <c r="V951">
        <f t="shared" si="89"/>
        <v>12</v>
      </c>
      <c r="W951" t="str" cm="1">
        <f t="array" ref="W951">_xlfn.IFS(V951=1,"JAN",V951=2,"FEB",V951=3,"MAR",V951=4,"APR",V951=5,"MAY",V951=6,"JUN",V951=7,"JUL",V951=8,"AUG",V951=9,"SEP",V951=10,"OCT",V951=11,"NOV",V951=12,"DEC")</f>
        <v>DEC</v>
      </c>
    </row>
    <row r="952" spans="1:23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84"/>
        <v>28</v>
      </c>
      <c r="P952">
        <f t="shared" si="85"/>
        <v>58.42</v>
      </c>
      <c r="Q952" t="s">
        <v>8317</v>
      </c>
      <c r="R952" t="s">
        <v>8319</v>
      </c>
      <c r="S952" s="12">
        <f t="shared" si="86"/>
        <v>42356.750706018516</v>
      </c>
      <c r="T952" s="12">
        <f t="shared" si="87"/>
        <v>42386.750706018516</v>
      </c>
      <c r="U952" s="9">
        <f t="shared" si="88"/>
        <v>2015</v>
      </c>
      <c r="V952">
        <f t="shared" si="89"/>
        <v>12</v>
      </c>
      <c r="W952" t="str" cm="1">
        <f t="array" ref="W952">_xlfn.IFS(V952=1,"JAN",V952=2,"FEB",V952=3,"MAR",V952=4,"APR",V952=5,"MAY",V952=6,"JUN",V952=7,"JUL",V952=8,"AUG",V952=9,"SEP",V952=10,"OCT",V952=11,"NOV",V952=12,"DEC")</f>
        <v>DEC</v>
      </c>
    </row>
    <row r="953" spans="1:23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84"/>
        <v>38</v>
      </c>
      <c r="P953">
        <f t="shared" si="85"/>
        <v>158.63999999999999</v>
      </c>
      <c r="Q953" t="s">
        <v>8317</v>
      </c>
      <c r="R953" t="s">
        <v>8319</v>
      </c>
      <c r="S953" s="12">
        <f t="shared" si="86"/>
        <v>42480.653611111105</v>
      </c>
      <c r="T953" s="12">
        <f t="shared" si="87"/>
        <v>42525.653611111105</v>
      </c>
      <c r="U953" s="9">
        <f t="shared" si="88"/>
        <v>2016</v>
      </c>
      <c r="V953">
        <f t="shared" si="89"/>
        <v>4</v>
      </c>
      <c r="W953" t="str" cm="1">
        <f t="array" ref="W953">_xlfn.IFS(V953=1,"JAN",V953=2,"FEB",V953=3,"MAR",V953=4,"APR",V953=5,"MAY",V953=6,"JUN",V953=7,"JUL",V953=8,"AUG",V953=9,"SEP",V953=10,"OCT",V953=11,"NOV",V953=12,"DEC")</f>
        <v>APR</v>
      </c>
    </row>
    <row r="954" spans="1:23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84"/>
        <v>40</v>
      </c>
      <c r="P954">
        <f t="shared" si="85"/>
        <v>99.86</v>
      </c>
      <c r="Q954" t="s">
        <v>8317</v>
      </c>
      <c r="R954" t="s">
        <v>8319</v>
      </c>
      <c r="S954" s="12">
        <f t="shared" si="86"/>
        <v>42662.613564814819</v>
      </c>
      <c r="T954" s="12">
        <f t="shared" si="87"/>
        <v>42692.655231481483</v>
      </c>
      <c r="U954" s="9">
        <f t="shared" si="88"/>
        <v>2016</v>
      </c>
      <c r="V954">
        <f t="shared" si="89"/>
        <v>10</v>
      </c>
      <c r="W954" t="str" cm="1">
        <f t="array" ref="W954">_xlfn.IFS(V954=1,"JAN",V954=2,"FEB",V954=3,"MAR",V954=4,"APR",V954=5,"MAY",V954=6,"JUN",V954=7,"JUL",V954=8,"AUG",V954=9,"SEP",V954=10,"OCT",V954=11,"NOV",V954=12,"DEC")</f>
        <v>OCT</v>
      </c>
    </row>
    <row r="955" spans="1:23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84"/>
        <v>1</v>
      </c>
      <c r="P955">
        <f t="shared" si="85"/>
        <v>25.2</v>
      </c>
      <c r="Q955" t="s">
        <v>8317</v>
      </c>
      <c r="R955" t="s">
        <v>8319</v>
      </c>
      <c r="S955" s="12">
        <f t="shared" si="86"/>
        <v>41999.164340277777</v>
      </c>
      <c r="T955" s="12">
        <f t="shared" si="87"/>
        <v>42029.164340277777</v>
      </c>
      <c r="U955" s="9">
        <f t="shared" si="88"/>
        <v>2014</v>
      </c>
      <c r="V955">
        <f t="shared" si="89"/>
        <v>12</v>
      </c>
      <c r="W955" t="str" cm="1">
        <f t="array" ref="W955">_xlfn.IFS(V955=1,"JAN",V955=2,"FEB",V955=3,"MAR",V955=4,"APR",V955=5,"MAY",V955=6,"JUN",V955=7,"JUL",V955=8,"AUG",V955=9,"SEP",V955=10,"OCT",V955=11,"NOV",V955=12,"DEC")</f>
        <v>DEC</v>
      </c>
    </row>
    <row r="956" spans="1:23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84"/>
        <v>43</v>
      </c>
      <c r="P956">
        <f t="shared" si="85"/>
        <v>89.19</v>
      </c>
      <c r="Q956" t="s">
        <v>8317</v>
      </c>
      <c r="R956" t="s">
        <v>8319</v>
      </c>
      <c r="S956" s="12">
        <f t="shared" si="86"/>
        <v>42194.833784722221</v>
      </c>
      <c r="T956" s="12">
        <f t="shared" si="87"/>
        <v>42236.833784722221</v>
      </c>
      <c r="U956" s="9">
        <f t="shared" si="88"/>
        <v>2015</v>
      </c>
      <c r="V956">
        <f t="shared" si="89"/>
        <v>7</v>
      </c>
      <c r="W956" t="str" cm="1">
        <f t="array" ref="W956">_xlfn.IFS(V956=1,"JAN",V956=2,"FEB",V956=3,"MAR",V956=4,"APR",V956=5,"MAY",V956=6,"JUN",V956=7,"JUL",V956=8,"AUG",V956=9,"SEP",V956=10,"OCT",V956=11,"NOV",V956=12,"DEC")</f>
        <v>JUL</v>
      </c>
    </row>
    <row r="957" spans="1:23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84"/>
        <v>6</v>
      </c>
      <c r="P957">
        <f t="shared" si="85"/>
        <v>182.62</v>
      </c>
      <c r="Q957" t="s">
        <v>8317</v>
      </c>
      <c r="R957" t="s">
        <v>8319</v>
      </c>
      <c r="S957" s="12">
        <f t="shared" si="86"/>
        <v>42586.295138888891</v>
      </c>
      <c r="T957" s="12">
        <f t="shared" si="87"/>
        <v>42626.295138888891</v>
      </c>
      <c r="U957" s="9">
        <f t="shared" si="88"/>
        <v>2016</v>
      </c>
      <c r="V957">
        <f t="shared" si="89"/>
        <v>8</v>
      </c>
      <c r="W957" t="str" cm="1">
        <f t="array" ref="W957">_xlfn.IFS(V957=1,"JAN",V957=2,"FEB",V957=3,"MAR",V957=4,"APR",V957=5,"MAY",V957=6,"JUN",V957=7,"JUL",V957=8,"AUG",V957=9,"SEP",V957=10,"OCT",V957=11,"NOV",V957=12,"DEC")</f>
        <v>AUG</v>
      </c>
    </row>
    <row r="958" spans="1:23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84"/>
        <v>2</v>
      </c>
      <c r="P958">
        <f t="shared" si="85"/>
        <v>50.65</v>
      </c>
      <c r="Q958" t="s">
        <v>8317</v>
      </c>
      <c r="R958" t="s">
        <v>8319</v>
      </c>
      <c r="S958" s="12">
        <f t="shared" si="86"/>
        <v>42060.913877314815</v>
      </c>
      <c r="T958" s="12">
        <f t="shared" si="87"/>
        <v>42120.872210648144</v>
      </c>
      <c r="U958" s="9">
        <f t="shared" si="88"/>
        <v>2015</v>
      </c>
      <c r="V958">
        <f t="shared" si="89"/>
        <v>2</v>
      </c>
      <c r="W958" t="str" cm="1">
        <f t="array" ref="W958">_xlfn.IFS(V958=1,"JAN",V958=2,"FEB",V958=3,"MAR",V958=4,"APR",V958=5,"MAY",V958=6,"JUN",V958=7,"JUL",V958=8,"AUG",V958=9,"SEP",V958=10,"OCT",V958=11,"NOV",V958=12,"DEC")</f>
        <v>FEB</v>
      </c>
    </row>
    <row r="959" spans="1:23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84"/>
        <v>2</v>
      </c>
      <c r="P959">
        <f t="shared" si="85"/>
        <v>33.29</v>
      </c>
      <c r="Q959" t="s">
        <v>8317</v>
      </c>
      <c r="R959" t="s">
        <v>8319</v>
      </c>
      <c r="S959" s="12">
        <f t="shared" si="86"/>
        <v>42660.552465277782</v>
      </c>
      <c r="T959" s="12">
        <f t="shared" si="87"/>
        <v>42691.594131944439</v>
      </c>
      <c r="U959" s="9">
        <f t="shared" si="88"/>
        <v>2016</v>
      </c>
      <c r="V959">
        <f t="shared" si="89"/>
        <v>10</v>
      </c>
      <c r="W959" t="str" cm="1">
        <f t="array" ref="W959">_xlfn.IFS(V959=1,"JAN",V959=2,"FEB",V959=3,"MAR",V959=4,"APR",V959=5,"MAY",V959=6,"JUN",V959=7,"JUL",V959=8,"AUG",V959=9,"SEP",V959=10,"OCT",V959=11,"NOV",V959=12,"DEC")</f>
        <v>OCT</v>
      </c>
    </row>
    <row r="960" spans="1:23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84"/>
        <v>11</v>
      </c>
      <c r="P960">
        <f t="shared" si="85"/>
        <v>51.82</v>
      </c>
      <c r="Q960" t="s">
        <v>8317</v>
      </c>
      <c r="R960" t="s">
        <v>8319</v>
      </c>
      <c r="S960" s="12">
        <f t="shared" si="86"/>
        <v>42082.802812499998</v>
      </c>
      <c r="T960" s="12">
        <f t="shared" si="87"/>
        <v>42104.207638888889</v>
      </c>
      <c r="U960" s="9">
        <f t="shared" si="88"/>
        <v>2015</v>
      </c>
      <c r="V960">
        <f t="shared" si="89"/>
        <v>3</v>
      </c>
      <c r="W960" t="str" cm="1">
        <f t="array" ref="W960">_xlfn.IFS(V960=1,"JAN",V960=2,"FEB",V960=3,"MAR",V960=4,"APR",V960=5,"MAY",V960=6,"JUN",V960=7,"JUL",V960=8,"AUG",V960=9,"SEP",V960=10,"OCT",V960=11,"NOV",V960=12,"DEC")</f>
        <v>MAR</v>
      </c>
    </row>
    <row r="961" spans="1:23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84"/>
        <v>39</v>
      </c>
      <c r="P961">
        <f t="shared" si="85"/>
        <v>113.63</v>
      </c>
      <c r="Q961" t="s">
        <v>8317</v>
      </c>
      <c r="R961" t="s">
        <v>8319</v>
      </c>
      <c r="S961" s="12">
        <f t="shared" si="86"/>
        <v>41993.174363425926</v>
      </c>
      <c r="T961" s="12">
        <f t="shared" si="87"/>
        <v>42023.174363425926</v>
      </c>
      <c r="U961" s="9">
        <f t="shared" si="88"/>
        <v>2014</v>
      </c>
      <c r="V961">
        <f t="shared" si="89"/>
        <v>12</v>
      </c>
      <c r="W961" t="str" cm="1">
        <f t="array" ref="W961">_xlfn.IFS(V961=1,"JAN",V961=2,"FEB",V961=3,"MAR",V961=4,"APR",V961=5,"MAY",V961=6,"JUN",V961=7,"JUL",V961=8,"AUG",V961=9,"SEP",V961=10,"OCT",V961=11,"NOV",V961=12,"DEC")</f>
        <v>DEC</v>
      </c>
    </row>
    <row r="962" spans="1:23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84"/>
        <v>46</v>
      </c>
      <c r="P962">
        <f t="shared" si="85"/>
        <v>136.46</v>
      </c>
      <c r="Q962" t="s">
        <v>8317</v>
      </c>
      <c r="R962" t="s">
        <v>8319</v>
      </c>
      <c r="S962" s="12">
        <f t="shared" si="86"/>
        <v>42766.626793981486</v>
      </c>
      <c r="T962" s="12">
        <f t="shared" si="87"/>
        <v>42808.585127314815</v>
      </c>
      <c r="U962" s="9">
        <f t="shared" si="88"/>
        <v>2017</v>
      </c>
      <c r="V962">
        <f t="shared" si="89"/>
        <v>1</v>
      </c>
      <c r="W962" t="str" cm="1">
        <f t="array" ref="W962">_xlfn.IFS(V962=1,"JAN",V962=2,"FEB",V962=3,"MAR",V962=4,"APR",V962=5,"MAY",V962=6,"JUN",V962=7,"JUL",V962=8,"AUG",V962=9,"SEP",V962=10,"OCT",V962=11,"NOV",V962=12,"DEC")</f>
        <v>JAN</v>
      </c>
    </row>
    <row r="963" spans="1:23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90">ROUND((E963/D963)*100,0)</f>
        <v>42</v>
      </c>
      <c r="P963">
        <f t="shared" ref="P963:P1026" si="91">IFERROR(ROUND(E963/L963,2),0)</f>
        <v>364.35</v>
      </c>
      <c r="Q963" t="s">
        <v>8317</v>
      </c>
      <c r="R963" t="s">
        <v>8319</v>
      </c>
      <c r="S963" s="12">
        <f t="shared" ref="S963:S1026" si="92">(((J963/60)/60)/24)+DATE(1970,1,1)</f>
        <v>42740.693692129629</v>
      </c>
      <c r="T963" s="12">
        <f t="shared" ref="T963:T1026" si="93">(((I963/60)/60)/24)+DATE(1970,1,1)</f>
        <v>42786.791666666672</v>
      </c>
      <c r="U963" s="9">
        <f t="shared" ref="U963:U1026" si="94">YEAR(S963)</f>
        <v>2017</v>
      </c>
      <c r="V963">
        <f t="shared" ref="V963:V1026" si="95">MONTH(S963)</f>
        <v>1</v>
      </c>
      <c r="W963" t="str" cm="1">
        <f t="array" ref="W963">_xlfn.IFS(V963=1,"JAN",V963=2,"FEB",V963=3,"MAR",V963=4,"APR",V963=5,"MAY",V963=6,"JUN",V963=7,"JUL",V963=8,"AUG",V963=9,"SEP",V963=10,"OCT",V963=11,"NOV",V963=12,"DEC")</f>
        <v>JAN</v>
      </c>
    </row>
    <row r="964" spans="1:23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90"/>
        <v>28</v>
      </c>
      <c r="P964">
        <f t="shared" si="91"/>
        <v>19.239999999999998</v>
      </c>
      <c r="Q964" t="s">
        <v>8317</v>
      </c>
      <c r="R964" t="s">
        <v>8319</v>
      </c>
      <c r="S964" s="12">
        <f t="shared" si="92"/>
        <v>42373.712418981479</v>
      </c>
      <c r="T964" s="12">
        <f t="shared" si="93"/>
        <v>42411.712418981479</v>
      </c>
      <c r="U964" s="9">
        <f t="shared" si="94"/>
        <v>2016</v>
      </c>
      <c r="V964">
        <f t="shared" si="95"/>
        <v>1</v>
      </c>
      <c r="W964" t="str" cm="1">
        <f t="array" ref="W964">_xlfn.IFS(V964=1,"JAN",V964=2,"FEB",V964=3,"MAR",V964=4,"APR",V964=5,"MAY",V964=6,"JUN",V964=7,"JUL",V964=8,"AUG",V964=9,"SEP",V964=10,"OCT",V964=11,"NOV",V964=12,"DEC")</f>
        <v>JAN</v>
      </c>
    </row>
    <row r="965" spans="1:23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90"/>
        <v>1</v>
      </c>
      <c r="P965">
        <f t="shared" si="91"/>
        <v>41.89</v>
      </c>
      <c r="Q965" t="s">
        <v>8317</v>
      </c>
      <c r="R965" t="s">
        <v>8319</v>
      </c>
      <c r="S965" s="12">
        <f t="shared" si="92"/>
        <v>42625.635636574079</v>
      </c>
      <c r="T965" s="12">
        <f t="shared" si="93"/>
        <v>42660.635636574079</v>
      </c>
      <c r="U965" s="9">
        <f t="shared" si="94"/>
        <v>2016</v>
      </c>
      <c r="V965">
        <f t="shared" si="95"/>
        <v>9</v>
      </c>
      <c r="W965" t="str" cm="1">
        <f t="array" ref="W965">_xlfn.IFS(V965=1,"JAN",V965=2,"FEB",V965=3,"MAR",V965=4,"APR",V965=5,"MAY",V965=6,"JUN",V965=7,"JUL",V965=8,"AUG",V965=9,"SEP",V965=10,"OCT",V965=11,"NOV",V965=12,"DEC")</f>
        <v>SEP</v>
      </c>
    </row>
    <row r="966" spans="1:23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90"/>
        <v>1</v>
      </c>
      <c r="P966">
        <f t="shared" si="91"/>
        <v>30.31</v>
      </c>
      <c r="Q966" t="s">
        <v>8317</v>
      </c>
      <c r="R966" t="s">
        <v>8319</v>
      </c>
      <c r="S966" s="12">
        <f t="shared" si="92"/>
        <v>42208.628692129627</v>
      </c>
      <c r="T966" s="12">
        <f t="shared" si="93"/>
        <v>42248.628692129627</v>
      </c>
      <c r="U966" s="9">
        <f t="shared" si="94"/>
        <v>2015</v>
      </c>
      <c r="V966">
        <f t="shared" si="95"/>
        <v>7</v>
      </c>
      <c r="W966" t="str" cm="1">
        <f t="array" ref="W966">_xlfn.IFS(V966=1,"JAN",V966=2,"FEB",V966=3,"MAR",V966=4,"APR",V966=5,"MAY",V966=6,"JUN",V966=7,"JUL",V966=8,"AUG",V966=9,"SEP",V966=10,"OCT",V966=11,"NOV",V966=12,"DEC")</f>
        <v>JUL</v>
      </c>
    </row>
    <row r="967" spans="1:23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90"/>
        <v>1</v>
      </c>
      <c r="P967">
        <f t="shared" si="91"/>
        <v>49.67</v>
      </c>
      <c r="Q967" t="s">
        <v>8317</v>
      </c>
      <c r="R967" t="s">
        <v>8319</v>
      </c>
      <c r="S967" s="12">
        <f t="shared" si="92"/>
        <v>42637.016736111109</v>
      </c>
      <c r="T967" s="12">
        <f t="shared" si="93"/>
        <v>42669.165972222225</v>
      </c>
      <c r="U967" s="9">
        <f t="shared" si="94"/>
        <v>2016</v>
      </c>
      <c r="V967">
        <f t="shared" si="95"/>
        <v>9</v>
      </c>
      <c r="W967" t="str" cm="1">
        <f t="array" ref="W967">_xlfn.IFS(V967=1,"JAN",V967=2,"FEB",V967=3,"MAR",V967=4,"APR",V967=5,"MAY",V967=6,"JUN",V967=7,"JUL",V967=8,"AUG",V967=9,"SEP",V967=10,"OCT",V967=11,"NOV",V967=12,"DEC")</f>
        <v>SEP</v>
      </c>
    </row>
    <row r="968" spans="1:23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90"/>
        <v>15</v>
      </c>
      <c r="P968">
        <f t="shared" si="91"/>
        <v>59.2</v>
      </c>
      <c r="Q968" t="s">
        <v>8317</v>
      </c>
      <c r="R968" t="s">
        <v>8319</v>
      </c>
      <c r="S968" s="12">
        <f t="shared" si="92"/>
        <v>42619.635787037041</v>
      </c>
      <c r="T968" s="12">
        <f t="shared" si="93"/>
        <v>42649.635787037041</v>
      </c>
      <c r="U968" s="9">
        <f t="shared" si="94"/>
        <v>2016</v>
      </c>
      <c r="V968">
        <f t="shared" si="95"/>
        <v>9</v>
      </c>
      <c r="W968" t="str" cm="1">
        <f t="array" ref="W968">_xlfn.IFS(V968=1,"JAN",V968=2,"FEB",V968=3,"MAR",V968=4,"APR",V968=5,"MAY",V968=6,"JUN",V968=7,"JUL",V968=8,"AUG",V968=9,"SEP",V968=10,"OCT",V968=11,"NOV",V968=12,"DEC")</f>
        <v>SEP</v>
      </c>
    </row>
    <row r="969" spans="1:23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90"/>
        <v>18</v>
      </c>
      <c r="P969">
        <f t="shared" si="91"/>
        <v>43.98</v>
      </c>
      <c r="Q969" t="s">
        <v>8317</v>
      </c>
      <c r="R969" t="s">
        <v>8319</v>
      </c>
      <c r="S969" s="12">
        <f t="shared" si="92"/>
        <v>42422.254328703704</v>
      </c>
      <c r="T969" s="12">
        <f t="shared" si="93"/>
        <v>42482.21266203704</v>
      </c>
      <c r="U969" s="9">
        <f t="shared" si="94"/>
        <v>2016</v>
      </c>
      <c r="V969">
        <f t="shared" si="95"/>
        <v>2</v>
      </c>
      <c r="W969" t="str" cm="1">
        <f t="array" ref="W969">_xlfn.IFS(V969=1,"JAN",V969=2,"FEB",V969=3,"MAR",V969=4,"APR",V969=5,"MAY",V969=6,"JUN",V969=7,"JUL",V969=8,"AUG",V969=9,"SEP",V969=10,"OCT",V969=11,"NOV",V969=12,"DEC")</f>
        <v>FEB</v>
      </c>
    </row>
    <row r="970" spans="1:23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90"/>
        <v>1</v>
      </c>
      <c r="P970">
        <f t="shared" si="91"/>
        <v>26.5</v>
      </c>
      <c r="Q970" t="s">
        <v>8317</v>
      </c>
      <c r="R970" t="s">
        <v>8319</v>
      </c>
      <c r="S970" s="12">
        <f t="shared" si="92"/>
        <v>41836.847615740742</v>
      </c>
      <c r="T970" s="12">
        <f t="shared" si="93"/>
        <v>41866.847615740742</v>
      </c>
      <c r="U970" s="9">
        <f t="shared" si="94"/>
        <v>2014</v>
      </c>
      <c r="V970">
        <f t="shared" si="95"/>
        <v>7</v>
      </c>
      <c r="W970" t="str" cm="1">
        <f t="array" ref="W970">_xlfn.IFS(V970=1,"JAN",V970=2,"FEB",V970=3,"MAR",V970=4,"APR",V970=5,"MAY",V970=6,"JUN",V970=7,"JUL",V970=8,"AUG",V970=9,"SEP",V970=10,"OCT",V970=11,"NOV",V970=12,"DEC")</f>
        <v>JUL</v>
      </c>
    </row>
    <row r="971" spans="1:23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90"/>
        <v>47</v>
      </c>
      <c r="P971">
        <f t="shared" si="91"/>
        <v>1272.73</v>
      </c>
      <c r="Q971" t="s">
        <v>8317</v>
      </c>
      <c r="R971" t="s">
        <v>8319</v>
      </c>
      <c r="S971" s="12">
        <f t="shared" si="92"/>
        <v>42742.30332175926</v>
      </c>
      <c r="T971" s="12">
        <f t="shared" si="93"/>
        <v>42775.30332175926</v>
      </c>
      <c r="U971" s="9">
        <f t="shared" si="94"/>
        <v>2017</v>
      </c>
      <c r="V971">
        <f t="shared" si="95"/>
        <v>1</v>
      </c>
      <c r="W971" t="str" cm="1">
        <f t="array" ref="W971">_xlfn.IFS(V971=1,"JAN",V971=2,"FEB",V971=3,"MAR",V971=4,"APR",V971=5,"MAY",V971=6,"JUN",V971=7,"JUL",V971=8,"AUG",V971=9,"SEP",V971=10,"OCT",V971=11,"NOV",V971=12,"DEC")</f>
        <v>JAN</v>
      </c>
    </row>
    <row r="972" spans="1:23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90"/>
        <v>46</v>
      </c>
      <c r="P972">
        <f t="shared" si="91"/>
        <v>164</v>
      </c>
      <c r="Q972" t="s">
        <v>8317</v>
      </c>
      <c r="R972" t="s">
        <v>8319</v>
      </c>
      <c r="S972" s="12">
        <f t="shared" si="92"/>
        <v>42721.220520833333</v>
      </c>
      <c r="T972" s="12">
        <f t="shared" si="93"/>
        <v>42758.207638888889</v>
      </c>
      <c r="U972" s="9">
        <f t="shared" si="94"/>
        <v>2016</v>
      </c>
      <c r="V972">
        <f t="shared" si="95"/>
        <v>12</v>
      </c>
      <c r="W972" t="str" cm="1">
        <f t="array" ref="W972">_xlfn.IFS(V972=1,"JAN",V972=2,"FEB",V972=3,"MAR",V972=4,"APR",V972=5,"MAY",V972=6,"JUN",V972=7,"JUL",V972=8,"AUG",V972=9,"SEP",V972=10,"OCT",V972=11,"NOV",V972=12,"DEC")</f>
        <v>DEC</v>
      </c>
    </row>
    <row r="973" spans="1:23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90"/>
        <v>0</v>
      </c>
      <c r="P973">
        <f t="shared" si="91"/>
        <v>45.2</v>
      </c>
      <c r="Q973" t="s">
        <v>8317</v>
      </c>
      <c r="R973" t="s">
        <v>8319</v>
      </c>
      <c r="S973" s="12">
        <f t="shared" si="92"/>
        <v>42111.709027777775</v>
      </c>
      <c r="T973" s="12">
        <f t="shared" si="93"/>
        <v>42156.709027777775</v>
      </c>
      <c r="U973" s="9">
        <f t="shared" si="94"/>
        <v>2015</v>
      </c>
      <c r="V973">
        <f t="shared" si="95"/>
        <v>4</v>
      </c>
      <c r="W973" t="str" cm="1">
        <f t="array" ref="W973">_xlfn.IFS(V973=1,"JAN",V973=2,"FEB",V973=3,"MAR",V973=4,"APR",V973=5,"MAY",V973=6,"JUN",V973=7,"JUL",V973=8,"AUG",V973=9,"SEP",V973=10,"OCT",V973=11,"NOV",V973=12,"DEC")</f>
        <v>APR</v>
      </c>
    </row>
    <row r="974" spans="1:23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90"/>
        <v>35</v>
      </c>
      <c r="P974">
        <f t="shared" si="91"/>
        <v>153.88999999999999</v>
      </c>
      <c r="Q974" t="s">
        <v>8317</v>
      </c>
      <c r="R974" t="s">
        <v>8319</v>
      </c>
      <c r="S974" s="12">
        <f t="shared" si="92"/>
        <v>41856.865717592591</v>
      </c>
      <c r="T974" s="12">
        <f t="shared" si="93"/>
        <v>41886.290972222225</v>
      </c>
      <c r="U974" s="9">
        <f t="shared" si="94"/>
        <v>2014</v>
      </c>
      <c r="V974">
        <f t="shared" si="95"/>
        <v>8</v>
      </c>
      <c r="W974" t="str" cm="1">
        <f t="array" ref="W974">_xlfn.IFS(V974=1,"JAN",V974=2,"FEB",V974=3,"MAR",V974=4,"APR",V974=5,"MAY",V974=6,"JUN",V974=7,"JUL",V974=8,"AUG",V974=9,"SEP",V974=10,"OCT",V974=11,"NOV",V974=12,"DEC")</f>
        <v>AUG</v>
      </c>
    </row>
    <row r="975" spans="1:23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90"/>
        <v>2</v>
      </c>
      <c r="P975">
        <f t="shared" si="91"/>
        <v>51.38</v>
      </c>
      <c r="Q975" t="s">
        <v>8317</v>
      </c>
      <c r="R975" t="s">
        <v>8319</v>
      </c>
      <c r="S975" s="12">
        <f t="shared" si="92"/>
        <v>42257.014965277776</v>
      </c>
      <c r="T975" s="12">
        <f t="shared" si="93"/>
        <v>42317.056631944448</v>
      </c>
      <c r="U975" s="9">
        <f t="shared" si="94"/>
        <v>2015</v>
      </c>
      <c r="V975">
        <f t="shared" si="95"/>
        <v>9</v>
      </c>
      <c r="W975" t="str" cm="1">
        <f t="array" ref="W975">_xlfn.IFS(V975=1,"JAN",V975=2,"FEB",V975=3,"MAR",V975=4,"APR",V975=5,"MAY",V975=6,"JUN",V975=7,"JUL",V975=8,"AUG",V975=9,"SEP",V975=10,"OCT",V975=11,"NOV",V975=12,"DEC")</f>
        <v>SEP</v>
      </c>
    </row>
    <row r="976" spans="1:23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90"/>
        <v>1</v>
      </c>
      <c r="P976">
        <f t="shared" si="91"/>
        <v>93.33</v>
      </c>
      <c r="Q976" t="s">
        <v>8317</v>
      </c>
      <c r="R976" t="s">
        <v>8319</v>
      </c>
      <c r="S976" s="12">
        <f t="shared" si="92"/>
        <v>42424.749490740738</v>
      </c>
      <c r="T976" s="12">
        <f t="shared" si="93"/>
        <v>42454.707824074074</v>
      </c>
      <c r="U976" s="9">
        <f t="shared" si="94"/>
        <v>2016</v>
      </c>
      <c r="V976">
        <f t="shared" si="95"/>
        <v>2</v>
      </c>
      <c r="W976" t="str" cm="1">
        <f t="array" ref="W976">_xlfn.IFS(V976=1,"JAN",V976=2,"FEB",V976=3,"MAR",V976=4,"APR",V976=5,"MAY",V976=6,"JUN",V976=7,"JUL",V976=8,"AUG",V976=9,"SEP",V976=10,"OCT",V976=11,"NOV",V976=12,"DEC")</f>
        <v>FEB</v>
      </c>
    </row>
    <row r="977" spans="1:23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90"/>
        <v>3</v>
      </c>
      <c r="P977">
        <f t="shared" si="91"/>
        <v>108.63</v>
      </c>
      <c r="Q977" t="s">
        <v>8317</v>
      </c>
      <c r="R977" t="s">
        <v>8319</v>
      </c>
      <c r="S977" s="12">
        <f t="shared" si="92"/>
        <v>42489.696585648147</v>
      </c>
      <c r="T977" s="12">
        <f t="shared" si="93"/>
        <v>42549.696585648147</v>
      </c>
      <c r="U977" s="9">
        <f t="shared" si="94"/>
        <v>2016</v>
      </c>
      <c r="V977">
        <f t="shared" si="95"/>
        <v>4</v>
      </c>
      <c r="W977" t="str" cm="1">
        <f t="array" ref="W977">_xlfn.IFS(V977=1,"JAN",V977=2,"FEB",V977=3,"MAR",V977=4,"APR",V977=5,"MAY",V977=6,"JUN",V977=7,"JUL",V977=8,"AUG",V977=9,"SEP",V977=10,"OCT",V977=11,"NOV",V977=12,"DEC")</f>
        <v>APR</v>
      </c>
    </row>
    <row r="978" spans="1:23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90"/>
        <v>2</v>
      </c>
      <c r="P978">
        <f t="shared" si="91"/>
        <v>160.5</v>
      </c>
      <c r="Q978" t="s">
        <v>8317</v>
      </c>
      <c r="R978" t="s">
        <v>8319</v>
      </c>
      <c r="S978" s="12">
        <f t="shared" si="92"/>
        <v>42185.058993055558</v>
      </c>
      <c r="T978" s="12">
        <f t="shared" si="93"/>
        <v>42230.058993055558</v>
      </c>
      <c r="U978" s="9">
        <f t="shared" si="94"/>
        <v>2015</v>
      </c>
      <c r="V978">
        <f t="shared" si="95"/>
        <v>6</v>
      </c>
      <c r="W978" t="str" cm="1">
        <f t="array" ref="W978">_xlfn.IFS(V978=1,"JAN",V978=2,"FEB",V978=3,"MAR",V978=4,"APR",V978=5,"MAY",V978=6,"JUN",V978=7,"JUL",V978=8,"AUG",V978=9,"SEP",V978=10,"OCT",V978=11,"NOV",V978=12,"DEC")</f>
        <v>JUN</v>
      </c>
    </row>
    <row r="979" spans="1:23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90"/>
        <v>34</v>
      </c>
      <c r="P979">
        <f t="shared" si="91"/>
        <v>75.75</v>
      </c>
      <c r="Q979" t="s">
        <v>8317</v>
      </c>
      <c r="R979" t="s">
        <v>8319</v>
      </c>
      <c r="S979" s="12">
        <f t="shared" si="92"/>
        <v>42391.942094907412</v>
      </c>
      <c r="T979" s="12">
        <f t="shared" si="93"/>
        <v>42421.942094907412</v>
      </c>
      <c r="U979" s="9">
        <f t="shared" si="94"/>
        <v>2016</v>
      </c>
      <c r="V979">
        <f t="shared" si="95"/>
        <v>1</v>
      </c>
      <c r="W979" t="str" cm="1">
        <f t="array" ref="W979">_xlfn.IFS(V979=1,"JAN",V979=2,"FEB",V979=3,"MAR",V979=4,"APR",V979=5,"MAY",V979=6,"JUN",V979=7,"JUL",V979=8,"AUG",V979=9,"SEP",V979=10,"OCT",V979=11,"NOV",V979=12,"DEC")</f>
        <v>JAN</v>
      </c>
    </row>
    <row r="980" spans="1:23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90"/>
        <v>56</v>
      </c>
      <c r="P980">
        <f t="shared" si="91"/>
        <v>790.84</v>
      </c>
      <c r="Q980" t="s">
        <v>8317</v>
      </c>
      <c r="R980" t="s">
        <v>8319</v>
      </c>
      <c r="S980" s="12">
        <f t="shared" si="92"/>
        <v>42395.309039351851</v>
      </c>
      <c r="T980" s="12">
        <f t="shared" si="93"/>
        <v>42425.309039351851</v>
      </c>
      <c r="U980" s="9">
        <f t="shared" si="94"/>
        <v>2016</v>
      </c>
      <c r="V980">
        <f t="shared" si="95"/>
        <v>1</v>
      </c>
      <c r="W980" t="str" cm="1">
        <f t="array" ref="W980">_xlfn.IFS(V980=1,"JAN",V980=2,"FEB",V980=3,"MAR",V980=4,"APR",V980=5,"MAY",V980=6,"JUN",V980=7,"JUL",V980=8,"AUG",V980=9,"SEP",V980=10,"OCT",V980=11,"NOV",V980=12,"DEC")</f>
        <v>JAN</v>
      </c>
    </row>
    <row r="981" spans="1:23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90"/>
        <v>83</v>
      </c>
      <c r="P981">
        <f t="shared" si="91"/>
        <v>301.94</v>
      </c>
      <c r="Q981" t="s">
        <v>8317</v>
      </c>
      <c r="R981" t="s">
        <v>8319</v>
      </c>
      <c r="S981" s="12">
        <f t="shared" si="92"/>
        <v>42506.416990740734</v>
      </c>
      <c r="T981" s="12">
        <f t="shared" si="93"/>
        <v>42541.790972222225</v>
      </c>
      <c r="U981" s="9">
        <f t="shared" si="94"/>
        <v>2016</v>
      </c>
      <c r="V981">
        <f t="shared" si="95"/>
        <v>5</v>
      </c>
      <c r="W981" t="str" cm="1">
        <f t="array" ref="W981">_xlfn.IFS(V981=1,"JAN",V981=2,"FEB",V981=3,"MAR",V981=4,"APR",V981=5,"MAY",V981=6,"JUN",V981=7,"JUL",V981=8,"AUG",V981=9,"SEP",V981=10,"OCT",V981=11,"NOV",V981=12,"DEC")</f>
        <v>MAY</v>
      </c>
    </row>
    <row r="982" spans="1:23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90"/>
        <v>15</v>
      </c>
      <c r="P982">
        <f t="shared" si="91"/>
        <v>47.94</v>
      </c>
      <c r="Q982" t="s">
        <v>8317</v>
      </c>
      <c r="R982" t="s">
        <v>8319</v>
      </c>
      <c r="S982" s="12">
        <f t="shared" si="92"/>
        <v>41928.904189814813</v>
      </c>
      <c r="T982" s="12">
        <f t="shared" si="93"/>
        <v>41973.945856481485</v>
      </c>
      <c r="U982" s="9">
        <f t="shared" si="94"/>
        <v>2014</v>
      </c>
      <c r="V982">
        <f t="shared" si="95"/>
        <v>10</v>
      </c>
      <c r="W982" t="str" cm="1">
        <f t="array" ref="W982">_xlfn.IFS(V982=1,"JAN",V982=2,"FEB",V982=3,"MAR",V982=4,"APR",V982=5,"MAY",V982=6,"JUN",V982=7,"JUL",V982=8,"AUG",V982=9,"SEP",V982=10,"OCT",V982=11,"NOV",V982=12,"DEC")</f>
        <v>OCT</v>
      </c>
    </row>
    <row r="983" spans="1:23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90"/>
        <v>0</v>
      </c>
      <c r="P983">
        <f t="shared" si="91"/>
        <v>2.75</v>
      </c>
      <c r="Q983" t="s">
        <v>8317</v>
      </c>
      <c r="R983" t="s">
        <v>8319</v>
      </c>
      <c r="S983" s="12">
        <f t="shared" si="92"/>
        <v>41830.947013888886</v>
      </c>
      <c r="T983" s="12">
        <f t="shared" si="93"/>
        <v>41860.947013888886</v>
      </c>
      <c r="U983" s="9">
        <f t="shared" si="94"/>
        <v>2014</v>
      </c>
      <c r="V983">
        <f t="shared" si="95"/>
        <v>7</v>
      </c>
      <c r="W983" t="str" cm="1">
        <f t="array" ref="W983">_xlfn.IFS(V983=1,"JAN",V983=2,"FEB",V983=3,"MAR",V983=4,"APR",V983=5,"MAY",V983=6,"JUN",V983=7,"JUL",V983=8,"AUG",V983=9,"SEP",V983=10,"OCT",V983=11,"NOV",V983=12,"DEC")</f>
        <v>JUL</v>
      </c>
    </row>
    <row r="984" spans="1:23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90"/>
        <v>0</v>
      </c>
      <c r="P984">
        <f t="shared" si="91"/>
        <v>1</v>
      </c>
      <c r="Q984" t="s">
        <v>8317</v>
      </c>
      <c r="R984" t="s">
        <v>8319</v>
      </c>
      <c r="S984" s="12">
        <f t="shared" si="92"/>
        <v>42615.753310185188</v>
      </c>
      <c r="T984" s="12">
        <f t="shared" si="93"/>
        <v>42645.753310185188</v>
      </c>
      <c r="U984" s="9">
        <f t="shared" si="94"/>
        <v>2016</v>
      </c>
      <c r="V984">
        <f t="shared" si="95"/>
        <v>9</v>
      </c>
      <c r="W984" t="str" cm="1">
        <f t="array" ref="W984">_xlfn.IFS(V984=1,"JAN",V984=2,"FEB",V984=3,"MAR",V984=4,"APR",V984=5,"MAY",V984=6,"JUN",V984=7,"JUL",V984=8,"AUG",V984=9,"SEP",V984=10,"OCT",V984=11,"NOV",V984=12,"DEC")</f>
        <v>SEP</v>
      </c>
    </row>
    <row r="985" spans="1:23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90"/>
        <v>30</v>
      </c>
      <c r="P985">
        <f t="shared" si="91"/>
        <v>171.79</v>
      </c>
      <c r="Q985" t="s">
        <v>8317</v>
      </c>
      <c r="R985" t="s">
        <v>8319</v>
      </c>
      <c r="S985" s="12">
        <f t="shared" si="92"/>
        <v>42574.667650462965</v>
      </c>
      <c r="T985" s="12">
        <f t="shared" si="93"/>
        <v>42605.870833333334</v>
      </c>
      <c r="U985" s="9">
        <f t="shared" si="94"/>
        <v>2016</v>
      </c>
      <c r="V985">
        <f t="shared" si="95"/>
        <v>7</v>
      </c>
      <c r="W985" t="str" cm="1">
        <f t="array" ref="W985">_xlfn.IFS(V985=1,"JAN",V985=2,"FEB",V985=3,"MAR",V985=4,"APR",V985=5,"MAY",V985=6,"JUN",V985=7,"JUL",V985=8,"AUG",V985=9,"SEP",V985=10,"OCT",V985=11,"NOV",V985=12,"DEC")</f>
        <v>JUL</v>
      </c>
    </row>
    <row r="986" spans="1:23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90"/>
        <v>1</v>
      </c>
      <c r="P986">
        <f t="shared" si="91"/>
        <v>35.33</v>
      </c>
      <c r="Q986" t="s">
        <v>8317</v>
      </c>
      <c r="R986" t="s">
        <v>8319</v>
      </c>
      <c r="S986" s="12">
        <f t="shared" si="92"/>
        <v>42061.11583333333</v>
      </c>
      <c r="T986" s="12">
        <f t="shared" si="93"/>
        <v>42091.074166666673</v>
      </c>
      <c r="U986" s="9">
        <f t="shared" si="94"/>
        <v>2015</v>
      </c>
      <c r="V986">
        <f t="shared" si="95"/>
        <v>2</v>
      </c>
      <c r="W986" t="str" cm="1">
        <f t="array" ref="W986">_xlfn.IFS(V986=1,"JAN",V986=2,"FEB",V986=3,"MAR",V986=4,"APR",V986=5,"MAY",V986=6,"JUN",V986=7,"JUL",V986=8,"AUG",V986=9,"SEP",V986=10,"OCT",V986=11,"NOV",V986=12,"DEC")</f>
        <v>FEB</v>
      </c>
    </row>
    <row r="987" spans="1:23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90"/>
        <v>6</v>
      </c>
      <c r="P987">
        <f t="shared" si="91"/>
        <v>82.09</v>
      </c>
      <c r="Q987" t="s">
        <v>8317</v>
      </c>
      <c r="R987" t="s">
        <v>8319</v>
      </c>
      <c r="S987" s="12">
        <f t="shared" si="92"/>
        <v>42339.967708333337</v>
      </c>
      <c r="T987" s="12">
        <f t="shared" si="93"/>
        <v>42369.958333333328</v>
      </c>
      <c r="U987" s="9">
        <f t="shared" si="94"/>
        <v>2015</v>
      </c>
      <c r="V987">
        <f t="shared" si="95"/>
        <v>12</v>
      </c>
      <c r="W987" t="str" cm="1">
        <f t="array" ref="W987">_xlfn.IFS(V987=1,"JAN",V987=2,"FEB",V987=3,"MAR",V987=4,"APR",V987=5,"MAY",V987=6,"JUN",V987=7,"JUL",V987=8,"AUG",V987=9,"SEP",V987=10,"OCT",V987=11,"NOV",V987=12,"DEC")</f>
        <v>DEC</v>
      </c>
    </row>
    <row r="988" spans="1:23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90"/>
        <v>13</v>
      </c>
      <c r="P988">
        <f t="shared" si="91"/>
        <v>110.87</v>
      </c>
      <c r="Q988" t="s">
        <v>8317</v>
      </c>
      <c r="R988" t="s">
        <v>8319</v>
      </c>
      <c r="S988" s="12">
        <f t="shared" si="92"/>
        <v>42324.767361111109</v>
      </c>
      <c r="T988" s="12">
        <f t="shared" si="93"/>
        <v>42379</v>
      </c>
      <c r="U988" s="9">
        <f t="shared" si="94"/>
        <v>2015</v>
      </c>
      <c r="V988">
        <f t="shared" si="95"/>
        <v>11</v>
      </c>
      <c r="W988" t="str" cm="1">
        <f t="array" ref="W988">_xlfn.IFS(V988=1,"JAN",V988=2,"FEB",V988=3,"MAR",V988=4,"APR",V988=5,"MAY",V988=6,"JUN",V988=7,"JUL",V988=8,"AUG",V988=9,"SEP",V988=10,"OCT",V988=11,"NOV",V988=12,"DEC")</f>
        <v>NOV</v>
      </c>
    </row>
    <row r="989" spans="1:23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90"/>
        <v>13</v>
      </c>
      <c r="P989">
        <f t="shared" si="91"/>
        <v>161.22</v>
      </c>
      <c r="Q989" t="s">
        <v>8317</v>
      </c>
      <c r="R989" t="s">
        <v>8319</v>
      </c>
      <c r="S989" s="12">
        <f t="shared" si="92"/>
        <v>41773.294560185182</v>
      </c>
      <c r="T989" s="12">
        <f t="shared" si="93"/>
        <v>41813.294560185182</v>
      </c>
      <c r="U989" s="9">
        <f t="shared" si="94"/>
        <v>2014</v>
      </c>
      <c r="V989">
        <f t="shared" si="95"/>
        <v>5</v>
      </c>
      <c r="W989" t="str" cm="1">
        <f t="array" ref="W989">_xlfn.IFS(V989=1,"JAN",V989=2,"FEB",V989=3,"MAR",V989=4,"APR",V989=5,"MAY",V989=6,"JUN",V989=7,"JUL",V989=8,"AUG",V989=9,"SEP",V989=10,"OCT",V989=11,"NOV",V989=12,"DEC")</f>
        <v>MAY</v>
      </c>
    </row>
    <row r="990" spans="1:23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90"/>
        <v>0</v>
      </c>
      <c r="P990">
        <f t="shared" si="91"/>
        <v>0</v>
      </c>
      <c r="Q990" t="s">
        <v>8317</v>
      </c>
      <c r="R990" t="s">
        <v>8319</v>
      </c>
      <c r="S990" s="12">
        <f t="shared" si="92"/>
        <v>42614.356770833328</v>
      </c>
      <c r="T990" s="12">
        <f t="shared" si="93"/>
        <v>42644.356770833328</v>
      </c>
      <c r="U990" s="9">
        <f t="shared" si="94"/>
        <v>2016</v>
      </c>
      <c r="V990">
        <f t="shared" si="95"/>
        <v>9</v>
      </c>
      <c r="W990" t="str" cm="1">
        <f t="array" ref="W990">_xlfn.IFS(V990=1,"JAN",V990=2,"FEB",V990=3,"MAR",V990=4,"APR",V990=5,"MAY",V990=6,"JUN",V990=7,"JUL",V990=8,"AUG",V990=9,"SEP",V990=10,"OCT",V990=11,"NOV",V990=12,"DEC")</f>
        <v>SEP</v>
      </c>
    </row>
    <row r="991" spans="1:23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90"/>
        <v>17</v>
      </c>
      <c r="P991">
        <f t="shared" si="91"/>
        <v>52.41</v>
      </c>
      <c r="Q991" t="s">
        <v>8317</v>
      </c>
      <c r="R991" t="s">
        <v>8319</v>
      </c>
      <c r="S991" s="12">
        <f t="shared" si="92"/>
        <v>42611.933969907404</v>
      </c>
      <c r="T991" s="12">
        <f t="shared" si="93"/>
        <v>42641.933969907404</v>
      </c>
      <c r="U991" s="9">
        <f t="shared" si="94"/>
        <v>2016</v>
      </c>
      <c r="V991">
        <f t="shared" si="95"/>
        <v>8</v>
      </c>
      <c r="W991" t="str" cm="1">
        <f t="array" ref="W991">_xlfn.IFS(V991=1,"JAN",V991=2,"FEB",V991=3,"MAR",V991=4,"APR",V991=5,"MAY",V991=6,"JUN",V991=7,"JUL",V991=8,"AUG",V991=9,"SEP",V991=10,"OCT",V991=11,"NOV",V991=12,"DEC")</f>
        <v>AUG</v>
      </c>
    </row>
    <row r="992" spans="1:23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90"/>
        <v>0</v>
      </c>
      <c r="P992">
        <f t="shared" si="91"/>
        <v>13</v>
      </c>
      <c r="Q992" t="s">
        <v>8317</v>
      </c>
      <c r="R992" t="s">
        <v>8319</v>
      </c>
      <c r="S992" s="12">
        <f t="shared" si="92"/>
        <v>41855.784305555557</v>
      </c>
      <c r="T992" s="12">
        <f t="shared" si="93"/>
        <v>41885.784305555557</v>
      </c>
      <c r="U992" s="9">
        <f t="shared" si="94"/>
        <v>2014</v>
      </c>
      <c r="V992">
        <f t="shared" si="95"/>
        <v>8</v>
      </c>
      <c r="W992" t="str" cm="1">
        <f t="array" ref="W992">_xlfn.IFS(V992=1,"JAN",V992=2,"FEB",V992=3,"MAR",V992=4,"APR",V992=5,"MAY",V992=6,"JUN",V992=7,"JUL",V992=8,"AUG",V992=9,"SEP",V992=10,"OCT",V992=11,"NOV",V992=12,"DEC")</f>
        <v>AUG</v>
      </c>
    </row>
    <row r="993" spans="1:23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90"/>
        <v>4</v>
      </c>
      <c r="P993">
        <f t="shared" si="91"/>
        <v>30.29</v>
      </c>
      <c r="Q993" t="s">
        <v>8317</v>
      </c>
      <c r="R993" t="s">
        <v>8319</v>
      </c>
      <c r="S993" s="12">
        <f t="shared" si="92"/>
        <v>42538.75680555556</v>
      </c>
      <c r="T993" s="12">
        <f t="shared" si="93"/>
        <v>42563.785416666666</v>
      </c>
      <c r="U993" s="9">
        <f t="shared" si="94"/>
        <v>2016</v>
      </c>
      <c r="V993">
        <f t="shared" si="95"/>
        <v>6</v>
      </c>
      <c r="W993" t="str" cm="1">
        <f t="array" ref="W993">_xlfn.IFS(V993=1,"JAN",V993=2,"FEB",V993=3,"MAR",V993=4,"APR",V993=5,"MAY",V993=6,"JUN",V993=7,"JUL",V993=8,"AUG",V993=9,"SEP",V993=10,"OCT",V993=11,"NOV",V993=12,"DEC")</f>
        <v>JUN</v>
      </c>
    </row>
    <row r="994" spans="1:23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90"/>
        <v>0</v>
      </c>
      <c r="P994">
        <f t="shared" si="91"/>
        <v>116.75</v>
      </c>
      <c r="Q994" t="s">
        <v>8317</v>
      </c>
      <c r="R994" t="s">
        <v>8319</v>
      </c>
      <c r="S994" s="12">
        <f t="shared" si="92"/>
        <v>42437.924988425926</v>
      </c>
      <c r="T994" s="12">
        <f t="shared" si="93"/>
        <v>42497.883321759262</v>
      </c>
      <c r="U994" s="9">
        <f t="shared" si="94"/>
        <v>2016</v>
      </c>
      <c r="V994">
        <f t="shared" si="95"/>
        <v>3</v>
      </c>
      <c r="W994" t="str" cm="1">
        <f t="array" ref="W994">_xlfn.IFS(V994=1,"JAN",V994=2,"FEB",V994=3,"MAR",V994=4,"APR",V994=5,"MAY",V994=6,"JUN",V994=7,"JUL",V994=8,"AUG",V994=9,"SEP",V994=10,"OCT",V994=11,"NOV",V994=12,"DEC")</f>
        <v>MAR</v>
      </c>
    </row>
    <row r="995" spans="1:23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90"/>
        <v>25</v>
      </c>
      <c r="P995">
        <f t="shared" si="91"/>
        <v>89.6</v>
      </c>
      <c r="Q995" t="s">
        <v>8317</v>
      </c>
      <c r="R995" t="s">
        <v>8319</v>
      </c>
      <c r="S995" s="12">
        <f t="shared" si="92"/>
        <v>42652.964907407411</v>
      </c>
      <c r="T995" s="12">
        <f t="shared" si="93"/>
        <v>42686.208333333328</v>
      </c>
      <c r="U995" s="9">
        <f t="shared" si="94"/>
        <v>2016</v>
      </c>
      <c r="V995">
        <f t="shared" si="95"/>
        <v>10</v>
      </c>
      <c r="W995" t="str" cm="1">
        <f t="array" ref="W995">_xlfn.IFS(V995=1,"JAN",V995=2,"FEB",V995=3,"MAR",V995=4,"APR",V995=5,"MAY",V995=6,"JUN",V995=7,"JUL",V995=8,"AUG",V995=9,"SEP",V995=10,"OCT",V995=11,"NOV",V995=12,"DEC")</f>
        <v>OCT</v>
      </c>
    </row>
    <row r="996" spans="1:23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90"/>
        <v>2</v>
      </c>
      <c r="P996">
        <f t="shared" si="91"/>
        <v>424.45</v>
      </c>
      <c r="Q996" t="s">
        <v>8317</v>
      </c>
      <c r="R996" t="s">
        <v>8319</v>
      </c>
      <c r="S996" s="12">
        <f t="shared" si="92"/>
        <v>41921.263078703705</v>
      </c>
      <c r="T996" s="12">
        <f t="shared" si="93"/>
        <v>41973.957638888889</v>
      </c>
      <c r="U996" s="9">
        <f t="shared" si="94"/>
        <v>2014</v>
      </c>
      <c r="V996">
        <f t="shared" si="95"/>
        <v>10</v>
      </c>
      <c r="W996" t="str" cm="1">
        <f t="array" ref="W996">_xlfn.IFS(V996=1,"JAN",V996=2,"FEB",V996=3,"MAR",V996=4,"APR",V996=5,"MAY",V996=6,"JUN",V996=7,"JUL",V996=8,"AUG",V996=9,"SEP",V996=10,"OCT",V996=11,"NOV",V996=12,"DEC")</f>
        <v>OCT</v>
      </c>
    </row>
    <row r="997" spans="1:23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90"/>
        <v>7</v>
      </c>
      <c r="P997">
        <f t="shared" si="91"/>
        <v>80.67</v>
      </c>
      <c r="Q997" t="s">
        <v>8317</v>
      </c>
      <c r="R997" t="s">
        <v>8319</v>
      </c>
      <c r="S997" s="12">
        <f t="shared" si="92"/>
        <v>41947.940740740742</v>
      </c>
      <c r="T997" s="12">
        <f t="shared" si="93"/>
        <v>41972.666666666672</v>
      </c>
      <c r="U997" s="9">
        <f t="shared" si="94"/>
        <v>2014</v>
      </c>
      <c r="V997">
        <f t="shared" si="95"/>
        <v>11</v>
      </c>
      <c r="W997" t="str" cm="1">
        <f t="array" ref="W997">_xlfn.IFS(V997=1,"JAN",V997=2,"FEB",V997=3,"MAR",V997=4,"APR",V997=5,"MAY",V997=6,"JUN",V997=7,"JUL",V997=8,"AUG",V997=9,"SEP",V997=10,"OCT",V997=11,"NOV",V997=12,"DEC")</f>
        <v>NOV</v>
      </c>
    </row>
    <row r="998" spans="1:23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90"/>
        <v>2</v>
      </c>
      <c r="P998">
        <f t="shared" si="91"/>
        <v>13</v>
      </c>
      <c r="Q998" t="s">
        <v>8317</v>
      </c>
      <c r="R998" t="s">
        <v>8319</v>
      </c>
      <c r="S998" s="12">
        <f t="shared" si="92"/>
        <v>41817.866435185184</v>
      </c>
      <c r="T998" s="12">
        <f t="shared" si="93"/>
        <v>41847.643750000003</v>
      </c>
      <c r="U998" s="9">
        <f t="shared" si="94"/>
        <v>2014</v>
      </c>
      <c r="V998">
        <f t="shared" si="95"/>
        <v>6</v>
      </c>
      <c r="W998" t="str" cm="1">
        <f t="array" ref="W998">_xlfn.IFS(V998=1,"JAN",V998=2,"FEB",V998=3,"MAR",V998=4,"APR",V998=5,"MAY",V998=6,"JUN",V998=7,"JUL",V998=8,"AUG",V998=9,"SEP",V998=10,"OCT",V998=11,"NOV",V998=12,"DEC")</f>
        <v>JUN</v>
      </c>
    </row>
    <row r="999" spans="1:23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90"/>
        <v>1</v>
      </c>
      <c r="P999">
        <f t="shared" si="91"/>
        <v>8.1300000000000008</v>
      </c>
      <c r="Q999" t="s">
        <v>8317</v>
      </c>
      <c r="R999" t="s">
        <v>8319</v>
      </c>
      <c r="S999" s="12">
        <f t="shared" si="92"/>
        <v>41941.10297453704</v>
      </c>
      <c r="T999" s="12">
        <f t="shared" si="93"/>
        <v>41971.144641203704</v>
      </c>
      <c r="U999" s="9">
        <f t="shared" si="94"/>
        <v>2014</v>
      </c>
      <c r="V999">
        <f t="shared" si="95"/>
        <v>10</v>
      </c>
      <c r="W999" t="str" cm="1">
        <f t="array" ref="W999">_xlfn.IFS(V999=1,"JAN",V999=2,"FEB",V999=3,"MAR",V999=4,"APR",V999=5,"MAY",V999=6,"JUN",V999=7,"JUL",V999=8,"AUG",V999=9,"SEP",V999=10,"OCT",V999=11,"NOV",V999=12,"DEC")</f>
        <v>OCT</v>
      </c>
    </row>
    <row r="1000" spans="1:23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90"/>
        <v>59</v>
      </c>
      <c r="P1000">
        <f t="shared" si="91"/>
        <v>153.43</v>
      </c>
      <c r="Q1000" t="s">
        <v>8317</v>
      </c>
      <c r="R1000" t="s">
        <v>8319</v>
      </c>
      <c r="S1000" s="12">
        <f t="shared" si="92"/>
        <v>42282.168993055559</v>
      </c>
      <c r="T1000" s="12">
        <f t="shared" si="93"/>
        <v>42327.210659722223</v>
      </c>
      <c r="U1000" s="9">
        <f t="shared" si="94"/>
        <v>2015</v>
      </c>
      <c r="V1000">
        <f t="shared" si="95"/>
        <v>10</v>
      </c>
      <c r="W1000" t="str" cm="1">
        <f t="array" ref="W1000">_xlfn.IFS(V1000=1,"JAN",V1000=2,"FEB",V1000=3,"MAR",V1000=4,"APR",V1000=5,"MAY",V1000=6,"JUN",V1000=7,"JUL",V1000=8,"AUG",V1000=9,"SEP",V1000=10,"OCT",V1000=11,"NOV",V1000=12,"DEC")</f>
        <v>OCT</v>
      </c>
    </row>
    <row r="1001" spans="1:23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90"/>
        <v>8</v>
      </c>
      <c r="P1001">
        <f t="shared" si="91"/>
        <v>292.08</v>
      </c>
      <c r="Q1001" t="s">
        <v>8317</v>
      </c>
      <c r="R1001" t="s">
        <v>8319</v>
      </c>
      <c r="S1001" s="12">
        <f t="shared" si="92"/>
        <v>41926.29965277778</v>
      </c>
      <c r="T1001" s="12">
        <f t="shared" si="93"/>
        <v>41956.334722222222</v>
      </c>
      <c r="U1001" s="9">
        <f t="shared" si="94"/>
        <v>2014</v>
      </c>
      <c r="V1001">
        <f t="shared" si="95"/>
        <v>10</v>
      </c>
      <c r="W1001" t="str" cm="1">
        <f t="array" ref="W1001">_xlfn.IFS(V1001=1,"JAN",V1001=2,"FEB",V1001=3,"MAR",V1001=4,"APR",V1001=5,"MAY",V1001=6,"JUN",V1001=7,"JUL",V1001=8,"AUG",V1001=9,"SEP",V1001=10,"OCT",V1001=11,"NOV",V1001=12,"DEC")</f>
        <v>OCT</v>
      </c>
    </row>
    <row r="1002" spans="1:23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90"/>
        <v>2</v>
      </c>
      <c r="P1002">
        <f t="shared" si="91"/>
        <v>3304</v>
      </c>
      <c r="Q1002" t="s">
        <v>8317</v>
      </c>
      <c r="R1002" t="s">
        <v>8319</v>
      </c>
      <c r="S1002" s="12">
        <f t="shared" si="92"/>
        <v>42749.059722222228</v>
      </c>
      <c r="T1002" s="12">
        <f t="shared" si="93"/>
        <v>42809.018055555556</v>
      </c>
      <c r="U1002" s="9">
        <f t="shared" si="94"/>
        <v>2017</v>
      </c>
      <c r="V1002">
        <f t="shared" si="95"/>
        <v>1</v>
      </c>
      <c r="W1002" t="str" cm="1">
        <f t="array" ref="W1002">_xlfn.IFS(V1002=1,"JAN",V1002=2,"FEB",V1002=3,"MAR",V1002=4,"APR",V1002=5,"MAY",V1002=6,"JUN",V1002=7,"JUL",V1002=8,"AUG",V1002=9,"SEP",V1002=10,"OCT",V1002=11,"NOV",V1002=12,"DEC")</f>
        <v>JAN</v>
      </c>
    </row>
    <row r="1003" spans="1:23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90"/>
        <v>104</v>
      </c>
      <c r="P1003">
        <f t="shared" si="91"/>
        <v>1300</v>
      </c>
      <c r="Q1003" t="s">
        <v>8317</v>
      </c>
      <c r="R1003" t="s">
        <v>8319</v>
      </c>
      <c r="S1003" s="12">
        <f t="shared" si="92"/>
        <v>42720.720057870371</v>
      </c>
      <c r="T1003" s="12">
        <f t="shared" si="93"/>
        <v>42765.720057870371</v>
      </c>
      <c r="U1003" s="9">
        <f t="shared" si="94"/>
        <v>2016</v>
      </c>
      <c r="V1003">
        <f t="shared" si="95"/>
        <v>12</v>
      </c>
      <c r="W1003" t="str" cm="1">
        <f t="array" ref="W1003">_xlfn.IFS(V1003=1,"JAN",V1003=2,"FEB",V1003=3,"MAR",V1003=4,"APR",V1003=5,"MAY",V1003=6,"JUN",V1003=7,"JUL",V1003=8,"AUG",V1003=9,"SEP",V1003=10,"OCT",V1003=11,"NOV",V1003=12,"DEC")</f>
        <v>DEC</v>
      </c>
    </row>
    <row r="1004" spans="1:23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90"/>
        <v>30</v>
      </c>
      <c r="P1004">
        <f t="shared" si="91"/>
        <v>134.55000000000001</v>
      </c>
      <c r="Q1004" t="s">
        <v>8317</v>
      </c>
      <c r="R1004" t="s">
        <v>8319</v>
      </c>
      <c r="S1004" s="12">
        <f t="shared" si="92"/>
        <v>42325.684189814812</v>
      </c>
      <c r="T1004" s="12">
        <f t="shared" si="93"/>
        <v>42355.249305555553</v>
      </c>
      <c r="U1004" s="9">
        <f t="shared" si="94"/>
        <v>2015</v>
      </c>
      <c r="V1004">
        <f t="shared" si="95"/>
        <v>11</v>
      </c>
      <c r="W1004" t="str" cm="1">
        <f t="array" ref="W1004">_xlfn.IFS(V1004=1,"JAN",V1004=2,"FEB",V1004=3,"MAR",V1004=4,"APR",V1004=5,"MAY",V1004=6,"JUN",V1004=7,"JUL",V1004=8,"AUG",V1004=9,"SEP",V1004=10,"OCT",V1004=11,"NOV",V1004=12,"DEC")</f>
        <v>NOV</v>
      </c>
    </row>
    <row r="1005" spans="1:23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90"/>
        <v>16</v>
      </c>
      <c r="P1005">
        <f t="shared" si="91"/>
        <v>214.07</v>
      </c>
      <c r="Q1005" t="s">
        <v>8317</v>
      </c>
      <c r="R1005" t="s">
        <v>8319</v>
      </c>
      <c r="S1005" s="12">
        <f t="shared" si="92"/>
        <v>42780.709039351852</v>
      </c>
      <c r="T1005" s="12">
        <f t="shared" si="93"/>
        <v>42810.667372685188</v>
      </c>
      <c r="U1005" s="9">
        <f t="shared" si="94"/>
        <v>2017</v>
      </c>
      <c r="V1005">
        <f t="shared" si="95"/>
        <v>2</v>
      </c>
      <c r="W1005" t="str" cm="1">
        <f t="array" ref="W1005">_xlfn.IFS(V1005=1,"JAN",V1005=2,"FEB",V1005=3,"MAR",V1005=4,"APR",V1005=5,"MAY",V1005=6,"JUN",V1005=7,"JUL",V1005=8,"AUG",V1005=9,"SEP",V1005=10,"OCT",V1005=11,"NOV",V1005=12,"DEC")</f>
        <v>FEB</v>
      </c>
    </row>
    <row r="1006" spans="1:23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90"/>
        <v>82</v>
      </c>
      <c r="P1006">
        <f t="shared" si="91"/>
        <v>216.34</v>
      </c>
      <c r="Q1006" t="s">
        <v>8317</v>
      </c>
      <c r="R1006" t="s">
        <v>8319</v>
      </c>
      <c r="S1006" s="12">
        <f t="shared" si="92"/>
        <v>42388.708645833336</v>
      </c>
      <c r="T1006" s="12">
        <f t="shared" si="93"/>
        <v>42418.708645833336</v>
      </c>
      <c r="U1006" s="9">
        <f t="shared" si="94"/>
        <v>2016</v>
      </c>
      <c r="V1006">
        <f t="shared" si="95"/>
        <v>1</v>
      </c>
      <c r="W1006" t="str" cm="1">
        <f t="array" ref="W1006">_xlfn.IFS(V1006=1,"JAN",V1006=2,"FEB",V1006=3,"MAR",V1006=4,"APR",V1006=5,"MAY",V1006=6,"JUN",V1006=7,"JUL",V1006=8,"AUG",V1006=9,"SEP",V1006=10,"OCT",V1006=11,"NOV",V1006=12,"DEC")</f>
        <v>JAN</v>
      </c>
    </row>
    <row r="1007" spans="1:23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90"/>
        <v>75</v>
      </c>
      <c r="P1007">
        <f t="shared" si="91"/>
        <v>932.31</v>
      </c>
      <c r="Q1007" t="s">
        <v>8317</v>
      </c>
      <c r="R1007" t="s">
        <v>8319</v>
      </c>
      <c r="S1007" s="12">
        <f t="shared" si="92"/>
        <v>42276.624803240738</v>
      </c>
      <c r="T1007" s="12">
        <f t="shared" si="93"/>
        <v>42307.624803240738</v>
      </c>
      <c r="U1007" s="9">
        <f t="shared" si="94"/>
        <v>2015</v>
      </c>
      <c r="V1007">
        <f t="shared" si="95"/>
        <v>9</v>
      </c>
      <c r="W1007" t="str" cm="1">
        <f t="array" ref="W1007">_xlfn.IFS(V1007=1,"JAN",V1007=2,"FEB",V1007=3,"MAR",V1007=4,"APR",V1007=5,"MAY",V1007=6,"JUN",V1007=7,"JUL",V1007=8,"AUG",V1007=9,"SEP",V1007=10,"OCT",V1007=11,"NOV",V1007=12,"DEC")</f>
        <v>SEP</v>
      </c>
    </row>
    <row r="1008" spans="1:23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90"/>
        <v>6</v>
      </c>
      <c r="P1008">
        <f t="shared" si="91"/>
        <v>29.25</v>
      </c>
      <c r="Q1008" t="s">
        <v>8317</v>
      </c>
      <c r="R1008" t="s">
        <v>8319</v>
      </c>
      <c r="S1008" s="12">
        <f t="shared" si="92"/>
        <v>41977.040185185186</v>
      </c>
      <c r="T1008" s="12">
        <f t="shared" si="93"/>
        <v>41985.299305555556</v>
      </c>
      <c r="U1008" s="9">
        <f t="shared" si="94"/>
        <v>2014</v>
      </c>
      <c r="V1008">
        <f t="shared" si="95"/>
        <v>12</v>
      </c>
      <c r="W1008" t="str" cm="1">
        <f t="array" ref="W1008">_xlfn.IFS(V1008=1,"JAN",V1008=2,"FEB",V1008=3,"MAR",V1008=4,"APR",V1008=5,"MAY",V1008=6,"JUN",V1008=7,"JUL",V1008=8,"AUG",V1008=9,"SEP",V1008=10,"OCT",V1008=11,"NOV",V1008=12,"DEC")</f>
        <v>DEC</v>
      </c>
    </row>
    <row r="1009" spans="1:23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90"/>
        <v>44</v>
      </c>
      <c r="P1009">
        <f t="shared" si="91"/>
        <v>174.95</v>
      </c>
      <c r="Q1009" t="s">
        <v>8317</v>
      </c>
      <c r="R1009" t="s">
        <v>8319</v>
      </c>
      <c r="S1009" s="12">
        <f t="shared" si="92"/>
        <v>42676.583599537036</v>
      </c>
      <c r="T1009" s="12">
        <f t="shared" si="93"/>
        <v>42718.6252662037</v>
      </c>
      <c r="U1009" s="9">
        <f t="shared" si="94"/>
        <v>2016</v>
      </c>
      <c r="V1009">
        <f t="shared" si="95"/>
        <v>11</v>
      </c>
      <c r="W1009" t="str" cm="1">
        <f t="array" ref="W1009">_xlfn.IFS(V1009=1,"JAN",V1009=2,"FEB",V1009=3,"MAR",V1009=4,"APR",V1009=5,"MAY",V1009=6,"JUN",V1009=7,"JUL",V1009=8,"AUG",V1009=9,"SEP",V1009=10,"OCT",V1009=11,"NOV",V1009=12,"DEC")</f>
        <v>NOV</v>
      </c>
    </row>
    <row r="1010" spans="1:23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90"/>
        <v>0</v>
      </c>
      <c r="P1010">
        <f t="shared" si="91"/>
        <v>250</v>
      </c>
      <c r="Q1010" t="s">
        <v>8317</v>
      </c>
      <c r="R1010" t="s">
        <v>8319</v>
      </c>
      <c r="S1010" s="12">
        <f t="shared" si="92"/>
        <v>42702.809201388889</v>
      </c>
      <c r="T1010" s="12">
        <f t="shared" si="93"/>
        <v>42732.809201388889</v>
      </c>
      <c r="U1010" s="9">
        <f t="shared" si="94"/>
        <v>2016</v>
      </c>
      <c r="V1010">
        <f t="shared" si="95"/>
        <v>11</v>
      </c>
      <c r="W1010" t="str" cm="1">
        <f t="array" ref="W1010">_xlfn.IFS(V1010=1,"JAN",V1010=2,"FEB",V1010=3,"MAR",V1010=4,"APR",V1010=5,"MAY",V1010=6,"JUN",V1010=7,"JUL",V1010=8,"AUG",V1010=9,"SEP",V1010=10,"OCT",V1010=11,"NOV",V1010=12,"DEC")</f>
        <v>NOV</v>
      </c>
    </row>
    <row r="1011" spans="1:23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90"/>
        <v>13</v>
      </c>
      <c r="P1011">
        <f t="shared" si="91"/>
        <v>65</v>
      </c>
      <c r="Q1011" t="s">
        <v>8317</v>
      </c>
      <c r="R1011" t="s">
        <v>8319</v>
      </c>
      <c r="S1011" s="12">
        <f t="shared" si="92"/>
        <v>42510.604699074072</v>
      </c>
      <c r="T1011" s="12">
        <f t="shared" si="93"/>
        <v>42540.604699074072</v>
      </c>
      <c r="U1011" s="9">
        <f t="shared" si="94"/>
        <v>2016</v>
      </c>
      <c r="V1011">
        <f t="shared" si="95"/>
        <v>5</v>
      </c>
      <c r="W1011" t="str" cm="1">
        <f t="array" ref="W1011">_xlfn.IFS(V1011=1,"JAN",V1011=2,"FEB",V1011=3,"MAR",V1011=4,"APR",V1011=5,"MAY",V1011=6,"JUN",V1011=7,"JUL",V1011=8,"AUG",V1011=9,"SEP",V1011=10,"OCT",V1011=11,"NOV",V1011=12,"DEC")</f>
        <v>MAY</v>
      </c>
    </row>
    <row r="1012" spans="1:23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90"/>
        <v>0</v>
      </c>
      <c r="P1012">
        <f t="shared" si="91"/>
        <v>55</v>
      </c>
      <c r="Q1012" t="s">
        <v>8317</v>
      </c>
      <c r="R1012" t="s">
        <v>8319</v>
      </c>
      <c r="S1012" s="12">
        <f t="shared" si="92"/>
        <v>42561.829421296294</v>
      </c>
      <c r="T1012" s="12">
        <f t="shared" si="93"/>
        <v>42618.124305555553</v>
      </c>
      <c r="U1012" s="9">
        <f t="shared" si="94"/>
        <v>2016</v>
      </c>
      <c r="V1012">
        <f t="shared" si="95"/>
        <v>7</v>
      </c>
      <c r="W1012" t="str" cm="1">
        <f t="array" ref="W1012">_xlfn.IFS(V1012=1,"JAN",V1012=2,"FEB",V1012=3,"MAR",V1012=4,"APR",V1012=5,"MAY",V1012=6,"JUN",V1012=7,"JUL",V1012=8,"AUG",V1012=9,"SEP",V1012=10,"OCT",V1012=11,"NOV",V1012=12,"DEC")</f>
        <v>JUL</v>
      </c>
    </row>
    <row r="1013" spans="1:23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90"/>
        <v>0</v>
      </c>
      <c r="P1013">
        <f t="shared" si="91"/>
        <v>75</v>
      </c>
      <c r="Q1013" t="s">
        <v>8317</v>
      </c>
      <c r="R1013" t="s">
        <v>8319</v>
      </c>
      <c r="S1013" s="12">
        <f t="shared" si="92"/>
        <v>41946.898090277777</v>
      </c>
      <c r="T1013" s="12">
        <f t="shared" si="93"/>
        <v>41991.898090277777</v>
      </c>
      <c r="U1013" s="9">
        <f t="shared" si="94"/>
        <v>2014</v>
      </c>
      <c r="V1013">
        <f t="shared" si="95"/>
        <v>11</v>
      </c>
      <c r="W1013" t="str" cm="1">
        <f t="array" ref="W1013">_xlfn.IFS(V1013=1,"JAN",V1013=2,"FEB",V1013=3,"MAR",V1013=4,"APR",V1013=5,"MAY",V1013=6,"JUN",V1013=7,"JUL",V1013=8,"AUG",V1013=9,"SEP",V1013=10,"OCT",V1013=11,"NOV",V1013=12,"DEC")</f>
        <v>NOV</v>
      </c>
    </row>
    <row r="1014" spans="1:23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90"/>
        <v>21535</v>
      </c>
      <c r="P1014">
        <f t="shared" si="91"/>
        <v>1389.36</v>
      </c>
      <c r="Q1014" t="s">
        <v>8317</v>
      </c>
      <c r="R1014" t="s">
        <v>8319</v>
      </c>
      <c r="S1014" s="12">
        <f t="shared" si="92"/>
        <v>42714.440416666665</v>
      </c>
      <c r="T1014" s="12">
        <f t="shared" si="93"/>
        <v>42759.440416666665</v>
      </c>
      <c r="U1014" s="9">
        <f t="shared" si="94"/>
        <v>2016</v>
      </c>
      <c r="V1014">
        <f t="shared" si="95"/>
        <v>12</v>
      </c>
      <c r="W1014" t="str" cm="1">
        <f t="array" ref="W1014">_xlfn.IFS(V1014=1,"JAN",V1014=2,"FEB",V1014=3,"MAR",V1014=4,"APR",V1014=5,"MAY",V1014=6,"JUN",V1014=7,"JUL",V1014=8,"AUG",V1014=9,"SEP",V1014=10,"OCT",V1014=11,"NOV",V1014=12,"DEC")</f>
        <v>DEC</v>
      </c>
    </row>
    <row r="1015" spans="1:23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90"/>
        <v>35</v>
      </c>
      <c r="P1015">
        <f t="shared" si="91"/>
        <v>95.91</v>
      </c>
      <c r="Q1015" t="s">
        <v>8317</v>
      </c>
      <c r="R1015" t="s">
        <v>8319</v>
      </c>
      <c r="S1015" s="12">
        <f t="shared" si="92"/>
        <v>42339.833981481483</v>
      </c>
      <c r="T1015" s="12">
        <f t="shared" si="93"/>
        <v>42367.833333333328</v>
      </c>
      <c r="U1015" s="9">
        <f t="shared" si="94"/>
        <v>2015</v>
      </c>
      <c r="V1015">
        <f t="shared" si="95"/>
        <v>12</v>
      </c>
      <c r="W1015" t="str" cm="1">
        <f t="array" ref="W1015">_xlfn.IFS(V1015=1,"JAN",V1015=2,"FEB",V1015=3,"MAR",V1015=4,"APR",V1015=5,"MAY",V1015=6,"JUN",V1015=7,"JUL",V1015=8,"AUG",V1015=9,"SEP",V1015=10,"OCT",V1015=11,"NOV",V1015=12,"DEC")</f>
        <v>DEC</v>
      </c>
    </row>
    <row r="1016" spans="1:23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90"/>
        <v>31</v>
      </c>
      <c r="P1016">
        <f t="shared" si="91"/>
        <v>191.25</v>
      </c>
      <c r="Q1016" t="s">
        <v>8317</v>
      </c>
      <c r="R1016" t="s">
        <v>8319</v>
      </c>
      <c r="S1016" s="12">
        <f t="shared" si="92"/>
        <v>41955.002488425926</v>
      </c>
      <c r="T1016" s="12">
        <f t="shared" si="93"/>
        <v>42005.002488425926</v>
      </c>
      <c r="U1016" s="9">
        <f t="shared" si="94"/>
        <v>2014</v>
      </c>
      <c r="V1016">
        <f t="shared" si="95"/>
        <v>11</v>
      </c>
      <c r="W1016" t="str" cm="1">
        <f t="array" ref="W1016">_xlfn.IFS(V1016=1,"JAN",V1016=2,"FEB",V1016=3,"MAR",V1016=4,"APR",V1016=5,"MAY",V1016=6,"JUN",V1016=7,"JUL",V1016=8,"AUG",V1016=9,"SEP",V1016=10,"OCT",V1016=11,"NOV",V1016=12,"DEC")</f>
        <v>NOV</v>
      </c>
    </row>
    <row r="1017" spans="1:23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90"/>
        <v>3</v>
      </c>
      <c r="P1017">
        <f t="shared" si="91"/>
        <v>40</v>
      </c>
      <c r="Q1017" t="s">
        <v>8317</v>
      </c>
      <c r="R1017" t="s">
        <v>8319</v>
      </c>
      <c r="S1017" s="12">
        <f t="shared" si="92"/>
        <v>42303.878414351857</v>
      </c>
      <c r="T1017" s="12">
        <f t="shared" si="93"/>
        <v>42333.920081018514</v>
      </c>
      <c r="U1017" s="9">
        <f t="shared" si="94"/>
        <v>2015</v>
      </c>
      <c r="V1017">
        <f t="shared" si="95"/>
        <v>10</v>
      </c>
      <c r="W1017" t="str" cm="1">
        <f t="array" ref="W1017">_xlfn.IFS(V1017=1,"JAN",V1017=2,"FEB",V1017=3,"MAR",V1017=4,"APR",V1017=5,"MAY",V1017=6,"JUN",V1017=7,"JUL",V1017=8,"AUG",V1017=9,"SEP",V1017=10,"OCT",V1017=11,"NOV",V1017=12,"DEC")</f>
        <v>OCT</v>
      </c>
    </row>
    <row r="1018" spans="1:23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90"/>
        <v>3</v>
      </c>
      <c r="P1018">
        <f t="shared" si="91"/>
        <v>74.790000000000006</v>
      </c>
      <c r="Q1018" t="s">
        <v>8317</v>
      </c>
      <c r="R1018" t="s">
        <v>8319</v>
      </c>
      <c r="S1018" s="12">
        <f t="shared" si="92"/>
        <v>42422.107129629629</v>
      </c>
      <c r="T1018" s="12">
        <f t="shared" si="93"/>
        <v>42467.065462962957</v>
      </c>
      <c r="U1018" s="9">
        <f t="shared" si="94"/>
        <v>2016</v>
      </c>
      <c r="V1018">
        <f t="shared" si="95"/>
        <v>2</v>
      </c>
      <c r="W1018" t="str" cm="1">
        <f t="array" ref="W1018">_xlfn.IFS(V1018=1,"JAN",V1018=2,"FEB",V1018=3,"MAR",V1018=4,"APR",V1018=5,"MAY",V1018=6,"JUN",V1018=7,"JUL",V1018=8,"AUG",V1018=9,"SEP",V1018=10,"OCT",V1018=11,"NOV",V1018=12,"DEC")</f>
        <v>FEB</v>
      </c>
    </row>
    <row r="1019" spans="1:23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90"/>
        <v>23</v>
      </c>
      <c r="P1019">
        <f t="shared" si="91"/>
        <v>161.12</v>
      </c>
      <c r="Q1019" t="s">
        <v>8317</v>
      </c>
      <c r="R1019" t="s">
        <v>8319</v>
      </c>
      <c r="S1019" s="12">
        <f t="shared" si="92"/>
        <v>42289.675173611111</v>
      </c>
      <c r="T1019" s="12">
        <f t="shared" si="93"/>
        <v>42329.716840277775</v>
      </c>
      <c r="U1019" s="9">
        <f t="shared" si="94"/>
        <v>2015</v>
      </c>
      <c r="V1019">
        <f t="shared" si="95"/>
        <v>10</v>
      </c>
      <c r="W1019" t="str" cm="1">
        <f t="array" ref="W1019">_xlfn.IFS(V1019=1,"JAN",V1019=2,"FEB",V1019=3,"MAR",V1019=4,"APR",V1019=5,"MAY",V1019=6,"JUN",V1019=7,"JUL",V1019=8,"AUG",V1019=9,"SEP",V1019=10,"OCT",V1019=11,"NOV",V1019=12,"DEC")</f>
        <v>OCT</v>
      </c>
    </row>
    <row r="1020" spans="1:23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90"/>
        <v>3</v>
      </c>
      <c r="P1020">
        <f t="shared" si="91"/>
        <v>88.71</v>
      </c>
      <c r="Q1020" t="s">
        <v>8317</v>
      </c>
      <c r="R1020" t="s">
        <v>8319</v>
      </c>
      <c r="S1020" s="12">
        <f t="shared" si="92"/>
        <v>42535.492280092592</v>
      </c>
      <c r="T1020" s="12">
        <f t="shared" si="93"/>
        <v>42565.492280092592</v>
      </c>
      <c r="U1020" s="9">
        <f t="shared" si="94"/>
        <v>2016</v>
      </c>
      <c r="V1020">
        <f t="shared" si="95"/>
        <v>6</v>
      </c>
      <c r="W1020" t="str" cm="1">
        <f t="array" ref="W1020">_xlfn.IFS(V1020=1,"JAN",V1020=2,"FEB",V1020=3,"MAR",V1020=4,"APR",V1020=5,"MAY",V1020=6,"JUN",V1020=7,"JUL",V1020=8,"AUG",V1020=9,"SEP",V1020=10,"OCT",V1020=11,"NOV",V1020=12,"DEC")</f>
        <v>JUN</v>
      </c>
    </row>
    <row r="1021" spans="1:23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90"/>
        <v>47</v>
      </c>
      <c r="P1021">
        <f t="shared" si="91"/>
        <v>53.25</v>
      </c>
      <c r="Q1021" t="s">
        <v>8317</v>
      </c>
      <c r="R1021" t="s">
        <v>8319</v>
      </c>
      <c r="S1021" s="12">
        <f t="shared" si="92"/>
        <v>42009.973946759259</v>
      </c>
      <c r="T1021" s="12">
        <f t="shared" si="93"/>
        <v>42039.973946759259</v>
      </c>
      <c r="U1021" s="9">
        <f t="shared" si="94"/>
        <v>2015</v>
      </c>
      <c r="V1021">
        <f t="shared" si="95"/>
        <v>1</v>
      </c>
      <c r="W1021" t="str" cm="1">
        <f t="array" ref="W1021">_xlfn.IFS(V1021=1,"JAN",V1021=2,"FEB",V1021=3,"MAR",V1021=4,"APR",V1021=5,"MAY",V1021=6,"JUN",V1021=7,"JUL",V1021=8,"AUG",V1021=9,"SEP",V1021=10,"OCT",V1021=11,"NOV",V1021=12,"DEC")</f>
        <v>JAN</v>
      </c>
    </row>
    <row r="1022" spans="1:23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90"/>
        <v>206</v>
      </c>
      <c r="P1022">
        <f t="shared" si="91"/>
        <v>106.2</v>
      </c>
      <c r="Q1022" t="s">
        <v>8323</v>
      </c>
      <c r="R1022" t="s">
        <v>8328</v>
      </c>
      <c r="S1022" s="12">
        <f t="shared" si="92"/>
        <v>42127.069548611107</v>
      </c>
      <c r="T1022" s="12">
        <f t="shared" si="93"/>
        <v>42157.032638888893</v>
      </c>
      <c r="U1022" s="9">
        <f t="shared" si="94"/>
        <v>2015</v>
      </c>
      <c r="V1022">
        <f t="shared" si="95"/>
        <v>5</v>
      </c>
      <c r="W1022" t="str" cm="1">
        <f t="array" ref="W1022">_xlfn.IFS(V1022=1,"JAN",V1022=2,"FEB",V1022=3,"MAR",V1022=4,"APR",V1022=5,"MAY",V1022=6,"JUN",V1022=7,"JUL",V1022=8,"AUG",V1022=9,"SEP",V1022=10,"OCT",V1022=11,"NOV",V1022=12,"DEC")</f>
        <v>MAY</v>
      </c>
    </row>
    <row r="1023" spans="1:23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90"/>
        <v>352</v>
      </c>
      <c r="P1023">
        <f t="shared" si="91"/>
        <v>22.08</v>
      </c>
      <c r="Q1023" t="s">
        <v>8323</v>
      </c>
      <c r="R1023" t="s">
        <v>8328</v>
      </c>
      <c r="S1023" s="12">
        <f t="shared" si="92"/>
        <v>42271.251979166671</v>
      </c>
      <c r="T1023" s="12">
        <f t="shared" si="93"/>
        <v>42294.166666666672</v>
      </c>
      <c r="U1023" s="9">
        <f t="shared" si="94"/>
        <v>2015</v>
      </c>
      <c r="V1023">
        <f t="shared" si="95"/>
        <v>9</v>
      </c>
      <c r="W1023" t="str" cm="1">
        <f t="array" ref="W1023">_xlfn.IFS(V1023=1,"JAN",V1023=2,"FEB",V1023=3,"MAR",V1023=4,"APR",V1023=5,"MAY",V1023=6,"JUN",V1023=7,"JUL",V1023=8,"AUG",V1023=9,"SEP",V1023=10,"OCT",V1023=11,"NOV",V1023=12,"DEC")</f>
        <v>SEP</v>
      </c>
    </row>
    <row r="1024" spans="1:23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90"/>
        <v>115</v>
      </c>
      <c r="P1024">
        <f t="shared" si="91"/>
        <v>31.05</v>
      </c>
      <c r="Q1024" t="s">
        <v>8323</v>
      </c>
      <c r="R1024" t="s">
        <v>8328</v>
      </c>
      <c r="S1024" s="12">
        <f t="shared" si="92"/>
        <v>42111.646724537044</v>
      </c>
      <c r="T1024" s="12">
        <f t="shared" si="93"/>
        <v>42141.646724537044</v>
      </c>
      <c r="U1024" s="9">
        <f t="shared" si="94"/>
        <v>2015</v>
      </c>
      <c r="V1024">
        <f t="shared" si="95"/>
        <v>4</v>
      </c>
      <c r="W1024" t="str" cm="1">
        <f t="array" ref="W1024">_xlfn.IFS(V1024=1,"JAN",V1024=2,"FEB",V1024=3,"MAR",V1024=4,"APR",V1024=5,"MAY",V1024=6,"JUN",V1024=7,"JUL",V1024=8,"AUG",V1024=9,"SEP",V1024=10,"OCT",V1024=11,"NOV",V1024=12,"DEC")</f>
        <v>APR</v>
      </c>
    </row>
    <row r="1025" spans="1:23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90"/>
        <v>237</v>
      </c>
      <c r="P1025">
        <f t="shared" si="91"/>
        <v>36.21</v>
      </c>
      <c r="Q1025" t="s">
        <v>8323</v>
      </c>
      <c r="R1025" t="s">
        <v>8328</v>
      </c>
      <c r="S1025" s="12">
        <f t="shared" si="92"/>
        <v>42145.919687500005</v>
      </c>
      <c r="T1025" s="12">
        <f t="shared" si="93"/>
        <v>42175.919687500005</v>
      </c>
      <c r="U1025" s="9">
        <f t="shared" si="94"/>
        <v>2015</v>
      </c>
      <c r="V1025">
        <f t="shared" si="95"/>
        <v>5</v>
      </c>
      <c r="W1025" t="str" cm="1">
        <f t="array" ref="W1025">_xlfn.IFS(V1025=1,"JAN",V1025=2,"FEB",V1025=3,"MAR",V1025=4,"APR",V1025=5,"MAY",V1025=6,"JUN",V1025=7,"JUL",V1025=8,"AUG",V1025=9,"SEP",V1025=10,"OCT",V1025=11,"NOV",V1025=12,"DEC")</f>
        <v>MAY</v>
      </c>
    </row>
    <row r="1026" spans="1:23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90"/>
        <v>119</v>
      </c>
      <c r="P1026">
        <f t="shared" si="91"/>
        <v>388.98</v>
      </c>
      <c r="Q1026" t="s">
        <v>8323</v>
      </c>
      <c r="R1026" t="s">
        <v>8328</v>
      </c>
      <c r="S1026" s="12">
        <f t="shared" si="92"/>
        <v>42370.580590277779</v>
      </c>
      <c r="T1026" s="12">
        <f t="shared" si="93"/>
        <v>42400.580590277779</v>
      </c>
      <c r="U1026" s="9">
        <f t="shared" si="94"/>
        <v>2016</v>
      </c>
      <c r="V1026">
        <f t="shared" si="95"/>
        <v>1</v>
      </c>
      <c r="W1026" t="str" cm="1">
        <f t="array" ref="W1026">_xlfn.IFS(V1026=1,"JAN",V1026=2,"FEB",V1026=3,"MAR",V1026=4,"APR",V1026=5,"MAY",V1026=6,"JUN",V1026=7,"JUL",V1026=8,"AUG",V1026=9,"SEP",V1026=10,"OCT",V1026=11,"NOV",V1026=12,"DEC")</f>
        <v>JAN</v>
      </c>
    </row>
    <row r="1027" spans="1:23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96">ROUND((E1027/D1027)*100,0)</f>
        <v>110</v>
      </c>
      <c r="P1027">
        <f t="shared" ref="P1027:P1090" si="97">IFERROR(ROUND(E1027/L1027,2),0)</f>
        <v>71.849999999999994</v>
      </c>
      <c r="Q1027" t="s">
        <v>8323</v>
      </c>
      <c r="R1027" t="s">
        <v>8328</v>
      </c>
      <c r="S1027" s="12">
        <f t="shared" ref="S1027:S1090" si="98">(((J1027/60)/60)/24)+DATE(1970,1,1)</f>
        <v>42049.833761574075</v>
      </c>
      <c r="T1027" s="12">
        <f t="shared" ref="T1027:T1090" si="99">(((I1027/60)/60)/24)+DATE(1970,1,1)</f>
        <v>42079.792094907403</v>
      </c>
      <c r="U1027" s="9">
        <f t="shared" ref="U1027:U1090" si="100">YEAR(S1027)</f>
        <v>2015</v>
      </c>
      <c r="V1027">
        <f t="shared" ref="V1027:V1090" si="101">MONTH(S1027)</f>
        <v>2</v>
      </c>
      <c r="W1027" t="str" cm="1">
        <f t="array" ref="W1027">_xlfn.IFS(V1027=1,"JAN",V1027=2,"FEB",V1027=3,"MAR",V1027=4,"APR",V1027=5,"MAY",V1027=6,"JUN",V1027=7,"JUL",V1027=8,"AUG",V1027=9,"SEP",V1027=10,"OCT",V1027=11,"NOV",V1027=12,"DEC")</f>
        <v>FEB</v>
      </c>
    </row>
    <row r="1028" spans="1:23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96"/>
        <v>100</v>
      </c>
      <c r="P1028">
        <f t="shared" si="97"/>
        <v>57.38</v>
      </c>
      <c r="Q1028" t="s">
        <v>8323</v>
      </c>
      <c r="R1028" t="s">
        <v>8328</v>
      </c>
      <c r="S1028" s="12">
        <f t="shared" si="98"/>
        <v>42426.407592592594</v>
      </c>
      <c r="T1028" s="12">
        <f t="shared" si="99"/>
        <v>42460.365925925929</v>
      </c>
      <c r="U1028" s="9">
        <f t="shared" si="100"/>
        <v>2016</v>
      </c>
      <c r="V1028">
        <f t="shared" si="101"/>
        <v>2</v>
      </c>
      <c r="W1028" t="str" cm="1">
        <f t="array" ref="W1028">_xlfn.IFS(V1028=1,"JAN",V1028=2,"FEB",V1028=3,"MAR",V1028=4,"APR",V1028=5,"MAY",V1028=6,"JUN",V1028=7,"JUL",V1028=8,"AUG",V1028=9,"SEP",V1028=10,"OCT",V1028=11,"NOV",V1028=12,"DEC")</f>
        <v>FEB</v>
      </c>
    </row>
    <row r="1029" spans="1:23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96"/>
        <v>103</v>
      </c>
      <c r="P1029">
        <f t="shared" si="97"/>
        <v>69.67</v>
      </c>
      <c r="Q1029" t="s">
        <v>8323</v>
      </c>
      <c r="R1029" t="s">
        <v>8328</v>
      </c>
      <c r="S1029" s="12">
        <f t="shared" si="98"/>
        <v>41905.034108796295</v>
      </c>
      <c r="T1029" s="12">
        <f t="shared" si="99"/>
        <v>41935.034108796295</v>
      </c>
      <c r="U1029" s="9">
        <f t="shared" si="100"/>
        <v>2014</v>
      </c>
      <c r="V1029">
        <f t="shared" si="101"/>
        <v>9</v>
      </c>
      <c r="W1029" t="str" cm="1">
        <f t="array" ref="W1029">_xlfn.IFS(V1029=1,"JAN",V1029=2,"FEB",V1029=3,"MAR",V1029=4,"APR",V1029=5,"MAY",V1029=6,"JUN",V1029=7,"JUL",V1029=8,"AUG",V1029=9,"SEP",V1029=10,"OCT",V1029=11,"NOV",V1029=12,"DEC")</f>
        <v>SEP</v>
      </c>
    </row>
    <row r="1030" spans="1:23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96"/>
        <v>117</v>
      </c>
      <c r="P1030">
        <f t="shared" si="97"/>
        <v>45.99</v>
      </c>
      <c r="Q1030" t="s">
        <v>8323</v>
      </c>
      <c r="R1030" t="s">
        <v>8328</v>
      </c>
      <c r="S1030" s="12">
        <f t="shared" si="98"/>
        <v>42755.627372685187</v>
      </c>
      <c r="T1030" s="12">
        <f t="shared" si="99"/>
        <v>42800.833333333328</v>
      </c>
      <c r="U1030" s="9">
        <f t="shared" si="100"/>
        <v>2017</v>
      </c>
      <c r="V1030">
        <f t="shared" si="101"/>
        <v>1</v>
      </c>
      <c r="W1030" t="str" cm="1">
        <f t="array" ref="W1030">_xlfn.IFS(V1030=1,"JAN",V1030=2,"FEB",V1030=3,"MAR",V1030=4,"APR",V1030=5,"MAY",V1030=6,"JUN",V1030=7,"JUL",V1030=8,"AUG",V1030=9,"SEP",V1030=10,"OCT",V1030=11,"NOV",V1030=12,"DEC")</f>
        <v>JAN</v>
      </c>
    </row>
    <row r="1031" spans="1:23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96"/>
        <v>112</v>
      </c>
      <c r="P1031">
        <f t="shared" si="97"/>
        <v>79.260000000000005</v>
      </c>
      <c r="Q1031" t="s">
        <v>8323</v>
      </c>
      <c r="R1031" t="s">
        <v>8328</v>
      </c>
      <c r="S1031" s="12">
        <f t="shared" si="98"/>
        <v>42044.711886574078</v>
      </c>
      <c r="T1031" s="12">
        <f t="shared" si="99"/>
        <v>42098.915972222225</v>
      </c>
      <c r="U1031" s="9">
        <f t="shared" si="100"/>
        <v>2015</v>
      </c>
      <c r="V1031">
        <f t="shared" si="101"/>
        <v>2</v>
      </c>
      <c r="W1031" t="str" cm="1">
        <f t="array" ref="W1031">_xlfn.IFS(V1031=1,"JAN",V1031=2,"FEB",V1031=3,"MAR",V1031=4,"APR",V1031=5,"MAY",V1031=6,"JUN",V1031=7,"JUL",V1031=8,"AUG",V1031=9,"SEP",V1031=10,"OCT",V1031=11,"NOV",V1031=12,"DEC")</f>
        <v>FEB</v>
      </c>
    </row>
    <row r="1032" spans="1:23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96"/>
        <v>342</v>
      </c>
      <c r="P1032">
        <f t="shared" si="97"/>
        <v>43.03</v>
      </c>
      <c r="Q1032" t="s">
        <v>8323</v>
      </c>
      <c r="R1032" t="s">
        <v>8328</v>
      </c>
      <c r="S1032" s="12">
        <f t="shared" si="98"/>
        <v>42611.483206018514</v>
      </c>
      <c r="T1032" s="12">
        <f t="shared" si="99"/>
        <v>42625.483206018514</v>
      </c>
      <c r="U1032" s="9">
        <f t="shared" si="100"/>
        <v>2016</v>
      </c>
      <c r="V1032">
        <f t="shared" si="101"/>
        <v>8</v>
      </c>
      <c r="W1032" t="str" cm="1">
        <f t="array" ref="W1032">_xlfn.IFS(V1032=1,"JAN",V1032=2,"FEB",V1032=3,"MAR",V1032=4,"APR",V1032=5,"MAY",V1032=6,"JUN",V1032=7,"JUL",V1032=8,"AUG",V1032=9,"SEP",V1032=10,"OCT",V1032=11,"NOV",V1032=12,"DEC")</f>
        <v>AUG</v>
      </c>
    </row>
    <row r="1033" spans="1:23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96"/>
        <v>107</v>
      </c>
      <c r="P1033">
        <f t="shared" si="97"/>
        <v>108.48</v>
      </c>
      <c r="Q1033" t="s">
        <v>8323</v>
      </c>
      <c r="R1033" t="s">
        <v>8328</v>
      </c>
      <c r="S1033" s="12">
        <f t="shared" si="98"/>
        <v>42324.764004629629</v>
      </c>
      <c r="T1033" s="12">
        <f t="shared" si="99"/>
        <v>42354.764004629629</v>
      </c>
      <c r="U1033" s="9">
        <f t="shared" si="100"/>
        <v>2015</v>
      </c>
      <c r="V1033">
        <f t="shared" si="101"/>
        <v>11</v>
      </c>
      <c r="W1033" t="str" cm="1">
        <f t="array" ref="W1033">_xlfn.IFS(V1033=1,"JAN",V1033=2,"FEB",V1033=3,"MAR",V1033=4,"APR",V1033=5,"MAY",V1033=6,"JUN",V1033=7,"JUL",V1033=8,"AUG",V1033=9,"SEP",V1033=10,"OCT",V1033=11,"NOV",V1033=12,"DEC")</f>
        <v>NOV</v>
      </c>
    </row>
    <row r="1034" spans="1:23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96"/>
        <v>108</v>
      </c>
      <c r="P1034">
        <f t="shared" si="97"/>
        <v>61.03</v>
      </c>
      <c r="Q1034" t="s">
        <v>8323</v>
      </c>
      <c r="R1034" t="s">
        <v>8328</v>
      </c>
      <c r="S1034" s="12">
        <f t="shared" si="98"/>
        <v>42514.666956018518</v>
      </c>
      <c r="T1034" s="12">
        <f t="shared" si="99"/>
        <v>42544.666956018518</v>
      </c>
      <c r="U1034" s="9">
        <f t="shared" si="100"/>
        <v>2016</v>
      </c>
      <c r="V1034">
        <f t="shared" si="101"/>
        <v>5</v>
      </c>
      <c r="W1034" t="str" cm="1">
        <f t="array" ref="W1034">_xlfn.IFS(V1034=1,"JAN",V1034=2,"FEB",V1034=3,"MAR",V1034=4,"APR",V1034=5,"MAY",V1034=6,"JUN",V1034=7,"JUL",V1034=8,"AUG",V1034=9,"SEP",V1034=10,"OCT",V1034=11,"NOV",V1034=12,"DEC")</f>
        <v>MAY</v>
      </c>
    </row>
    <row r="1035" spans="1:23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96"/>
        <v>103</v>
      </c>
      <c r="P1035">
        <f t="shared" si="97"/>
        <v>50.59</v>
      </c>
      <c r="Q1035" t="s">
        <v>8323</v>
      </c>
      <c r="R1035" t="s">
        <v>8328</v>
      </c>
      <c r="S1035" s="12">
        <f t="shared" si="98"/>
        <v>42688.732407407413</v>
      </c>
      <c r="T1035" s="12">
        <f t="shared" si="99"/>
        <v>42716.732407407413</v>
      </c>
      <c r="U1035" s="9">
        <f t="shared" si="100"/>
        <v>2016</v>
      </c>
      <c r="V1035">
        <f t="shared" si="101"/>
        <v>11</v>
      </c>
      <c r="W1035" t="str" cm="1">
        <f t="array" ref="W1035">_xlfn.IFS(V1035=1,"JAN",V1035=2,"FEB",V1035=3,"MAR",V1035=4,"APR",V1035=5,"MAY",V1035=6,"JUN",V1035=7,"JUL",V1035=8,"AUG",V1035=9,"SEP",V1035=10,"OCT",V1035=11,"NOV",V1035=12,"DEC")</f>
        <v>NOV</v>
      </c>
    </row>
    <row r="1036" spans="1:23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96"/>
        <v>130</v>
      </c>
      <c r="P1036">
        <f t="shared" si="97"/>
        <v>39.159999999999997</v>
      </c>
      <c r="Q1036" t="s">
        <v>8323</v>
      </c>
      <c r="R1036" t="s">
        <v>8328</v>
      </c>
      <c r="S1036" s="12">
        <f t="shared" si="98"/>
        <v>42555.166712962964</v>
      </c>
      <c r="T1036" s="12">
        <f t="shared" si="99"/>
        <v>42587.165972222225</v>
      </c>
      <c r="U1036" s="9">
        <f t="shared" si="100"/>
        <v>2016</v>
      </c>
      <c r="V1036">
        <f t="shared" si="101"/>
        <v>7</v>
      </c>
      <c r="W1036" t="str" cm="1">
        <f t="array" ref="W1036">_xlfn.IFS(V1036=1,"JAN",V1036=2,"FEB",V1036=3,"MAR",V1036=4,"APR",V1036=5,"MAY",V1036=6,"JUN",V1036=7,"JUL",V1036=8,"AUG",V1036=9,"SEP",V1036=10,"OCT",V1036=11,"NOV",V1036=12,"DEC")</f>
        <v>JUL</v>
      </c>
    </row>
    <row r="1037" spans="1:23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96"/>
        <v>108</v>
      </c>
      <c r="P1037">
        <f t="shared" si="97"/>
        <v>65.16</v>
      </c>
      <c r="Q1037" t="s">
        <v>8323</v>
      </c>
      <c r="R1037" t="s">
        <v>8328</v>
      </c>
      <c r="S1037" s="12">
        <f t="shared" si="98"/>
        <v>42016.641435185185</v>
      </c>
      <c r="T1037" s="12">
        <f t="shared" si="99"/>
        <v>42046.641435185185</v>
      </c>
      <c r="U1037" s="9">
        <f t="shared" si="100"/>
        <v>2015</v>
      </c>
      <c r="V1037">
        <f t="shared" si="101"/>
        <v>1</v>
      </c>
      <c r="W1037" t="str" cm="1">
        <f t="array" ref="W1037">_xlfn.IFS(V1037=1,"JAN",V1037=2,"FEB",V1037=3,"MAR",V1037=4,"APR",V1037=5,"MAY",V1037=6,"JUN",V1037=7,"JUL",V1037=8,"AUG",V1037=9,"SEP",V1037=10,"OCT",V1037=11,"NOV",V1037=12,"DEC")</f>
        <v>JAN</v>
      </c>
    </row>
    <row r="1038" spans="1:23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96"/>
        <v>112</v>
      </c>
      <c r="P1038">
        <f t="shared" si="97"/>
        <v>23.96</v>
      </c>
      <c r="Q1038" t="s">
        <v>8323</v>
      </c>
      <c r="R1038" t="s">
        <v>8328</v>
      </c>
      <c r="S1038" s="12">
        <f t="shared" si="98"/>
        <v>41249.448958333334</v>
      </c>
      <c r="T1038" s="12">
        <f t="shared" si="99"/>
        <v>41281.333333333336</v>
      </c>
      <c r="U1038" s="9">
        <f t="shared" si="100"/>
        <v>2012</v>
      </c>
      <c r="V1038">
        <f t="shared" si="101"/>
        <v>12</v>
      </c>
      <c r="W1038" t="str" cm="1">
        <f t="array" ref="W1038">_xlfn.IFS(V1038=1,"JAN",V1038=2,"FEB",V1038=3,"MAR",V1038=4,"APR",V1038=5,"MAY",V1038=6,"JUN",V1038=7,"JUL",V1038=8,"AUG",V1038=9,"SEP",V1038=10,"OCT",V1038=11,"NOV",V1038=12,"DEC")</f>
        <v>DEC</v>
      </c>
    </row>
    <row r="1039" spans="1:23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96"/>
        <v>102</v>
      </c>
      <c r="P1039">
        <f t="shared" si="97"/>
        <v>48.62</v>
      </c>
      <c r="Q1039" t="s">
        <v>8323</v>
      </c>
      <c r="R1039" t="s">
        <v>8328</v>
      </c>
      <c r="S1039" s="12">
        <f t="shared" si="98"/>
        <v>42119.822476851856</v>
      </c>
      <c r="T1039" s="12">
        <f t="shared" si="99"/>
        <v>42142.208333333328</v>
      </c>
      <c r="U1039" s="9">
        <f t="shared" si="100"/>
        <v>2015</v>
      </c>
      <c r="V1039">
        <f t="shared" si="101"/>
        <v>4</v>
      </c>
      <c r="W1039" t="str" cm="1">
        <f t="array" ref="W1039">_xlfn.IFS(V1039=1,"JAN",V1039=2,"FEB",V1039=3,"MAR",V1039=4,"APR",V1039=5,"MAY",V1039=6,"JUN",V1039=7,"JUL",V1039=8,"AUG",V1039=9,"SEP",V1039=10,"OCT",V1039=11,"NOV",V1039=12,"DEC")</f>
        <v>APR</v>
      </c>
    </row>
    <row r="1040" spans="1:23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96"/>
        <v>145</v>
      </c>
      <c r="P1040">
        <f t="shared" si="97"/>
        <v>35.74</v>
      </c>
      <c r="Q1040" t="s">
        <v>8323</v>
      </c>
      <c r="R1040" t="s">
        <v>8328</v>
      </c>
      <c r="S1040" s="12">
        <f t="shared" si="98"/>
        <v>42418.231747685189</v>
      </c>
      <c r="T1040" s="12">
        <f t="shared" si="99"/>
        <v>42448.190081018518</v>
      </c>
      <c r="U1040" s="9">
        <f t="shared" si="100"/>
        <v>2016</v>
      </c>
      <c r="V1040">
        <f t="shared" si="101"/>
        <v>2</v>
      </c>
      <c r="W1040" t="str" cm="1">
        <f t="array" ref="W1040">_xlfn.IFS(V1040=1,"JAN",V1040=2,"FEB",V1040=3,"MAR",V1040=4,"APR",V1040=5,"MAY",V1040=6,"JUN",V1040=7,"JUL",V1040=8,"AUG",V1040=9,"SEP",V1040=10,"OCT",V1040=11,"NOV",V1040=12,"DEC")</f>
        <v>FEB</v>
      </c>
    </row>
    <row r="1041" spans="1:23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96"/>
        <v>128</v>
      </c>
      <c r="P1041">
        <f t="shared" si="97"/>
        <v>21.37</v>
      </c>
      <c r="Q1041" t="s">
        <v>8323</v>
      </c>
      <c r="R1041" t="s">
        <v>8328</v>
      </c>
      <c r="S1041" s="12">
        <f t="shared" si="98"/>
        <v>42692.109328703707</v>
      </c>
      <c r="T1041" s="12">
        <f t="shared" si="99"/>
        <v>42717.332638888889</v>
      </c>
      <c r="U1041" s="9">
        <f t="shared" si="100"/>
        <v>2016</v>
      </c>
      <c r="V1041">
        <f t="shared" si="101"/>
        <v>11</v>
      </c>
      <c r="W1041" t="str" cm="1">
        <f t="array" ref="W1041">_xlfn.IFS(V1041=1,"JAN",V1041=2,"FEB",V1041=3,"MAR",V1041=4,"APR",V1041=5,"MAY",V1041=6,"JUN",V1041=7,"JUL",V1041=8,"AUG",V1041=9,"SEP",V1041=10,"OCT",V1041=11,"NOV",V1041=12,"DEC")</f>
        <v>NOV</v>
      </c>
    </row>
    <row r="1042" spans="1:23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96"/>
        <v>0</v>
      </c>
      <c r="P1042">
        <f t="shared" si="97"/>
        <v>250</v>
      </c>
      <c r="Q1042" t="s">
        <v>8329</v>
      </c>
      <c r="R1042" t="s">
        <v>8330</v>
      </c>
      <c r="S1042" s="12">
        <f t="shared" si="98"/>
        <v>42579.708437499998</v>
      </c>
      <c r="T1042" s="12">
        <f t="shared" si="99"/>
        <v>42609.708437499998</v>
      </c>
      <c r="U1042" s="9">
        <f t="shared" si="100"/>
        <v>2016</v>
      </c>
      <c r="V1042">
        <f t="shared" si="101"/>
        <v>7</v>
      </c>
      <c r="W1042" t="str" cm="1">
        <f t="array" ref="W1042">_xlfn.IFS(V1042=1,"JAN",V1042=2,"FEB",V1042=3,"MAR",V1042=4,"APR",V1042=5,"MAY",V1042=6,"JUN",V1042=7,"JUL",V1042=8,"AUG",V1042=9,"SEP",V1042=10,"OCT",V1042=11,"NOV",V1042=12,"DEC")</f>
        <v>JUL</v>
      </c>
    </row>
    <row r="1043" spans="1:23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96"/>
        <v>0</v>
      </c>
      <c r="P1043">
        <f t="shared" si="97"/>
        <v>0</v>
      </c>
      <c r="Q1043" t="s">
        <v>8329</v>
      </c>
      <c r="R1043" t="s">
        <v>8330</v>
      </c>
      <c r="S1043" s="12">
        <f t="shared" si="98"/>
        <v>41831.060092592597</v>
      </c>
      <c r="T1043" s="12">
        <f t="shared" si="99"/>
        <v>41851.060092592597</v>
      </c>
      <c r="U1043" s="9">
        <f t="shared" si="100"/>
        <v>2014</v>
      </c>
      <c r="V1043">
        <f t="shared" si="101"/>
        <v>7</v>
      </c>
      <c r="W1043" t="str" cm="1">
        <f t="array" ref="W1043">_xlfn.IFS(V1043=1,"JAN",V1043=2,"FEB",V1043=3,"MAR",V1043=4,"APR",V1043=5,"MAY",V1043=6,"JUN",V1043=7,"JUL",V1043=8,"AUG",V1043=9,"SEP",V1043=10,"OCT",V1043=11,"NOV",V1043=12,"DEC")</f>
        <v>JUL</v>
      </c>
    </row>
    <row r="1044" spans="1:23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96"/>
        <v>2</v>
      </c>
      <c r="P1044">
        <f t="shared" si="97"/>
        <v>10</v>
      </c>
      <c r="Q1044" t="s">
        <v>8329</v>
      </c>
      <c r="R1044" t="s">
        <v>8330</v>
      </c>
      <c r="S1044" s="12">
        <f t="shared" si="98"/>
        <v>41851.696157407408</v>
      </c>
      <c r="T1044" s="12">
        <f t="shared" si="99"/>
        <v>41894.416666666664</v>
      </c>
      <c r="U1044" s="9">
        <f t="shared" si="100"/>
        <v>2014</v>
      </c>
      <c r="V1044">
        <f t="shared" si="101"/>
        <v>7</v>
      </c>
      <c r="W1044" t="str" cm="1">
        <f t="array" ref="W1044">_xlfn.IFS(V1044=1,"JAN",V1044=2,"FEB",V1044=3,"MAR",V1044=4,"APR",V1044=5,"MAY",V1044=6,"JUN",V1044=7,"JUL",V1044=8,"AUG",V1044=9,"SEP",V1044=10,"OCT",V1044=11,"NOV",V1044=12,"DEC")</f>
        <v>JUL</v>
      </c>
    </row>
    <row r="1045" spans="1:23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96"/>
        <v>9</v>
      </c>
      <c r="P1045">
        <f t="shared" si="97"/>
        <v>29.24</v>
      </c>
      <c r="Q1045" t="s">
        <v>8329</v>
      </c>
      <c r="R1045" t="s">
        <v>8330</v>
      </c>
      <c r="S1045" s="12">
        <f t="shared" si="98"/>
        <v>42114.252951388888</v>
      </c>
      <c r="T1045" s="12">
        <f t="shared" si="99"/>
        <v>42144.252951388888</v>
      </c>
      <c r="U1045" s="9">
        <f t="shared" si="100"/>
        <v>2015</v>
      </c>
      <c r="V1045">
        <f t="shared" si="101"/>
        <v>4</v>
      </c>
      <c r="W1045" t="str" cm="1">
        <f t="array" ref="W1045">_xlfn.IFS(V1045=1,"JAN",V1045=2,"FEB",V1045=3,"MAR",V1045=4,"APR",V1045=5,"MAY",V1045=6,"JUN",V1045=7,"JUL",V1045=8,"AUG",V1045=9,"SEP",V1045=10,"OCT",V1045=11,"NOV",V1045=12,"DEC")</f>
        <v>APR</v>
      </c>
    </row>
    <row r="1046" spans="1:23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96"/>
        <v>0</v>
      </c>
      <c r="P1046">
        <f t="shared" si="97"/>
        <v>3</v>
      </c>
      <c r="Q1046" t="s">
        <v>8329</v>
      </c>
      <c r="R1046" t="s">
        <v>8330</v>
      </c>
      <c r="S1046" s="12">
        <f t="shared" si="98"/>
        <v>42011.925937499997</v>
      </c>
      <c r="T1046" s="12">
        <f t="shared" si="99"/>
        <v>42068.852083333331</v>
      </c>
      <c r="U1046" s="9">
        <f t="shared" si="100"/>
        <v>2015</v>
      </c>
      <c r="V1046">
        <f t="shared" si="101"/>
        <v>1</v>
      </c>
      <c r="W1046" t="str" cm="1">
        <f t="array" ref="W1046">_xlfn.IFS(V1046=1,"JAN",V1046=2,"FEB",V1046=3,"MAR",V1046=4,"APR",V1046=5,"MAY",V1046=6,"JUN",V1046=7,"JUL",V1046=8,"AUG",V1046=9,"SEP",V1046=10,"OCT",V1046=11,"NOV",V1046=12,"DEC")</f>
        <v>JAN</v>
      </c>
    </row>
    <row r="1047" spans="1:23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96"/>
        <v>3</v>
      </c>
      <c r="P1047">
        <f t="shared" si="97"/>
        <v>33.25</v>
      </c>
      <c r="Q1047" t="s">
        <v>8329</v>
      </c>
      <c r="R1047" t="s">
        <v>8330</v>
      </c>
      <c r="S1047" s="12">
        <f t="shared" si="98"/>
        <v>41844.874421296299</v>
      </c>
      <c r="T1047" s="12">
        <f t="shared" si="99"/>
        <v>41874.874421296299</v>
      </c>
      <c r="U1047" s="9">
        <f t="shared" si="100"/>
        <v>2014</v>
      </c>
      <c r="V1047">
        <f t="shared" si="101"/>
        <v>7</v>
      </c>
      <c r="W1047" t="str" cm="1">
        <f t="array" ref="W1047">_xlfn.IFS(V1047=1,"JAN",V1047=2,"FEB",V1047=3,"MAR",V1047=4,"APR",V1047=5,"MAY",V1047=6,"JUN",V1047=7,"JUL",V1047=8,"AUG",V1047=9,"SEP",V1047=10,"OCT",V1047=11,"NOV",V1047=12,"DEC")</f>
        <v>JUL</v>
      </c>
    </row>
    <row r="1048" spans="1:23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96"/>
        <v>0</v>
      </c>
      <c r="P1048">
        <f t="shared" si="97"/>
        <v>0</v>
      </c>
      <c r="Q1048" t="s">
        <v>8329</v>
      </c>
      <c r="R1048" t="s">
        <v>8330</v>
      </c>
      <c r="S1048" s="12">
        <f t="shared" si="98"/>
        <v>42319.851388888885</v>
      </c>
      <c r="T1048" s="12">
        <f t="shared" si="99"/>
        <v>42364.851388888885</v>
      </c>
      <c r="U1048" s="9">
        <f t="shared" si="100"/>
        <v>2015</v>
      </c>
      <c r="V1048">
        <f t="shared" si="101"/>
        <v>11</v>
      </c>
      <c r="W1048" t="str" cm="1">
        <f t="array" ref="W1048">_xlfn.IFS(V1048=1,"JAN",V1048=2,"FEB",V1048=3,"MAR",V1048=4,"APR",V1048=5,"MAY",V1048=6,"JUN",V1048=7,"JUL",V1048=8,"AUG",V1048=9,"SEP",V1048=10,"OCT",V1048=11,"NOV",V1048=12,"DEC")</f>
        <v>NOV</v>
      </c>
    </row>
    <row r="1049" spans="1:23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96"/>
        <v>0</v>
      </c>
      <c r="P1049">
        <f t="shared" si="97"/>
        <v>1</v>
      </c>
      <c r="Q1049" t="s">
        <v>8329</v>
      </c>
      <c r="R1049" t="s">
        <v>8330</v>
      </c>
      <c r="S1049" s="12">
        <f t="shared" si="98"/>
        <v>41918.818460648145</v>
      </c>
      <c r="T1049" s="12">
        <f t="shared" si="99"/>
        <v>41948.860127314816</v>
      </c>
      <c r="U1049" s="9">
        <f t="shared" si="100"/>
        <v>2014</v>
      </c>
      <c r="V1049">
        <f t="shared" si="101"/>
        <v>10</v>
      </c>
      <c r="W1049" t="str" cm="1">
        <f t="array" ref="W1049">_xlfn.IFS(V1049=1,"JAN",V1049=2,"FEB",V1049=3,"MAR",V1049=4,"APR",V1049=5,"MAY",V1049=6,"JUN",V1049=7,"JUL",V1049=8,"AUG",V1049=9,"SEP",V1049=10,"OCT",V1049=11,"NOV",V1049=12,"DEC")</f>
        <v>OCT</v>
      </c>
    </row>
    <row r="1050" spans="1:23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96"/>
        <v>1</v>
      </c>
      <c r="P1050">
        <f t="shared" si="97"/>
        <v>53</v>
      </c>
      <c r="Q1050" t="s">
        <v>8329</v>
      </c>
      <c r="R1050" t="s">
        <v>8330</v>
      </c>
      <c r="S1050" s="12">
        <f t="shared" si="98"/>
        <v>42598.053113425922</v>
      </c>
      <c r="T1050" s="12">
        <f t="shared" si="99"/>
        <v>42638.053113425922</v>
      </c>
      <c r="U1050" s="9">
        <f t="shared" si="100"/>
        <v>2016</v>
      </c>
      <c r="V1050">
        <f t="shared" si="101"/>
        <v>8</v>
      </c>
      <c r="W1050" t="str" cm="1">
        <f t="array" ref="W1050">_xlfn.IFS(V1050=1,"JAN",V1050=2,"FEB",V1050=3,"MAR",V1050=4,"APR",V1050=5,"MAY",V1050=6,"JUN",V1050=7,"JUL",V1050=8,"AUG",V1050=9,"SEP",V1050=10,"OCT",V1050=11,"NOV",V1050=12,"DEC")</f>
        <v>AUG</v>
      </c>
    </row>
    <row r="1051" spans="1:23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96"/>
        <v>0</v>
      </c>
      <c r="P1051">
        <f t="shared" si="97"/>
        <v>0</v>
      </c>
      <c r="Q1051" t="s">
        <v>8329</v>
      </c>
      <c r="R1051" t="s">
        <v>8330</v>
      </c>
      <c r="S1051" s="12">
        <f t="shared" si="98"/>
        <v>42382.431076388893</v>
      </c>
      <c r="T1051" s="12">
        <f t="shared" si="99"/>
        <v>42412.431076388893</v>
      </c>
      <c r="U1051" s="9">
        <f t="shared" si="100"/>
        <v>2016</v>
      </c>
      <c r="V1051">
        <f t="shared" si="101"/>
        <v>1</v>
      </c>
      <c r="W1051" t="str" cm="1">
        <f t="array" ref="W1051">_xlfn.IFS(V1051=1,"JAN",V1051=2,"FEB",V1051=3,"MAR",V1051=4,"APR",V1051=5,"MAY",V1051=6,"JUN",V1051=7,"JUL",V1051=8,"AUG",V1051=9,"SEP",V1051=10,"OCT",V1051=11,"NOV",V1051=12,"DEC")</f>
        <v>JAN</v>
      </c>
    </row>
    <row r="1052" spans="1:23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96"/>
        <v>0</v>
      </c>
      <c r="P1052">
        <f t="shared" si="97"/>
        <v>0</v>
      </c>
      <c r="Q1052" t="s">
        <v>8329</v>
      </c>
      <c r="R1052" t="s">
        <v>8330</v>
      </c>
      <c r="S1052" s="12">
        <f t="shared" si="98"/>
        <v>42231.7971875</v>
      </c>
      <c r="T1052" s="12">
        <f t="shared" si="99"/>
        <v>42261.7971875</v>
      </c>
      <c r="U1052" s="9">
        <f t="shared" si="100"/>
        <v>2015</v>
      </c>
      <c r="V1052">
        <f t="shared" si="101"/>
        <v>8</v>
      </c>
      <c r="W1052" t="str" cm="1">
        <f t="array" ref="W1052">_xlfn.IFS(V1052=1,"JAN",V1052=2,"FEB",V1052=3,"MAR",V1052=4,"APR",V1052=5,"MAY",V1052=6,"JUN",V1052=7,"JUL",V1052=8,"AUG",V1052=9,"SEP",V1052=10,"OCT",V1052=11,"NOV",V1052=12,"DEC")</f>
        <v>AUG</v>
      </c>
    </row>
    <row r="1053" spans="1:23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96"/>
        <v>0</v>
      </c>
      <c r="P1053">
        <f t="shared" si="97"/>
        <v>0</v>
      </c>
      <c r="Q1053" t="s">
        <v>8329</v>
      </c>
      <c r="R1053" t="s">
        <v>8330</v>
      </c>
      <c r="S1053" s="12">
        <f t="shared" si="98"/>
        <v>41850.014178240745</v>
      </c>
      <c r="T1053" s="12">
        <f t="shared" si="99"/>
        <v>41878.014178240745</v>
      </c>
      <c r="U1053" s="9">
        <f t="shared" si="100"/>
        <v>2014</v>
      </c>
      <c r="V1053">
        <f t="shared" si="101"/>
        <v>7</v>
      </c>
      <c r="W1053" t="str" cm="1">
        <f t="array" ref="W1053">_xlfn.IFS(V1053=1,"JAN",V1053=2,"FEB",V1053=3,"MAR",V1053=4,"APR",V1053=5,"MAY",V1053=6,"JUN",V1053=7,"JUL",V1053=8,"AUG",V1053=9,"SEP",V1053=10,"OCT",V1053=11,"NOV",V1053=12,"DEC")</f>
        <v>JUL</v>
      </c>
    </row>
    <row r="1054" spans="1:23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96"/>
        <v>0</v>
      </c>
      <c r="P1054">
        <f t="shared" si="97"/>
        <v>0</v>
      </c>
      <c r="Q1054" t="s">
        <v>8329</v>
      </c>
      <c r="R1054" t="s">
        <v>8330</v>
      </c>
      <c r="S1054" s="12">
        <f t="shared" si="98"/>
        <v>42483.797395833331</v>
      </c>
      <c r="T1054" s="12">
        <f t="shared" si="99"/>
        <v>42527.839583333334</v>
      </c>
      <c r="U1054" s="9">
        <f t="shared" si="100"/>
        <v>2016</v>
      </c>
      <c r="V1054">
        <f t="shared" si="101"/>
        <v>4</v>
      </c>
      <c r="W1054" t="str" cm="1">
        <f t="array" ref="W1054">_xlfn.IFS(V1054=1,"JAN",V1054=2,"FEB",V1054=3,"MAR",V1054=4,"APR",V1054=5,"MAY",V1054=6,"JUN",V1054=7,"JUL",V1054=8,"AUG",V1054=9,"SEP",V1054=10,"OCT",V1054=11,"NOV",V1054=12,"DEC")</f>
        <v>APR</v>
      </c>
    </row>
    <row r="1055" spans="1:23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96"/>
        <v>1</v>
      </c>
      <c r="P1055">
        <f t="shared" si="97"/>
        <v>15</v>
      </c>
      <c r="Q1055" t="s">
        <v>8329</v>
      </c>
      <c r="R1055" t="s">
        <v>8330</v>
      </c>
      <c r="S1055" s="12">
        <f t="shared" si="98"/>
        <v>42775.172824074078</v>
      </c>
      <c r="T1055" s="12">
        <f t="shared" si="99"/>
        <v>42800.172824074078</v>
      </c>
      <c r="U1055" s="9">
        <f t="shared" si="100"/>
        <v>2017</v>
      </c>
      <c r="V1055">
        <f t="shared" si="101"/>
        <v>2</v>
      </c>
      <c r="W1055" t="str" cm="1">
        <f t="array" ref="W1055">_xlfn.IFS(V1055=1,"JAN",V1055=2,"FEB",V1055=3,"MAR",V1055=4,"APR",V1055=5,"MAY",V1055=6,"JUN",V1055=7,"JUL",V1055=8,"AUG",V1055=9,"SEP",V1055=10,"OCT",V1055=11,"NOV",V1055=12,"DEC")</f>
        <v>FEB</v>
      </c>
    </row>
    <row r="1056" spans="1:23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96"/>
        <v>0</v>
      </c>
      <c r="P1056">
        <f t="shared" si="97"/>
        <v>0</v>
      </c>
      <c r="Q1056" t="s">
        <v>8329</v>
      </c>
      <c r="R1056" t="s">
        <v>8330</v>
      </c>
      <c r="S1056" s="12">
        <f t="shared" si="98"/>
        <v>41831.851840277777</v>
      </c>
      <c r="T1056" s="12">
        <f t="shared" si="99"/>
        <v>41861.916666666664</v>
      </c>
      <c r="U1056" s="9">
        <f t="shared" si="100"/>
        <v>2014</v>
      </c>
      <c r="V1056">
        <f t="shared" si="101"/>
        <v>7</v>
      </c>
      <c r="W1056" t="str" cm="1">
        <f t="array" ref="W1056">_xlfn.IFS(V1056=1,"JAN",V1056=2,"FEB",V1056=3,"MAR",V1056=4,"APR",V1056=5,"MAY",V1056=6,"JUN",V1056=7,"JUL",V1056=8,"AUG",V1056=9,"SEP",V1056=10,"OCT",V1056=11,"NOV",V1056=12,"DEC")</f>
        <v>JUL</v>
      </c>
    </row>
    <row r="1057" spans="1:23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96"/>
        <v>0</v>
      </c>
      <c r="P1057">
        <f t="shared" si="97"/>
        <v>0</v>
      </c>
      <c r="Q1057" t="s">
        <v>8329</v>
      </c>
      <c r="R1057" t="s">
        <v>8330</v>
      </c>
      <c r="S1057" s="12">
        <f t="shared" si="98"/>
        <v>42406.992418981477</v>
      </c>
      <c r="T1057" s="12">
        <f t="shared" si="99"/>
        <v>42436.992418981477</v>
      </c>
      <c r="U1057" s="9">
        <f t="shared" si="100"/>
        <v>2016</v>
      </c>
      <c r="V1057">
        <f t="shared" si="101"/>
        <v>2</v>
      </c>
      <c r="W1057" t="str" cm="1">
        <f t="array" ref="W1057">_xlfn.IFS(V1057=1,"JAN",V1057=2,"FEB",V1057=3,"MAR",V1057=4,"APR",V1057=5,"MAY",V1057=6,"JUN",V1057=7,"JUL",V1057=8,"AUG",V1057=9,"SEP",V1057=10,"OCT",V1057=11,"NOV",V1057=12,"DEC")</f>
        <v>FEB</v>
      </c>
    </row>
    <row r="1058" spans="1:23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96"/>
        <v>0</v>
      </c>
      <c r="P1058">
        <f t="shared" si="97"/>
        <v>0</v>
      </c>
      <c r="Q1058" t="s">
        <v>8329</v>
      </c>
      <c r="R1058" t="s">
        <v>8330</v>
      </c>
      <c r="S1058" s="12">
        <f t="shared" si="98"/>
        <v>42058.719641203701</v>
      </c>
      <c r="T1058" s="12">
        <f t="shared" si="99"/>
        <v>42118.677974537044</v>
      </c>
      <c r="U1058" s="9">
        <f t="shared" si="100"/>
        <v>2015</v>
      </c>
      <c r="V1058">
        <f t="shared" si="101"/>
        <v>2</v>
      </c>
      <c r="W1058" t="str" cm="1">
        <f t="array" ref="W1058">_xlfn.IFS(V1058=1,"JAN",V1058=2,"FEB",V1058=3,"MAR",V1058=4,"APR",V1058=5,"MAY",V1058=6,"JUN",V1058=7,"JUL",V1058=8,"AUG",V1058=9,"SEP",V1058=10,"OCT",V1058=11,"NOV",V1058=12,"DEC")</f>
        <v>FEB</v>
      </c>
    </row>
    <row r="1059" spans="1:23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96"/>
        <v>0</v>
      </c>
      <c r="P1059">
        <f t="shared" si="97"/>
        <v>0</v>
      </c>
      <c r="Q1059" t="s">
        <v>8329</v>
      </c>
      <c r="R1059" t="s">
        <v>8330</v>
      </c>
      <c r="S1059" s="12">
        <f t="shared" si="98"/>
        <v>42678.871331018512</v>
      </c>
      <c r="T1059" s="12">
        <f t="shared" si="99"/>
        <v>42708.912997685184</v>
      </c>
      <c r="U1059" s="9">
        <f t="shared" si="100"/>
        <v>2016</v>
      </c>
      <c r="V1059">
        <f t="shared" si="101"/>
        <v>11</v>
      </c>
      <c r="W1059" t="str" cm="1">
        <f t="array" ref="W1059">_xlfn.IFS(V1059=1,"JAN",V1059=2,"FEB",V1059=3,"MAR",V1059=4,"APR",V1059=5,"MAY",V1059=6,"JUN",V1059=7,"JUL",V1059=8,"AUG",V1059=9,"SEP",V1059=10,"OCT",V1059=11,"NOV",V1059=12,"DEC")</f>
        <v>NOV</v>
      </c>
    </row>
    <row r="1060" spans="1:23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96"/>
        <v>0</v>
      </c>
      <c r="P1060">
        <f t="shared" si="97"/>
        <v>0</v>
      </c>
      <c r="Q1060" t="s">
        <v>8329</v>
      </c>
      <c r="R1060" t="s">
        <v>8330</v>
      </c>
      <c r="S1060" s="12">
        <f t="shared" si="98"/>
        <v>42047.900960648149</v>
      </c>
      <c r="T1060" s="12">
        <f t="shared" si="99"/>
        <v>42089</v>
      </c>
      <c r="U1060" s="9">
        <f t="shared" si="100"/>
        <v>2015</v>
      </c>
      <c r="V1060">
        <f t="shared" si="101"/>
        <v>2</v>
      </c>
      <c r="W1060" t="str" cm="1">
        <f t="array" ref="W1060">_xlfn.IFS(V1060=1,"JAN",V1060=2,"FEB",V1060=3,"MAR",V1060=4,"APR",V1060=5,"MAY",V1060=6,"JUN",V1060=7,"JUL",V1060=8,"AUG",V1060=9,"SEP",V1060=10,"OCT",V1060=11,"NOV",V1060=12,"DEC")</f>
        <v>FEB</v>
      </c>
    </row>
    <row r="1061" spans="1:23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96"/>
        <v>0</v>
      </c>
      <c r="P1061">
        <f t="shared" si="97"/>
        <v>0</v>
      </c>
      <c r="Q1061" t="s">
        <v>8329</v>
      </c>
      <c r="R1061" t="s">
        <v>8330</v>
      </c>
      <c r="S1061" s="12">
        <f t="shared" si="98"/>
        <v>42046.79</v>
      </c>
      <c r="T1061" s="12">
        <f t="shared" si="99"/>
        <v>42076.748333333337</v>
      </c>
      <c r="U1061" s="9">
        <f t="shared" si="100"/>
        <v>2015</v>
      </c>
      <c r="V1061">
        <f t="shared" si="101"/>
        <v>2</v>
      </c>
      <c r="W1061" t="str" cm="1">
        <f t="array" ref="W1061">_xlfn.IFS(V1061=1,"JAN",V1061=2,"FEB",V1061=3,"MAR",V1061=4,"APR",V1061=5,"MAY",V1061=6,"JUN",V1061=7,"JUL",V1061=8,"AUG",V1061=9,"SEP",V1061=10,"OCT",V1061=11,"NOV",V1061=12,"DEC")</f>
        <v>FEB</v>
      </c>
    </row>
    <row r="1062" spans="1:23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96"/>
        <v>1</v>
      </c>
      <c r="P1062">
        <f t="shared" si="97"/>
        <v>50</v>
      </c>
      <c r="Q1062" t="s">
        <v>8329</v>
      </c>
      <c r="R1062" t="s">
        <v>8330</v>
      </c>
      <c r="S1062" s="12">
        <f t="shared" si="98"/>
        <v>42079.913113425922</v>
      </c>
      <c r="T1062" s="12">
        <f t="shared" si="99"/>
        <v>42109.913113425922</v>
      </c>
      <c r="U1062" s="9">
        <f t="shared" si="100"/>
        <v>2015</v>
      </c>
      <c r="V1062">
        <f t="shared" si="101"/>
        <v>3</v>
      </c>
      <c r="W1062" t="str" cm="1">
        <f t="array" ref="W1062">_xlfn.IFS(V1062=1,"JAN",V1062=2,"FEB",V1062=3,"MAR",V1062=4,"APR",V1062=5,"MAY",V1062=6,"JUN",V1062=7,"JUL",V1062=8,"AUG",V1062=9,"SEP",V1062=10,"OCT",V1062=11,"NOV",V1062=12,"DEC")</f>
        <v>MAR</v>
      </c>
    </row>
    <row r="1063" spans="1:23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96"/>
        <v>0</v>
      </c>
      <c r="P1063">
        <f t="shared" si="97"/>
        <v>0</v>
      </c>
      <c r="Q1063" t="s">
        <v>8329</v>
      </c>
      <c r="R1063" t="s">
        <v>8330</v>
      </c>
      <c r="S1063" s="12">
        <f t="shared" si="98"/>
        <v>42432.276712962965</v>
      </c>
      <c r="T1063" s="12">
        <f t="shared" si="99"/>
        <v>42492.041666666672</v>
      </c>
      <c r="U1063" s="9">
        <f t="shared" si="100"/>
        <v>2016</v>
      </c>
      <c r="V1063">
        <f t="shared" si="101"/>
        <v>3</v>
      </c>
      <c r="W1063" t="str" cm="1">
        <f t="array" ref="W1063">_xlfn.IFS(V1063=1,"JAN",V1063=2,"FEB",V1063=3,"MAR",V1063=4,"APR",V1063=5,"MAY",V1063=6,"JUN",V1063=7,"JUL",V1063=8,"AUG",V1063=9,"SEP",V1063=10,"OCT",V1063=11,"NOV",V1063=12,"DEC")</f>
        <v>MAR</v>
      </c>
    </row>
    <row r="1064" spans="1:23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96"/>
        <v>95</v>
      </c>
      <c r="P1064">
        <f t="shared" si="97"/>
        <v>47.5</v>
      </c>
      <c r="Q1064" t="s">
        <v>8329</v>
      </c>
      <c r="R1064" t="s">
        <v>8330</v>
      </c>
      <c r="S1064" s="12">
        <f t="shared" si="98"/>
        <v>42556.807187500002</v>
      </c>
      <c r="T1064" s="12">
        <f t="shared" si="99"/>
        <v>42563.807187500002</v>
      </c>
      <c r="U1064" s="9">
        <f t="shared" si="100"/>
        <v>2016</v>
      </c>
      <c r="V1064">
        <f t="shared" si="101"/>
        <v>7</v>
      </c>
      <c r="W1064" t="str" cm="1">
        <f t="array" ref="W1064">_xlfn.IFS(V1064=1,"JAN",V1064=2,"FEB",V1064=3,"MAR",V1064=4,"APR",V1064=5,"MAY",V1064=6,"JUN",V1064=7,"JUL",V1064=8,"AUG",V1064=9,"SEP",V1064=10,"OCT",V1064=11,"NOV",V1064=12,"DEC")</f>
        <v>JUL</v>
      </c>
    </row>
    <row r="1065" spans="1:23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96"/>
        <v>0</v>
      </c>
      <c r="P1065">
        <f t="shared" si="97"/>
        <v>0</v>
      </c>
      <c r="Q1065" t="s">
        <v>8329</v>
      </c>
      <c r="R1065" t="s">
        <v>8330</v>
      </c>
      <c r="S1065" s="12">
        <f t="shared" si="98"/>
        <v>42583.030810185184</v>
      </c>
      <c r="T1065" s="12">
        <f t="shared" si="99"/>
        <v>42613.030810185184</v>
      </c>
      <c r="U1065" s="9">
        <f t="shared" si="100"/>
        <v>2016</v>
      </c>
      <c r="V1065">
        <f t="shared" si="101"/>
        <v>8</v>
      </c>
      <c r="W1065" t="str" cm="1">
        <f t="array" ref="W1065">_xlfn.IFS(V1065=1,"JAN",V1065=2,"FEB",V1065=3,"MAR",V1065=4,"APR",V1065=5,"MAY",V1065=6,"JUN",V1065=7,"JUL",V1065=8,"AUG",V1065=9,"SEP",V1065=10,"OCT",V1065=11,"NOV",V1065=12,"DEC")</f>
        <v>AUG</v>
      </c>
    </row>
    <row r="1066" spans="1:23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96"/>
        <v>9</v>
      </c>
      <c r="P1066">
        <f t="shared" si="97"/>
        <v>65.67</v>
      </c>
      <c r="Q1066" t="s">
        <v>8331</v>
      </c>
      <c r="R1066" t="s">
        <v>8332</v>
      </c>
      <c r="S1066" s="12">
        <f t="shared" si="98"/>
        <v>41417.228043981479</v>
      </c>
      <c r="T1066" s="12">
        <f t="shared" si="99"/>
        <v>41462.228043981479</v>
      </c>
      <c r="U1066" s="9">
        <f t="shared" si="100"/>
        <v>2013</v>
      </c>
      <c r="V1066">
        <f t="shared" si="101"/>
        <v>5</v>
      </c>
      <c r="W1066" t="str" cm="1">
        <f t="array" ref="W1066">_xlfn.IFS(V1066=1,"JAN",V1066=2,"FEB",V1066=3,"MAR",V1066=4,"APR",V1066=5,"MAY",V1066=6,"JUN",V1066=7,"JUL",V1066=8,"AUG",V1066=9,"SEP",V1066=10,"OCT",V1066=11,"NOV",V1066=12,"DEC")</f>
        <v>MAY</v>
      </c>
    </row>
    <row r="1067" spans="1:23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96"/>
        <v>3</v>
      </c>
      <c r="P1067">
        <f t="shared" si="97"/>
        <v>16.2</v>
      </c>
      <c r="Q1067" t="s">
        <v>8331</v>
      </c>
      <c r="R1067" t="s">
        <v>8332</v>
      </c>
      <c r="S1067" s="12">
        <f t="shared" si="98"/>
        <v>41661.381041666667</v>
      </c>
      <c r="T1067" s="12">
        <f t="shared" si="99"/>
        <v>41689.381041666667</v>
      </c>
      <c r="U1067" s="9">
        <f t="shared" si="100"/>
        <v>2014</v>
      </c>
      <c r="V1067">
        <f t="shared" si="101"/>
        <v>1</v>
      </c>
      <c r="W1067" t="str" cm="1">
        <f t="array" ref="W1067">_xlfn.IFS(V1067=1,"JAN",V1067=2,"FEB",V1067=3,"MAR",V1067=4,"APR",V1067=5,"MAY",V1067=6,"JUN",V1067=7,"JUL",V1067=8,"AUG",V1067=9,"SEP",V1067=10,"OCT",V1067=11,"NOV",V1067=12,"DEC")</f>
        <v>JAN</v>
      </c>
    </row>
    <row r="1068" spans="1:23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96"/>
        <v>3</v>
      </c>
      <c r="P1068">
        <f t="shared" si="97"/>
        <v>34.130000000000003</v>
      </c>
      <c r="Q1068" t="s">
        <v>8331</v>
      </c>
      <c r="R1068" t="s">
        <v>8332</v>
      </c>
      <c r="S1068" s="12">
        <f t="shared" si="98"/>
        <v>41445.962754629632</v>
      </c>
      <c r="T1068" s="12">
        <f t="shared" si="99"/>
        <v>41490.962754629632</v>
      </c>
      <c r="U1068" s="9">
        <f t="shared" si="100"/>
        <v>2013</v>
      </c>
      <c r="V1068">
        <f t="shared" si="101"/>
        <v>6</v>
      </c>
      <c r="W1068" t="str" cm="1">
        <f t="array" ref="W1068">_xlfn.IFS(V1068=1,"JAN",V1068=2,"FEB",V1068=3,"MAR",V1068=4,"APR",V1068=5,"MAY",V1068=6,"JUN",V1068=7,"JUL",V1068=8,"AUG",V1068=9,"SEP",V1068=10,"OCT",V1068=11,"NOV",V1068=12,"DEC")</f>
        <v>JUN</v>
      </c>
    </row>
    <row r="1069" spans="1:23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96"/>
        <v>26</v>
      </c>
      <c r="P1069">
        <f t="shared" si="97"/>
        <v>13</v>
      </c>
      <c r="Q1069" t="s">
        <v>8331</v>
      </c>
      <c r="R1069" t="s">
        <v>8332</v>
      </c>
      <c r="S1069" s="12">
        <f t="shared" si="98"/>
        <v>41599.855682870373</v>
      </c>
      <c r="T1069" s="12">
        <f t="shared" si="99"/>
        <v>41629.855682870373</v>
      </c>
      <c r="U1069" s="9">
        <f t="shared" si="100"/>
        <v>2013</v>
      </c>
      <c r="V1069">
        <f t="shared" si="101"/>
        <v>11</v>
      </c>
      <c r="W1069" t="str" cm="1">
        <f t="array" ref="W1069">_xlfn.IFS(V1069=1,"JAN",V1069=2,"FEB",V1069=3,"MAR",V1069=4,"APR",V1069=5,"MAY",V1069=6,"JUN",V1069=7,"JUL",V1069=8,"AUG",V1069=9,"SEP",V1069=10,"OCT",V1069=11,"NOV",V1069=12,"DEC")</f>
        <v>NOV</v>
      </c>
    </row>
    <row r="1070" spans="1:23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96"/>
        <v>0</v>
      </c>
      <c r="P1070">
        <f t="shared" si="97"/>
        <v>11.25</v>
      </c>
      <c r="Q1070" t="s">
        <v>8331</v>
      </c>
      <c r="R1070" t="s">
        <v>8332</v>
      </c>
      <c r="S1070" s="12">
        <f t="shared" si="98"/>
        <v>42440.371111111104</v>
      </c>
      <c r="T1070" s="12">
        <f t="shared" si="99"/>
        <v>42470.329444444447</v>
      </c>
      <c r="U1070" s="9">
        <f t="shared" si="100"/>
        <v>2016</v>
      </c>
      <c r="V1070">
        <f t="shared" si="101"/>
        <v>3</v>
      </c>
      <c r="W1070" t="str" cm="1">
        <f t="array" ref="W1070">_xlfn.IFS(V1070=1,"JAN",V1070=2,"FEB",V1070=3,"MAR",V1070=4,"APR",V1070=5,"MAY",V1070=6,"JUN",V1070=7,"JUL",V1070=8,"AUG",V1070=9,"SEP",V1070=10,"OCT",V1070=11,"NOV",V1070=12,"DEC")</f>
        <v>MAR</v>
      </c>
    </row>
    <row r="1071" spans="1:23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96"/>
        <v>39</v>
      </c>
      <c r="P1071">
        <f t="shared" si="97"/>
        <v>40.479999999999997</v>
      </c>
      <c r="Q1071" t="s">
        <v>8331</v>
      </c>
      <c r="R1071" t="s">
        <v>8332</v>
      </c>
      <c r="S1071" s="12">
        <f t="shared" si="98"/>
        <v>41572.229849537034</v>
      </c>
      <c r="T1071" s="12">
        <f t="shared" si="99"/>
        <v>41604.271516203706</v>
      </c>
      <c r="U1071" s="9">
        <f t="shared" si="100"/>
        <v>2013</v>
      </c>
      <c r="V1071">
        <f t="shared" si="101"/>
        <v>10</v>
      </c>
      <c r="W1071" t="str" cm="1">
        <f t="array" ref="W1071">_xlfn.IFS(V1071=1,"JAN",V1071=2,"FEB",V1071=3,"MAR",V1071=4,"APR",V1071=5,"MAY",V1071=6,"JUN",V1071=7,"JUL",V1071=8,"AUG",V1071=9,"SEP",V1071=10,"OCT",V1071=11,"NOV",V1071=12,"DEC")</f>
        <v>OCT</v>
      </c>
    </row>
    <row r="1072" spans="1:23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96"/>
        <v>1</v>
      </c>
      <c r="P1072">
        <f t="shared" si="97"/>
        <v>35</v>
      </c>
      <c r="Q1072" t="s">
        <v>8331</v>
      </c>
      <c r="R1072" t="s">
        <v>8332</v>
      </c>
      <c r="S1072" s="12">
        <f t="shared" si="98"/>
        <v>41163.011828703704</v>
      </c>
      <c r="T1072" s="12">
        <f t="shared" si="99"/>
        <v>41183.011828703704</v>
      </c>
      <c r="U1072" s="9">
        <f t="shared" si="100"/>
        <v>2012</v>
      </c>
      <c r="V1072">
        <f t="shared" si="101"/>
        <v>9</v>
      </c>
      <c r="W1072" t="str" cm="1">
        <f t="array" ref="W1072">_xlfn.IFS(V1072=1,"JAN",V1072=2,"FEB",V1072=3,"MAR",V1072=4,"APR",V1072=5,"MAY",V1072=6,"JUN",V1072=7,"JUL",V1072=8,"AUG",V1072=9,"SEP",V1072=10,"OCT",V1072=11,"NOV",V1072=12,"DEC")</f>
        <v>SEP</v>
      </c>
    </row>
    <row r="1073" spans="1:23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96"/>
        <v>0</v>
      </c>
      <c r="P1073">
        <f t="shared" si="97"/>
        <v>0</v>
      </c>
      <c r="Q1073" t="s">
        <v>8331</v>
      </c>
      <c r="R1073" t="s">
        <v>8332</v>
      </c>
      <c r="S1073" s="12">
        <f t="shared" si="98"/>
        <v>42295.753391203703</v>
      </c>
      <c r="T1073" s="12">
        <f t="shared" si="99"/>
        <v>42325.795057870375</v>
      </c>
      <c r="U1073" s="9">
        <f t="shared" si="100"/>
        <v>2015</v>
      </c>
      <c r="V1073">
        <f t="shared" si="101"/>
        <v>10</v>
      </c>
      <c r="W1073" t="str" cm="1">
        <f t="array" ref="W1073">_xlfn.IFS(V1073=1,"JAN",V1073=2,"FEB",V1073=3,"MAR",V1073=4,"APR",V1073=5,"MAY",V1073=6,"JUN",V1073=7,"JUL",V1073=8,"AUG",V1073=9,"SEP",V1073=10,"OCT",V1073=11,"NOV",V1073=12,"DEC")</f>
        <v>OCT</v>
      </c>
    </row>
    <row r="1074" spans="1:23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96"/>
        <v>0</v>
      </c>
      <c r="P1074">
        <f t="shared" si="97"/>
        <v>12.75</v>
      </c>
      <c r="Q1074" t="s">
        <v>8331</v>
      </c>
      <c r="R1074" t="s">
        <v>8332</v>
      </c>
      <c r="S1074" s="12">
        <f t="shared" si="98"/>
        <v>41645.832141203704</v>
      </c>
      <c r="T1074" s="12">
        <f t="shared" si="99"/>
        <v>41675.832141203704</v>
      </c>
      <c r="U1074" s="9">
        <f t="shared" si="100"/>
        <v>2014</v>
      </c>
      <c r="V1074">
        <f t="shared" si="101"/>
        <v>1</v>
      </c>
      <c r="W1074" t="str" cm="1">
        <f t="array" ref="W1074">_xlfn.IFS(V1074=1,"JAN",V1074=2,"FEB",V1074=3,"MAR",V1074=4,"APR",V1074=5,"MAY",V1074=6,"JUN",V1074=7,"JUL",V1074=8,"AUG",V1074=9,"SEP",V1074=10,"OCT",V1074=11,"NOV",V1074=12,"DEC")</f>
        <v>JAN</v>
      </c>
    </row>
    <row r="1075" spans="1:23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96"/>
        <v>1</v>
      </c>
      <c r="P1075">
        <f t="shared" si="97"/>
        <v>10</v>
      </c>
      <c r="Q1075" t="s">
        <v>8331</v>
      </c>
      <c r="R1075" t="s">
        <v>8332</v>
      </c>
      <c r="S1075" s="12">
        <f t="shared" si="98"/>
        <v>40802.964594907404</v>
      </c>
      <c r="T1075" s="12">
        <f t="shared" si="99"/>
        <v>40832.964594907404</v>
      </c>
      <c r="U1075" s="9">
        <f t="shared" si="100"/>
        <v>2011</v>
      </c>
      <c r="V1075">
        <f t="shared" si="101"/>
        <v>9</v>
      </c>
      <c r="W1075" t="str" cm="1">
        <f t="array" ref="W1075">_xlfn.IFS(V1075=1,"JAN",V1075=2,"FEB",V1075=3,"MAR",V1075=4,"APR",V1075=5,"MAY",V1075=6,"JUN",V1075=7,"JUL",V1075=8,"AUG",V1075=9,"SEP",V1075=10,"OCT",V1075=11,"NOV",V1075=12,"DEC")</f>
        <v>SEP</v>
      </c>
    </row>
    <row r="1076" spans="1:23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96"/>
        <v>6</v>
      </c>
      <c r="P1076">
        <f t="shared" si="97"/>
        <v>113.57</v>
      </c>
      <c r="Q1076" t="s">
        <v>8331</v>
      </c>
      <c r="R1076" t="s">
        <v>8332</v>
      </c>
      <c r="S1076" s="12">
        <f t="shared" si="98"/>
        <v>41613.172974537039</v>
      </c>
      <c r="T1076" s="12">
        <f t="shared" si="99"/>
        <v>41643.172974537039</v>
      </c>
      <c r="U1076" s="9">
        <f t="shared" si="100"/>
        <v>2013</v>
      </c>
      <c r="V1076">
        <f t="shared" si="101"/>
        <v>12</v>
      </c>
      <c r="W1076" t="str" cm="1">
        <f t="array" ref="W1076">_xlfn.IFS(V1076=1,"JAN",V1076=2,"FEB",V1076=3,"MAR",V1076=4,"APR",V1076=5,"MAY",V1076=6,"JUN",V1076=7,"JUL",V1076=8,"AUG",V1076=9,"SEP",V1076=10,"OCT",V1076=11,"NOV",V1076=12,"DEC")</f>
        <v>DEC</v>
      </c>
    </row>
    <row r="1077" spans="1:23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96"/>
        <v>5</v>
      </c>
      <c r="P1077">
        <f t="shared" si="97"/>
        <v>15</v>
      </c>
      <c r="Q1077" t="s">
        <v>8331</v>
      </c>
      <c r="R1077" t="s">
        <v>8332</v>
      </c>
      <c r="S1077" s="12">
        <f t="shared" si="98"/>
        <v>41005.904120370367</v>
      </c>
      <c r="T1077" s="12">
        <f t="shared" si="99"/>
        <v>41035.904120370367</v>
      </c>
      <c r="U1077" s="9">
        <f t="shared" si="100"/>
        <v>2012</v>
      </c>
      <c r="V1077">
        <f t="shared" si="101"/>
        <v>4</v>
      </c>
      <c r="W1077" t="str" cm="1">
        <f t="array" ref="W1077">_xlfn.IFS(V1077=1,"JAN",V1077=2,"FEB",V1077=3,"MAR",V1077=4,"APR",V1077=5,"MAY",V1077=6,"JUN",V1077=7,"JUL",V1077=8,"AUG",V1077=9,"SEP",V1077=10,"OCT",V1077=11,"NOV",V1077=12,"DEC")</f>
        <v>APR</v>
      </c>
    </row>
    <row r="1078" spans="1:23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96"/>
        <v>63</v>
      </c>
      <c r="P1078">
        <f t="shared" si="97"/>
        <v>48.28</v>
      </c>
      <c r="Q1078" t="s">
        <v>8331</v>
      </c>
      <c r="R1078" t="s">
        <v>8332</v>
      </c>
      <c r="S1078" s="12">
        <f t="shared" si="98"/>
        <v>41838.377893518518</v>
      </c>
      <c r="T1078" s="12">
        <f t="shared" si="99"/>
        <v>41893.377893518518</v>
      </c>
      <c r="U1078" s="9">
        <f t="shared" si="100"/>
        <v>2014</v>
      </c>
      <c r="V1078">
        <f t="shared" si="101"/>
        <v>7</v>
      </c>
      <c r="W1078" t="str" cm="1">
        <f t="array" ref="W1078">_xlfn.IFS(V1078=1,"JAN",V1078=2,"FEB",V1078=3,"MAR",V1078=4,"APR",V1078=5,"MAY",V1078=6,"JUN",V1078=7,"JUL",V1078=8,"AUG",V1078=9,"SEP",V1078=10,"OCT",V1078=11,"NOV",V1078=12,"DEC")</f>
        <v>JUL</v>
      </c>
    </row>
    <row r="1079" spans="1:23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96"/>
        <v>29</v>
      </c>
      <c r="P1079">
        <f t="shared" si="97"/>
        <v>43.98</v>
      </c>
      <c r="Q1079" t="s">
        <v>8331</v>
      </c>
      <c r="R1079" t="s">
        <v>8332</v>
      </c>
      <c r="S1079" s="12">
        <f t="shared" si="98"/>
        <v>42353.16679398148</v>
      </c>
      <c r="T1079" s="12">
        <f t="shared" si="99"/>
        <v>42383.16679398148</v>
      </c>
      <c r="U1079" s="9">
        <f t="shared" si="100"/>
        <v>2015</v>
      </c>
      <c r="V1079">
        <f t="shared" si="101"/>
        <v>12</v>
      </c>
      <c r="W1079" t="str" cm="1">
        <f t="array" ref="W1079">_xlfn.IFS(V1079=1,"JAN",V1079=2,"FEB",V1079=3,"MAR",V1079=4,"APR",V1079=5,"MAY",V1079=6,"JUN",V1079=7,"JUL",V1079=8,"AUG",V1079=9,"SEP",V1079=10,"OCT",V1079=11,"NOV",V1079=12,"DEC")</f>
        <v>DEC</v>
      </c>
    </row>
    <row r="1080" spans="1:23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96"/>
        <v>8</v>
      </c>
      <c r="P1080">
        <f t="shared" si="97"/>
        <v>9</v>
      </c>
      <c r="Q1080" t="s">
        <v>8331</v>
      </c>
      <c r="R1080" t="s">
        <v>8332</v>
      </c>
      <c r="S1080" s="12">
        <f t="shared" si="98"/>
        <v>40701.195844907408</v>
      </c>
      <c r="T1080" s="12">
        <f t="shared" si="99"/>
        <v>40746.195844907408</v>
      </c>
      <c r="U1080" s="9">
        <f t="shared" si="100"/>
        <v>2011</v>
      </c>
      <c r="V1080">
        <f t="shared" si="101"/>
        <v>6</v>
      </c>
      <c r="W1080" t="str" cm="1">
        <f t="array" ref="W1080">_xlfn.IFS(V1080=1,"JAN",V1080=2,"FEB",V1080=3,"MAR",V1080=4,"APR",V1080=5,"MAY",V1080=6,"JUN",V1080=7,"JUL",V1080=8,"AUG",V1080=9,"SEP",V1080=10,"OCT",V1080=11,"NOV",V1080=12,"DEC")</f>
        <v>JUN</v>
      </c>
    </row>
    <row r="1081" spans="1:23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96"/>
        <v>3</v>
      </c>
      <c r="P1081">
        <f t="shared" si="97"/>
        <v>37.67</v>
      </c>
      <c r="Q1081" t="s">
        <v>8331</v>
      </c>
      <c r="R1081" t="s">
        <v>8332</v>
      </c>
      <c r="S1081" s="12">
        <f t="shared" si="98"/>
        <v>42479.566388888896</v>
      </c>
      <c r="T1081" s="12">
        <f t="shared" si="99"/>
        <v>42504.566388888896</v>
      </c>
      <c r="U1081" s="9">
        <f t="shared" si="100"/>
        <v>2016</v>
      </c>
      <c r="V1081">
        <f t="shared" si="101"/>
        <v>4</v>
      </c>
      <c r="W1081" t="str" cm="1">
        <f t="array" ref="W1081">_xlfn.IFS(V1081=1,"JAN",V1081=2,"FEB",V1081=3,"MAR",V1081=4,"APR",V1081=5,"MAY",V1081=6,"JUN",V1081=7,"JUL",V1081=8,"AUG",V1081=9,"SEP",V1081=10,"OCT",V1081=11,"NOV",V1081=12,"DEC")</f>
        <v>APR</v>
      </c>
    </row>
    <row r="1082" spans="1:23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96"/>
        <v>9</v>
      </c>
      <c r="P1082">
        <f t="shared" si="97"/>
        <v>18.579999999999998</v>
      </c>
      <c r="Q1082" t="s">
        <v>8331</v>
      </c>
      <c r="R1082" t="s">
        <v>8332</v>
      </c>
      <c r="S1082" s="12">
        <f t="shared" si="98"/>
        <v>41740.138113425928</v>
      </c>
      <c r="T1082" s="12">
        <f t="shared" si="99"/>
        <v>41770.138113425928</v>
      </c>
      <c r="U1082" s="9">
        <f t="shared" si="100"/>
        <v>2014</v>
      </c>
      <c r="V1082">
        <f t="shared" si="101"/>
        <v>4</v>
      </c>
      <c r="W1082" t="str" cm="1">
        <f t="array" ref="W1082">_xlfn.IFS(V1082=1,"JAN",V1082=2,"FEB",V1082=3,"MAR",V1082=4,"APR",V1082=5,"MAY",V1082=6,"JUN",V1082=7,"JUL",V1082=8,"AUG",V1082=9,"SEP",V1082=10,"OCT",V1082=11,"NOV",V1082=12,"DEC")</f>
        <v>APR</v>
      </c>
    </row>
    <row r="1083" spans="1:23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96"/>
        <v>0</v>
      </c>
      <c r="P1083">
        <f t="shared" si="97"/>
        <v>3</v>
      </c>
      <c r="Q1083" t="s">
        <v>8331</v>
      </c>
      <c r="R1083" t="s">
        <v>8332</v>
      </c>
      <c r="S1083" s="12">
        <f t="shared" si="98"/>
        <v>42002.926990740743</v>
      </c>
      <c r="T1083" s="12">
        <f t="shared" si="99"/>
        <v>42032.926990740743</v>
      </c>
      <c r="U1083" s="9">
        <f t="shared" si="100"/>
        <v>2014</v>
      </c>
      <c r="V1083">
        <f t="shared" si="101"/>
        <v>12</v>
      </c>
      <c r="W1083" t="str" cm="1">
        <f t="array" ref="W1083">_xlfn.IFS(V1083=1,"JAN",V1083=2,"FEB",V1083=3,"MAR",V1083=4,"APR",V1083=5,"MAY",V1083=6,"JUN",V1083=7,"JUL",V1083=8,"AUG",V1083=9,"SEP",V1083=10,"OCT",V1083=11,"NOV",V1083=12,"DEC")</f>
        <v>DEC</v>
      </c>
    </row>
    <row r="1084" spans="1:23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96"/>
        <v>1</v>
      </c>
      <c r="P1084">
        <f t="shared" si="97"/>
        <v>18.670000000000002</v>
      </c>
      <c r="Q1084" t="s">
        <v>8331</v>
      </c>
      <c r="R1084" t="s">
        <v>8332</v>
      </c>
      <c r="S1084" s="12">
        <f t="shared" si="98"/>
        <v>41101.906111111115</v>
      </c>
      <c r="T1084" s="12">
        <f t="shared" si="99"/>
        <v>41131.906111111115</v>
      </c>
      <c r="U1084" s="9">
        <f t="shared" si="100"/>
        <v>2012</v>
      </c>
      <c r="V1084">
        <f t="shared" si="101"/>
        <v>7</v>
      </c>
      <c r="W1084" t="str" cm="1">
        <f t="array" ref="W1084">_xlfn.IFS(V1084=1,"JAN",V1084=2,"FEB",V1084=3,"MAR",V1084=4,"APR",V1084=5,"MAY",V1084=6,"JUN",V1084=7,"JUL",V1084=8,"AUG",V1084=9,"SEP",V1084=10,"OCT",V1084=11,"NOV",V1084=12,"DEC")</f>
        <v>JUL</v>
      </c>
    </row>
    <row r="1085" spans="1:23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96"/>
        <v>1</v>
      </c>
      <c r="P1085">
        <f t="shared" si="97"/>
        <v>410</v>
      </c>
      <c r="Q1085" t="s">
        <v>8331</v>
      </c>
      <c r="R1085" t="s">
        <v>8332</v>
      </c>
      <c r="S1085" s="12">
        <f t="shared" si="98"/>
        <v>41793.659525462965</v>
      </c>
      <c r="T1085" s="12">
        <f t="shared" si="99"/>
        <v>41853.659525462965</v>
      </c>
      <c r="U1085" s="9">
        <f t="shared" si="100"/>
        <v>2014</v>
      </c>
      <c r="V1085">
        <f t="shared" si="101"/>
        <v>6</v>
      </c>
      <c r="W1085" t="str" cm="1">
        <f t="array" ref="W1085">_xlfn.IFS(V1085=1,"JAN",V1085=2,"FEB",V1085=3,"MAR",V1085=4,"APR",V1085=5,"MAY",V1085=6,"JUN",V1085=7,"JUL",V1085=8,"AUG",V1085=9,"SEP",V1085=10,"OCT",V1085=11,"NOV",V1085=12,"DEC")</f>
        <v>JUN</v>
      </c>
    </row>
    <row r="1086" spans="1:23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96"/>
        <v>0</v>
      </c>
      <c r="P1086">
        <f t="shared" si="97"/>
        <v>0</v>
      </c>
      <c r="Q1086" t="s">
        <v>8331</v>
      </c>
      <c r="R1086" t="s">
        <v>8332</v>
      </c>
      <c r="S1086" s="12">
        <f t="shared" si="98"/>
        <v>41829.912083333329</v>
      </c>
      <c r="T1086" s="12">
        <f t="shared" si="99"/>
        <v>41859.912083333329</v>
      </c>
      <c r="U1086" s="9">
        <f t="shared" si="100"/>
        <v>2014</v>
      </c>
      <c r="V1086">
        <f t="shared" si="101"/>
        <v>7</v>
      </c>
      <c r="W1086" t="str" cm="1">
        <f t="array" ref="W1086">_xlfn.IFS(V1086=1,"JAN",V1086=2,"FEB",V1086=3,"MAR",V1086=4,"APR",V1086=5,"MAY",V1086=6,"JUN",V1086=7,"JUL",V1086=8,"AUG",V1086=9,"SEP",V1086=10,"OCT",V1086=11,"NOV",V1086=12,"DEC")</f>
        <v>JUL</v>
      </c>
    </row>
    <row r="1087" spans="1:23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96"/>
        <v>3</v>
      </c>
      <c r="P1087">
        <f t="shared" si="97"/>
        <v>114</v>
      </c>
      <c r="Q1087" t="s">
        <v>8331</v>
      </c>
      <c r="R1087" t="s">
        <v>8332</v>
      </c>
      <c r="S1087" s="12">
        <f t="shared" si="98"/>
        <v>42413.671006944445</v>
      </c>
      <c r="T1087" s="12">
        <f t="shared" si="99"/>
        <v>42443.629340277781</v>
      </c>
      <c r="U1087" s="9">
        <f t="shared" si="100"/>
        <v>2016</v>
      </c>
      <c r="V1087">
        <f t="shared" si="101"/>
        <v>2</v>
      </c>
      <c r="W1087" t="str" cm="1">
        <f t="array" ref="W1087">_xlfn.IFS(V1087=1,"JAN",V1087=2,"FEB",V1087=3,"MAR",V1087=4,"APR",V1087=5,"MAY",V1087=6,"JUN",V1087=7,"JUL",V1087=8,"AUG",V1087=9,"SEP",V1087=10,"OCT",V1087=11,"NOV",V1087=12,"DEC")</f>
        <v>FEB</v>
      </c>
    </row>
    <row r="1088" spans="1:23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96"/>
        <v>0</v>
      </c>
      <c r="P1088">
        <f t="shared" si="97"/>
        <v>7.5</v>
      </c>
      <c r="Q1088" t="s">
        <v>8331</v>
      </c>
      <c r="R1088" t="s">
        <v>8332</v>
      </c>
      <c r="S1088" s="12">
        <f t="shared" si="98"/>
        <v>41845.866793981484</v>
      </c>
      <c r="T1088" s="12">
        <f t="shared" si="99"/>
        <v>41875.866793981484</v>
      </c>
      <c r="U1088" s="9">
        <f t="shared" si="100"/>
        <v>2014</v>
      </c>
      <c r="V1088">
        <f t="shared" si="101"/>
        <v>7</v>
      </c>
      <c r="W1088" t="str" cm="1">
        <f t="array" ref="W1088">_xlfn.IFS(V1088=1,"JAN",V1088=2,"FEB",V1088=3,"MAR",V1088=4,"APR",V1088=5,"MAY",V1088=6,"JUN",V1088=7,"JUL",V1088=8,"AUG",V1088=9,"SEP",V1088=10,"OCT",V1088=11,"NOV",V1088=12,"DEC")</f>
        <v>JUL</v>
      </c>
    </row>
    <row r="1089" spans="1:23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96"/>
        <v>0</v>
      </c>
      <c r="P1089">
        <f t="shared" si="97"/>
        <v>0</v>
      </c>
      <c r="Q1089" t="s">
        <v>8331</v>
      </c>
      <c r="R1089" t="s">
        <v>8332</v>
      </c>
      <c r="S1089" s="12">
        <f t="shared" si="98"/>
        <v>41775.713969907411</v>
      </c>
      <c r="T1089" s="12">
        <f t="shared" si="99"/>
        <v>41805.713969907411</v>
      </c>
      <c r="U1089" s="9">
        <f t="shared" si="100"/>
        <v>2014</v>
      </c>
      <c r="V1089">
        <f t="shared" si="101"/>
        <v>5</v>
      </c>
      <c r="W1089" t="str" cm="1">
        <f t="array" ref="W1089">_xlfn.IFS(V1089=1,"JAN",V1089=2,"FEB",V1089=3,"MAR",V1089=4,"APR",V1089=5,"MAY",V1089=6,"JUN",V1089=7,"JUL",V1089=8,"AUG",V1089=9,"SEP",V1089=10,"OCT",V1089=11,"NOV",V1089=12,"DEC")</f>
        <v>MAY</v>
      </c>
    </row>
    <row r="1090" spans="1:23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96"/>
        <v>14</v>
      </c>
      <c r="P1090">
        <f t="shared" si="97"/>
        <v>43.42</v>
      </c>
      <c r="Q1090" t="s">
        <v>8331</v>
      </c>
      <c r="R1090" t="s">
        <v>8332</v>
      </c>
      <c r="S1090" s="12">
        <f t="shared" si="98"/>
        <v>41723.799386574072</v>
      </c>
      <c r="T1090" s="12">
        <f t="shared" si="99"/>
        <v>41753.799386574072</v>
      </c>
      <c r="U1090" s="9">
        <f t="shared" si="100"/>
        <v>2014</v>
      </c>
      <c r="V1090">
        <f t="shared" si="101"/>
        <v>3</v>
      </c>
      <c r="W1090" t="str" cm="1">
        <f t="array" ref="W1090">_xlfn.IFS(V1090=1,"JAN",V1090=2,"FEB",V1090=3,"MAR",V1090=4,"APR",V1090=5,"MAY",V1090=6,"JUN",V1090=7,"JUL",V1090=8,"AUG",V1090=9,"SEP",V1090=10,"OCT",V1090=11,"NOV",V1090=12,"DEC")</f>
        <v>MAR</v>
      </c>
    </row>
    <row r="1091" spans="1:23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102">ROUND((E1091/D1091)*100,0)</f>
        <v>8</v>
      </c>
      <c r="P1091">
        <f t="shared" ref="P1091:P1154" si="103">IFERROR(ROUND(E1091/L1091,2),0)</f>
        <v>23.96</v>
      </c>
      <c r="Q1091" t="s">
        <v>8331</v>
      </c>
      <c r="R1091" t="s">
        <v>8332</v>
      </c>
      <c r="S1091" s="12">
        <f t="shared" ref="S1091:S1154" si="104">(((J1091/60)/60)/24)+DATE(1970,1,1)</f>
        <v>42151.189525462964</v>
      </c>
      <c r="T1091" s="12">
        <f t="shared" ref="T1091:T1154" si="105">(((I1091/60)/60)/24)+DATE(1970,1,1)</f>
        <v>42181.189525462964</v>
      </c>
      <c r="U1091" s="9">
        <f t="shared" ref="U1091:U1154" si="106">YEAR(S1091)</f>
        <v>2015</v>
      </c>
      <c r="V1091">
        <f t="shared" ref="V1091:V1154" si="107">MONTH(S1091)</f>
        <v>5</v>
      </c>
      <c r="W1091" t="str" cm="1">
        <f t="array" ref="W1091">_xlfn.IFS(V1091=1,"JAN",V1091=2,"FEB",V1091=3,"MAR",V1091=4,"APR",V1091=5,"MAY",V1091=6,"JUN",V1091=7,"JUL",V1091=8,"AUG",V1091=9,"SEP",V1091=10,"OCT",V1091=11,"NOV",V1091=12,"DEC")</f>
        <v>MAY</v>
      </c>
    </row>
    <row r="1092" spans="1:23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02"/>
        <v>0</v>
      </c>
      <c r="P1092">
        <f t="shared" si="103"/>
        <v>5</v>
      </c>
      <c r="Q1092" t="s">
        <v>8331</v>
      </c>
      <c r="R1092" t="s">
        <v>8332</v>
      </c>
      <c r="S1092" s="12">
        <f t="shared" si="104"/>
        <v>42123.185798611114</v>
      </c>
      <c r="T1092" s="12">
        <f t="shared" si="105"/>
        <v>42153.185798611114</v>
      </c>
      <c r="U1092" s="9">
        <f t="shared" si="106"/>
        <v>2015</v>
      </c>
      <c r="V1092">
        <f t="shared" si="107"/>
        <v>4</v>
      </c>
      <c r="W1092" t="str" cm="1">
        <f t="array" ref="W1092">_xlfn.IFS(V1092=1,"JAN",V1092=2,"FEB",V1092=3,"MAR",V1092=4,"APR",V1092=5,"MAY",V1092=6,"JUN",V1092=7,"JUL",V1092=8,"AUG",V1092=9,"SEP",V1092=10,"OCT",V1092=11,"NOV",V1092=12,"DEC")</f>
        <v>APR</v>
      </c>
    </row>
    <row r="1093" spans="1:23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02"/>
        <v>13</v>
      </c>
      <c r="P1093">
        <f t="shared" si="103"/>
        <v>12.5</v>
      </c>
      <c r="Q1093" t="s">
        <v>8331</v>
      </c>
      <c r="R1093" t="s">
        <v>8332</v>
      </c>
      <c r="S1093" s="12">
        <f t="shared" si="104"/>
        <v>42440.820277777777</v>
      </c>
      <c r="T1093" s="12">
        <f t="shared" si="105"/>
        <v>42470.778611111105</v>
      </c>
      <c r="U1093" s="9">
        <f t="shared" si="106"/>
        <v>2016</v>
      </c>
      <c r="V1093">
        <f t="shared" si="107"/>
        <v>3</v>
      </c>
      <c r="W1093" t="str" cm="1">
        <f t="array" ref="W1093">_xlfn.IFS(V1093=1,"JAN",V1093=2,"FEB",V1093=3,"MAR",V1093=4,"APR",V1093=5,"MAY",V1093=6,"JUN",V1093=7,"JUL",V1093=8,"AUG",V1093=9,"SEP",V1093=10,"OCT",V1093=11,"NOV",V1093=12,"DEC")</f>
        <v>MAR</v>
      </c>
    </row>
    <row r="1094" spans="1:23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02"/>
        <v>1</v>
      </c>
      <c r="P1094">
        <f t="shared" si="103"/>
        <v>3</v>
      </c>
      <c r="Q1094" t="s">
        <v>8331</v>
      </c>
      <c r="R1094" t="s">
        <v>8332</v>
      </c>
      <c r="S1094" s="12">
        <f t="shared" si="104"/>
        <v>41250.025902777779</v>
      </c>
      <c r="T1094" s="12">
        <f t="shared" si="105"/>
        <v>41280.025902777779</v>
      </c>
      <c r="U1094" s="9">
        <f t="shared" si="106"/>
        <v>2012</v>
      </c>
      <c r="V1094">
        <f t="shared" si="107"/>
        <v>12</v>
      </c>
      <c r="W1094" t="str" cm="1">
        <f t="array" ref="W1094">_xlfn.IFS(V1094=1,"JAN",V1094=2,"FEB",V1094=3,"MAR",V1094=4,"APR",V1094=5,"MAY",V1094=6,"JUN",V1094=7,"JUL",V1094=8,"AUG",V1094=9,"SEP",V1094=10,"OCT",V1094=11,"NOV",V1094=12,"DEC")</f>
        <v>DEC</v>
      </c>
    </row>
    <row r="1095" spans="1:23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02"/>
        <v>14</v>
      </c>
      <c r="P1095">
        <f t="shared" si="103"/>
        <v>10.56</v>
      </c>
      <c r="Q1095" t="s">
        <v>8331</v>
      </c>
      <c r="R1095" t="s">
        <v>8332</v>
      </c>
      <c r="S1095" s="12">
        <f t="shared" si="104"/>
        <v>42396.973807870367</v>
      </c>
      <c r="T1095" s="12">
        <f t="shared" si="105"/>
        <v>42411.973807870367</v>
      </c>
      <c r="U1095" s="9">
        <f t="shared" si="106"/>
        <v>2016</v>
      </c>
      <c r="V1095">
        <f t="shared" si="107"/>
        <v>1</v>
      </c>
      <c r="W1095" t="str" cm="1">
        <f t="array" ref="W1095">_xlfn.IFS(V1095=1,"JAN",V1095=2,"FEB",V1095=3,"MAR",V1095=4,"APR",V1095=5,"MAY",V1095=6,"JUN",V1095=7,"JUL",V1095=8,"AUG",V1095=9,"SEP",V1095=10,"OCT",V1095=11,"NOV",V1095=12,"DEC")</f>
        <v>JAN</v>
      </c>
    </row>
    <row r="1096" spans="1:23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02"/>
        <v>18</v>
      </c>
      <c r="P1096">
        <f t="shared" si="103"/>
        <v>122</v>
      </c>
      <c r="Q1096" t="s">
        <v>8331</v>
      </c>
      <c r="R1096" t="s">
        <v>8332</v>
      </c>
      <c r="S1096" s="12">
        <f t="shared" si="104"/>
        <v>40795.713344907403</v>
      </c>
      <c r="T1096" s="12">
        <f t="shared" si="105"/>
        <v>40825.713344907403</v>
      </c>
      <c r="U1096" s="9">
        <f t="shared" si="106"/>
        <v>2011</v>
      </c>
      <c r="V1096">
        <f t="shared" si="107"/>
        <v>9</v>
      </c>
      <c r="W1096" t="str" cm="1">
        <f t="array" ref="W1096">_xlfn.IFS(V1096=1,"JAN",V1096=2,"FEB",V1096=3,"MAR",V1096=4,"APR",V1096=5,"MAY",V1096=6,"JUN",V1096=7,"JUL",V1096=8,"AUG",V1096=9,"SEP",V1096=10,"OCT",V1096=11,"NOV",V1096=12,"DEC")</f>
        <v>SEP</v>
      </c>
    </row>
    <row r="1097" spans="1:23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02"/>
        <v>5</v>
      </c>
      <c r="P1097">
        <f t="shared" si="103"/>
        <v>267.81</v>
      </c>
      <c r="Q1097" t="s">
        <v>8331</v>
      </c>
      <c r="R1097" t="s">
        <v>8332</v>
      </c>
      <c r="S1097" s="12">
        <f t="shared" si="104"/>
        <v>41486.537268518521</v>
      </c>
      <c r="T1097" s="12">
        <f t="shared" si="105"/>
        <v>41516.537268518521</v>
      </c>
      <c r="U1097" s="9">
        <f t="shared" si="106"/>
        <v>2013</v>
      </c>
      <c r="V1097">
        <f t="shared" si="107"/>
        <v>7</v>
      </c>
      <c r="W1097" t="str" cm="1">
        <f t="array" ref="W1097">_xlfn.IFS(V1097=1,"JAN",V1097=2,"FEB",V1097=3,"MAR",V1097=4,"APR",V1097=5,"MAY",V1097=6,"JUN",V1097=7,"JUL",V1097=8,"AUG",V1097=9,"SEP",V1097=10,"OCT",V1097=11,"NOV",V1097=12,"DEC")</f>
        <v>JUL</v>
      </c>
    </row>
    <row r="1098" spans="1:23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102"/>
        <v>18</v>
      </c>
      <c r="P1098">
        <f t="shared" si="103"/>
        <v>74.209999999999994</v>
      </c>
      <c r="Q1098" t="s">
        <v>8331</v>
      </c>
      <c r="R1098" t="s">
        <v>8332</v>
      </c>
      <c r="S1098" s="12">
        <f t="shared" si="104"/>
        <v>41885.51798611111</v>
      </c>
      <c r="T1098" s="12">
        <f t="shared" si="105"/>
        <v>41916.145833333336</v>
      </c>
      <c r="U1098" s="9">
        <f t="shared" si="106"/>
        <v>2014</v>
      </c>
      <c r="V1098">
        <f t="shared" si="107"/>
        <v>9</v>
      </c>
      <c r="W1098" t="str" cm="1">
        <f t="array" ref="W1098">_xlfn.IFS(V1098=1,"JAN",V1098=2,"FEB",V1098=3,"MAR",V1098=4,"APR",V1098=5,"MAY",V1098=6,"JUN",V1098=7,"JUL",V1098=8,"AUG",V1098=9,"SEP",V1098=10,"OCT",V1098=11,"NOV",V1098=12,"DEC")</f>
        <v>SEP</v>
      </c>
    </row>
    <row r="1099" spans="1:23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102"/>
        <v>0</v>
      </c>
      <c r="P1099">
        <f t="shared" si="103"/>
        <v>6.71</v>
      </c>
      <c r="Q1099" t="s">
        <v>8331</v>
      </c>
      <c r="R1099" t="s">
        <v>8332</v>
      </c>
      <c r="S1099" s="12">
        <f t="shared" si="104"/>
        <v>41660.792557870373</v>
      </c>
      <c r="T1099" s="12">
        <f t="shared" si="105"/>
        <v>41700.792557870373</v>
      </c>
      <c r="U1099" s="9">
        <f t="shared" si="106"/>
        <v>2014</v>
      </c>
      <c r="V1099">
        <f t="shared" si="107"/>
        <v>1</v>
      </c>
      <c r="W1099" t="str" cm="1">
        <f t="array" ref="W1099">_xlfn.IFS(V1099=1,"JAN",V1099=2,"FEB",V1099=3,"MAR",V1099=4,"APR",V1099=5,"MAY",V1099=6,"JUN",V1099=7,"JUL",V1099=8,"AUG",V1099=9,"SEP",V1099=10,"OCT",V1099=11,"NOV",V1099=12,"DEC")</f>
        <v>JAN</v>
      </c>
    </row>
    <row r="1100" spans="1:23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02"/>
        <v>7</v>
      </c>
      <c r="P1100">
        <f t="shared" si="103"/>
        <v>81.95</v>
      </c>
      <c r="Q1100" t="s">
        <v>8331</v>
      </c>
      <c r="R1100" t="s">
        <v>8332</v>
      </c>
      <c r="S1100" s="12">
        <f t="shared" si="104"/>
        <v>41712.762673611112</v>
      </c>
      <c r="T1100" s="12">
        <f t="shared" si="105"/>
        <v>41742.762673611112</v>
      </c>
      <c r="U1100" s="9">
        <f t="shared" si="106"/>
        <v>2014</v>
      </c>
      <c r="V1100">
        <f t="shared" si="107"/>
        <v>3</v>
      </c>
      <c r="W1100" t="str" cm="1">
        <f t="array" ref="W1100">_xlfn.IFS(V1100=1,"JAN",V1100=2,"FEB",V1100=3,"MAR",V1100=4,"APR",V1100=5,"MAY",V1100=6,"JUN",V1100=7,"JUL",V1100=8,"AUG",V1100=9,"SEP",V1100=10,"OCT",V1100=11,"NOV",V1100=12,"DEC")</f>
        <v>MAR</v>
      </c>
    </row>
    <row r="1101" spans="1:23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02"/>
        <v>1</v>
      </c>
      <c r="P1101">
        <f t="shared" si="103"/>
        <v>25</v>
      </c>
      <c r="Q1101" t="s">
        <v>8331</v>
      </c>
      <c r="R1101" t="s">
        <v>8332</v>
      </c>
      <c r="S1101" s="12">
        <f t="shared" si="104"/>
        <v>42107.836435185185</v>
      </c>
      <c r="T1101" s="12">
        <f t="shared" si="105"/>
        <v>42137.836435185185</v>
      </c>
      <c r="U1101" s="9">
        <f t="shared" si="106"/>
        <v>2015</v>
      </c>
      <c r="V1101">
        <f t="shared" si="107"/>
        <v>4</v>
      </c>
      <c r="W1101" t="str" cm="1">
        <f t="array" ref="W1101">_xlfn.IFS(V1101=1,"JAN",V1101=2,"FEB",V1101=3,"MAR",V1101=4,"APR",V1101=5,"MAY",V1101=6,"JUN",V1101=7,"JUL",V1101=8,"AUG",V1101=9,"SEP",V1101=10,"OCT",V1101=11,"NOV",V1101=12,"DEC")</f>
        <v>APR</v>
      </c>
    </row>
    <row r="1102" spans="1:23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02"/>
        <v>3</v>
      </c>
      <c r="P1102">
        <f t="shared" si="103"/>
        <v>10</v>
      </c>
      <c r="Q1102" t="s">
        <v>8331</v>
      </c>
      <c r="R1102" t="s">
        <v>8332</v>
      </c>
      <c r="S1102" s="12">
        <f t="shared" si="104"/>
        <v>42384.110775462963</v>
      </c>
      <c r="T1102" s="12">
        <f t="shared" si="105"/>
        <v>42414.110775462963</v>
      </c>
      <c r="U1102" s="9">
        <f t="shared" si="106"/>
        <v>2016</v>
      </c>
      <c r="V1102">
        <f t="shared" si="107"/>
        <v>1</v>
      </c>
      <c r="W1102" t="str" cm="1">
        <f t="array" ref="W1102">_xlfn.IFS(V1102=1,"JAN",V1102=2,"FEB",V1102=3,"MAR",V1102=4,"APR",V1102=5,"MAY",V1102=6,"JUN",V1102=7,"JUL",V1102=8,"AUG",V1102=9,"SEP",V1102=10,"OCT",V1102=11,"NOV",V1102=12,"DEC")</f>
        <v>JAN</v>
      </c>
    </row>
    <row r="1103" spans="1:23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102"/>
        <v>0</v>
      </c>
      <c r="P1103">
        <f t="shared" si="103"/>
        <v>6.83</v>
      </c>
      <c r="Q1103" t="s">
        <v>8331</v>
      </c>
      <c r="R1103" t="s">
        <v>8332</v>
      </c>
      <c r="S1103" s="12">
        <f t="shared" si="104"/>
        <v>42538.77243055556</v>
      </c>
      <c r="T1103" s="12">
        <f t="shared" si="105"/>
        <v>42565.758333333331</v>
      </c>
      <c r="U1103" s="9">
        <f t="shared" si="106"/>
        <v>2016</v>
      </c>
      <c r="V1103">
        <f t="shared" si="107"/>
        <v>6</v>
      </c>
      <c r="W1103" t="str" cm="1">
        <f t="array" ref="W1103">_xlfn.IFS(V1103=1,"JAN",V1103=2,"FEB",V1103=3,"MAR",V1103=4,"APR",V1103=5,"MAY",V1103=6,"JUN",V1103=7,"JUL",V1103=8,"AUG",V1103=9,"SEP",V1103=10,"OCT",V1103=11,"NOV",V1103=12,"DEC")</f>
        <v>JUN</v>
      </c>
    </row>
    <row r="1104" spans="1:23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02"/>
        <v>5</v>
      </c>
      <c r="P1104">
        <f t="shared" si="103"/>
        <v>17.71</v>
      </c>
      <c r="Q1104" t="s">
        <v>8331</v>
      </c>
      <c r="R1104" t="s">
        <v>8332</v>
      </c>
      <c r="S1104" s="12">
        <f t="shared" si="104"/>
        <v>41577.045428240745</v>
      </c>
      <c r="T1104" s="12">
        <f t="shared" si="105"/>
        <v>41617.249305555553</v>
      </c>
      <c r="U1104" s="9">
        <f t="shared" si="106"/>
        <v>2013</v>
      </c>
      <c r="V1104">
        <f t="shared" si="107"/>
        <v>10</v>
      </c>
      <c r="W1104" t="str" cm="1">
        <f t="array" ref="W1104">_xlfn.IFS(V1104=1,"JAN",V1104=2,"FEB",V1104=3,"MAR",V1104=4,"APR",V1104=5,"MAY",V1104=6,"JUN",V1104=7,"JUL",V1104=8,"AUG",V1104=9,"SEP",V1104=10,"OCT",V1104=11,"NOV",V1104=12,"DEC")</f>
        <v>OCT</v>
      </c>
    </row>
    <row r="1105" spans="1:23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02"/>
        <v>2</v>
      </c>
      <c r="P1105">
        <f t="shared" si="103"/>
        <v>16.2</v>
      </c>
      <c r="Q1105" t="s">
        <v>8331</v>
      </c>
      <c r="R1105" t="s">
        <v>8332</v>
      </c>
      <c r="S1105" s="12">
        <f t="shared" si="104"/>
        <v>42479.22210648148</v>
      </c>
      <c r="T1105" s="12">
        <f t="shared" si="105"/>
        <v>42539.22210648148</v>
      </c>
      <c r="U1105" s="9">
        <f t="shared" si="106"/>
        <v>2016</v>
      </c>
      <c r="V1105">
        <f t="shared" si="107"/>
        <v>4</v>
      </c>
      <c r="W1105" t="str" cm="1">
        <f t="array" ref="W1105">_xlfn.IFS(V1105=1,"JAN",V1105=2,"FEB",V1105=3,"MAR",V1105=4,"APR",V1105=5,"MAY",V1105=6,"JUN",V1105=7,"JUL",V1105=8,"AUG",V1105=9,"SEP",V1105=10,"OCT",V1105=11,"NOV",V1105=12,"DEC")</f>
        <v>APR</v>
      </c>
    </row>
    <row r="1106" spans="1:23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02"/>
        <v>5</v>
      </c>
      <c r="P1106">
        <f t="shared" si="103"/>
        <v>80.3</v>
      </c>
      <c r="Q1106" t="s">
        <v>8331</v>
      </c>
      <c r="R1106" t="s">
        <v>8332</v>
      </c>
      <c r="S1106" s="12">
        <f t="shared" si="104"/>
        <v>41771.40996527778</v>
      </c>
      <c r="T1106" s="12">
        <f t="shared" si="105"/>
        <v>41801.40996527778</v>
      </c>
      <c r="U1106" s="9">
        <f t="shared" si="106"/>
        <v>2014</v>
      </c>
      <c r="V1106">
        <f t="shared" si="107"/>
        <v>5</v>
      </c>
      <c r="W1106" t="str" cm="1">
        <f t="array" ref="W1106">_xlfn.IFS(V1106=1,"JAN",V1106=2,"FEB",V1106=3,"MAR",V1106=4,"APR",V1106=5,"MAY",V1106=6,"JUN",V1106=7,"JUL",V1106=8,"AUG",V1106=9,"SEP",V1106=10,"OCT",V1106=11,"NOV",V1106=12,"DEC")</f>
        <v>MAY</v>
      </c>
    </row>
    <row r="1107" spans="1:23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102"/>
        <v>0</v>
      </c>
      <c r="P1107">
        <f t="shared" si="103"/>
        <v>71.55</v>
      </c>
      <c r="Q1107" t="s">
        <v>8331</v>
      </c>
      <c r="R1107" t="s">
        <v>8332</v>
      </c>
      <c r="S1107" s="12">
        <f t="shared" si="104"/>
        <v>41692.135729166665</v>
      </c>
      <c r="T1107" s="12">
        <f t="shared" si="105"/>
        <v>41722.0940625</v>
      </c>
      <c r="U1107" s="9">
        <f t="shared" si="106"/>
        <v>2014</v>
      </c>
      <c r="V1107">
        <f t="shared" si="107"/>
        <v>2</v>
      </c>
      <c r="W1107" t="str" cm="1">
        <f t="array" ref="W1107">_xlfn.IFS(V1107=1,"JAN",V1107=2,"FEB",V1107=3,"MAR",V1107=4,"APR",V1107=5,"MAY",V1107=6,"JUN",V1107=7,"JUL",V1107=8,"AUG",V1107=9,"SEP",V1107=10,"OCT",V1107=11,"NOV",V1107=12,"DEC")</f>
        <v>FEB</v>
      </c>
    </row>
    <row r="1108" spans="1:23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02"/>
        <v>41</v>
      </c>
      <c r="P1108">
        <f t="shared" si="103"/>
        <v>23.57</v>
      </c>
      <c r="Q1108" t="s">
        <v>8331</v>
      </c>
      <c r="R1108" t="s">
        <v>8332</v>
      </c>
      <c r="S1108" s="12">
        <f t="shared" si="104"/>
        <v>40973.740451388891</v>
      </c>
      <c r="T1108" s="12">
        <f t="shared" si="105"/>
        <v>41003.698784722219</v>
      </c>
      <c r="U1108" s="9">
        <f t="shared" si="106"/>
        <v>2012</v>
      </c>
      <c r="V1108">
        <f t="shared" si="107"/>
        <v>3</v>
      </c>
      <c r="W1108" t="str" cm="1">
        <f t="array" ref="W1108">_xlfn.IFS(V1108=1,"JAN",V1108=2,"FEB",V1108=3,"MAR",V1108=4,"APR",V1108=5,"MAY",V1108=6,"JUN",V1108=7,"JUL",V1108=8,"AUG",V1108=9,"SEP",V1108=10,"OCT",V1108=11,"NOV",V1108=12,"DEC")</f>
        <v>MAR</v>
      </c>
    </row>
    <row r="1109" spans="1:23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02"/>
        <v>0</v>
      </c>
      <c r="P1109">
        <f t="shared" si="103"/>
        <v>0</v>
      </c>
      <c r="Q1109" t="s">
        <v>8331</v>
      </c>
      <c r="R1109" t="s">
        <v>8332</v>
      </c>
      <c r="S1109" s="12">
        <f t="shared" si="104"/>
        <v>41813.861388888887</v>
      </c>
      <c r="T1109" s="12">
        <f t="shared" si="105"/>
        <v>41843.861388888887</v>
      </c>
      <c r="U1109" s="9">
        <f t="shared" si="106"/>
        <v>2014</v>
      </c>
      <c r="V1109">
        <f t="shared" si="107"/>
        <v>6</v>
      </c>
      <c r="W1109" t="str" cm="1">
        <f t="array" ref="W1109">_xlfn.IFS(V1109=1,"JAN",V1109=2,"FEB",V1109=3,"MAR",V1109=4,"APR",V1109=5,"MAY",V1109=6,"JUN",V1109=7,"JUL",V1109=8,"AUG",V1109=9,"SEP",V1109=10,"OCT",V1109=11,"NOV",V1109=12,"DEC")</f>
        <v>JUN</v>
      </c>
    </row>
    <row r="1110" spans="1:23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02"/>
        <v>3</v>
      </c>
      <c r="P1110">
        <f t="shared" si="103"/>
        <v>34.880000000000003</v>
      </c>
      <c r="Q1110" t="s">
        <v>8331</v>
      </c>
      <c r="R1110" t="s">
        <v>8332</v>
      </c>
      <c r="S1110" s="12">
        <f t="shared" si="104"/>
        <v>40952.636979166666</v>
      </c>
      <c r="T1110" s="12">
        <f t="shared" si="105"/>
        <v>41012.595312500001</v>
      </c>
      <c r="U1110" s="9">
        <f t="shared" si="106"/>
        <v>2012</v>
      </c>
      <c r="V1110">
        <f t="shared" si="107"/>
        <v>2</v>
      </c>
      <c r="W1110" t="str" cm="1">
        <f t="array" ref="W1110">_xlfn.IFS(V1110=1,"JAN",V1110=2,"FEB",V1110=3,"MAR",V1110=4,"APR",V1110=5,"MAY",V1110=6,"JUN",V1110=7,"JUL",V1110=8,"AUG",V1110=9,"SEP",V1110=10,"OCT",V1110=11,"NOV",V1110=12,"DEC")</f>
        <v>FEB</v>
      </c>
    </row>
    <row r="1111" spans="1:23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02"/>
        <v>0</v>
      </c>
      <c r="P1111">
        <f t="shared" si="103"/>
        <v>15</v>
      </c>
      <c r="Q1111" t="s">
        <v>8331</v>
      </c>
      <c r="R1111" t="s">
        <v>8332</v>
      </c>
      <c r="S1111" s="12">
        <f t="shared" si="104"/>
        <v>42662.752199074079</v>
      </c>
      <c r="T1111" s="12">
        <f t="shared" si="105"/>
        <v>42692.793865740736</v>
      </c>
      <c r="U1111" s="9">
        <f t="shared" si="106"/>
        <v>2016</v>
      </c>
      <c r="V1111">
        <f t="shared" si="107"/>
        <v>10</v>
      </c>
      <c r="W1111" t="str" cm="1">
        <f t="array" ref="W1111">_xlfn.IFS(V1111=1,"JAN",V1111=2,"FEB",V1111=3,"MAR",V1111=4,"APR",V1111=5,"MAY",V1111=6,"JUN",V1111=7,"JUL",V1111=8,"AUG",V1111=9,"SEP",V1111=10,"OCT",V1111=11,"NOV",V1111=12,"DEC")</f>
        <v>OCT</v>
      </c>
    </row>
    <row r="1112" spans="1:23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02"/>
        <v>1</v>
      </c>
      <c r="P1112">
        <f t="shared" si="103"/>
        <v>23.18</v>
      </c>
      <c r="Q1112" t="s">
        <v>8331</v>
      </c>
      <c r="R1112" t="s">
        <v>8332</v>
      </c>
      <c r="S1112" s="12">
        <f t="shared" si="104"/>
        <v>41220.933124999996</v>
      </c>
      <c r="T1112" s="12">
        <f t="shared" si="105"/>
        <v>41250.933124999996</v>
      </c>
      <c r="U1112" s="9">
        <f t="shared" si="106"/>
        <v>2012</v>
      </c>
      <c r="V1112">
        <f t="shared" si="107"/>
        <v>11</v>
      </c>
      <c r="W1112" t="str" cm="1">
        <f t="array" ref="W1112">_xlfn.IFS(V1112=1,"JAN",V1112=2,"FEB",V1112=3,"MAR",V1112=4,"APR",V1112=5,"MAY",V1112=6,"JUN",V1112=7,"JUL",V1112=8,"AUG",V1112=9,"SEP",V1112=10,"OCT",V1112=11,"NOV",V1112=12,"DEC")</f>
        <v>NOV</v>
      </c>
    </row>
    <row r="1113" spans="1:23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02"/>
        <v>0</v>
      </c>
      <c r="P1113">
        <f t="shared" si="103"/>
        <v>1</v>
      </c>
      <c r="Q1113" t="s">
        <v>8331</v>
      </c>
      <c r="R1113" t="s">
        <v>8332</v>
      </c>
      <c r="S1113" s="12">
        <f t="shared" si="104"/>
        <v>42347.203587962969</v>
      </c>
      <c r="T1113" s="12">
        <f t="shared" si="105"/>
        <v>42377.203587962969</v>
      </c>
      <c r="U1113" s="9">
        <f t="shared" si="106"/>
        <v>2015</v>
      </c>
      <c r="V1113">
        <f t="shared" si="107"/>
        <v>12</v>
      </c>
      <c r="W1113" t="str" cm="1">
        <f t="array" ref="W1113">_xlfn.IFS(V1113=1,"JAN",V1113=2,"FEB",V1113=3,"MAR",V1113=4,"APR",V1113=5,"MAY",V1113=6,"JUN",V1113=7,"JUL",V1113=8,"AUG",V1113=9,"SEP",V1113=10,"OCT",V1113=11,"NOV",V1113=12,"DEC")</f>
        <v>DEC</v>
      </c>
    </row>
    <row r="1114" spans="1:23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02"/>
        <v>36</v>
      </c>
      <c r="P1114">
        <f t="shared" si="103"/>
        <v>100.23</v>
      </c>
      <c r="Q1114" t="s">
        <v>8331</v>
      </c>
      <c r="R1114" t="s">
        <v>8332</v>
      </c>
      <c r="S1114" s="12">
        <f t="shared" si="104"/>
        <v>41963.759386574078</v>
      </c>
      <c r="T1114" s="12">
        <f t="shared" si="105"/>
        <v>42023.354166666672</v>
      </c>
      <c r="U1114" s="9">
        <f t="shared" si="106"/>
        <v>2014</v>
      </c>
      <c r="V1114">
        <f t="shared" si="107"/>
        <v>11</v>
      </c>
      <c r="W1114" t="str" cm="1">
        <f t="array" ref="W1114">_xlfn.IFS(V1114=1,"JAN",V1114=2,"FEB",V1114=3,"MAR",V1114=4,"APR",V1114=5,"MAY",V1114=6,"JUN",V1114=7,"JUL",V1114=8,"AUG",V1114=9,"SEP",V1114=10,"OCT",V1114=11,"NOV",V1114=12,"DEC")</f>
        <v>NOV</v>
      </c>
    </row>
    <row r="1115" spans="1:23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02"/>
        <v>1</v>
      </c>
      <c r="P1115">
        <f t="shared" si="103"/>
        <v>5</v>
      </c>
      <c r="Q1115" t="s">
        <v>8331</v>
      </c>
      <c r="R1115" t="s">
        <v>8332</v>
      </c>
      <c r="S1115" s="12">
        <f t="shared" si="104"/>
        <v>41835.977083333331</v>
      </c>
      <c r="T1115" s="12">
        <f t="shared" si="105"/>
        <v>41865.977083333331</v>
      </c>
      <c r="U1115" s="9">
        <f t="shared" si="106"/>
        <v>2014</v>
      </c>
      <c r="V1115">
        <f t="shared" si="107"/>
        <v>7</v>
      </c>
      <c r="W1115" t="str" cm="1">
        <f t="array" ref="W1115">_xlfn.IFS(V1115=1,"JAN",V1115=2,"FEB",V1115=3,"MAR",V1115=4,"APR",V1115=5,"MAY",V1115=6,"JUN",V1115=7,"JUL",V1115=8,"AUG",V1115=9,"SEP",V1115=10,"OCT",V1115=11,"NOV",V1115=12,"DEC")</f>
        <v>JUL</v>
      </c>
    </row>
    <row r="1116" spans="1:23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02"/>
        <v>0</v>
      </c>
      <c r="P1116">
        <f t="shared" si="103"/>
        <v>3.33</v>
      </c>
      <c r="Q1116" t="s">
        <v>8331</v>
      </c>
      <c r="R1116" t="s">
        <v>8332</v>
      </c>
      <c r="S1116" s="12">
        <f t="shared" si="104"/>
        <v>41526.345914351856</v>
      </c>
      <c r="T1116" s="12">
        <f t="shared" si="105"/>
        <v>41556.345914351856</v>
      </c>
      <c r="U1116" s="9">
        <f t="shared" si="106"/>
        <v>2013</v>
      </c>
      <c r="V1116">
        <f t="shared" si="107"/>
        <v>9</v>
      </c>
      <c r="W1116" t="str" cm="1">
        <f t="array" ref="W1116">_xlfn.IFS(V1116=1,"JAN",V1116=2,"FEB",V1116=3,"MAR",V1116=4,"APR",V1116=5,"MAY",V1116=6,"JUN",V1116=7,"JUL",V1116=8,"AUG",V1116=9,"SEP",V1116=10,"OCT",V1116=11,"NOV",V1116=12,"DEC")</f>
        <v>SEP</v>
      </c>
    </row>
    <row r="1117" spans="1:23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02"/>
        <v>0</v>
      </c>
      <c r="P1117">
        <f t="shared" si="103"/>
        <v>13.25</v>
      </c>
      <c r="Q1117" t="s">
        <v>8331</v>
      </c>
      <c r="R1117" t="s">
        <v>8332</v>
      </c>
      <c r="S1117" s="12">
        <f t="shared" si="104"/>
        <v>42429.695543981477</v>
      </c>
      <c r="T1117" s="12">
        <f t="shared" si="105"/>
        <v>42459.653877314813</v>
      </c>
      <c r="U1117" s="9">
        <f t="shared" si="106"/>
        <v>2016</v>
      </c>
      <c r="V1117">
        <f t="shared" si="107"/>
        <v>2</v>
      </c>
      <c r="W1117" t="str" cm="1">
        <f t="array" ref="W1117">_xlfn.IFS(V1117=1,"JAN",V1117=2,"FEB",V1117=3,"MAR",V1117=4,"APR",V1117=5,"MAY",V1117=6,"JUN",V1117=7,"JUL",V1117=8,"AUG",V1117=9,"SEP",V1117=10,"OCT",V1117=11,"NOV",V1117=12,"DEC")</f>
        <v>FEB</v>
      </c>
    </row>
    <row r="1118" spans="1:23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02"/>
        <v>0</v>
      </c>
      <c r="P1118">
        <f t="shared" si="103"/>
        <v>17.850000000000001</v>
      </c>
      <c r="Q1118" t="s">
        <v>8331</v>
      </c>
      <c r="R1118" t="s">
        <v>8332</v>
      </c>
      <c r="S1118" s="12">
        <f t="shared" si="104"/>
        <v>41009.847314814811</v>
      </c>
      <c r="T1118" s="12">
        <f t="shared" si="105"/>
        <v>41069.847314814811</v>
      </c>
      <c r="U1118" s="9">
        <f t="shared" si="106"/>
        <v>2012</v>
      </c>
      <c r="V1118">
        <f t="shared" si="107"/>
        <v>4</v>
      </c>
      <c r="W1118" t="str" cm="1">
        <f t="array" ref="W1118">_xlfn.IFS(V1118=1,"JAN",V1118=2,"FEB",V1118=3,"MAR",V1118=4,"APR",V1118=5,"MAY",V1118=6,"JUN",V1118=7,"JUL",V1118=8,"AUG",V1118=9,"SEP",V1118=10,"OCT",V1118=11,"NOV",V1118=12,"DEC")</f>
        <v>APR</v>
      </c>
    </row>
    <row r="1119" spans="1:23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02"/>
        <v>8</v>
      </c>
      <c r="P1119">
        <f t="shared" si="103"/>
        <v>10.38</v>
      </c>
      <c r="Q1119" t="s">
        <v>8331</v>
      </c>
      <c r="R1119" t="s">
        <v>8332</v>
      </c>
      <c r="S1119" s="12">
        <f t="shared" si="104"/>
        <v>42333.598530092597</v>
      </c>
      <c r="T1119" s="12">
        <f t="shared" si="105"/>
        <v>42363.598530092597</v>
      </c>
      <c r="U1119" s="9">
        <f t="shared" si="106"/>
        <v>2015</v>
      </c>
      <c r="V1119">
        <f t="shared" si="107"/>
        <v>11</v>
      </c>
      <c r="W1119" t="str" cm="1">
        <f t="array" ref="W1119">_xlfn.IFS(V1119=1,"JAN",V1119=2,"FEB",V1119=3,"MAR",V1119=4,"APR",V1119=5,"MAY",V1119=6,"JUN",V1119=7,"JUL",V1119=8,"AUG",V1119=9,"SEP",V1119=10,"OCT",V1119=11,"NOV",V1119=12,"DEC")</f>
        <v>NOV</v>
      </c>
    </row>
    <row r="1120" spans="1:23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02"/>
        <v>2</v>
      </c>
      <c r="P1120">
        <f t="shared" si="103"/>
        <v>36.33</v>
      </c>
      <c r="Q1120" t="s">
        <v>8331</v>
      </c>
      <c r="R1120" t="s">
        <v>8332</v>
      </c>
      <c r="S1120" s="12">
        <f t="shared" si="104"/>
        <v>41704.16642361111</v>
      </c>
      <c r="T1120" s="12">
        <f t="shared" si="105"/>
        <v>41734.124756944446</v>
      </c>
      <c r="U1120" s="9">
        <f t="shared" si="106"/>
        <v>2014</v>
      </c>
      <c r="V1120">
        <f t="shared" si="107"/>
        <v>3</v>
      </c>
      <c r="W1120" t="str" cm="1">
        <f t="array" ref="W1120">_xlfn.IFS(V1120=1,"JAN",V1120=2,"FEB",V1120=3,"MAR",V1120=4,"APR",V1120=5,"MAY",V1120=6,"JUN",V1120=7,"JUL",V1120=8,"AUG",V1120=9,"SEP",V1120=10,"OCT",V1120=11,"NOV",V1120=12,"DEC")</f>
        <v>MAR</v>
      </c>
    </row>
    <row r="1121" spans="1:23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02"/>
        <v>0</v>
      </c>
      <c r="P1121">
        <f t="shared" si="103"/>
        <v>5</v>
      </c>
      <c r="Q1121" t="s">
        <v>8331</v>
      </c>
      <c r="R1121" t="s">
        <v>8332</v>
      </c>
      <c r="S1121" s="12">
        <f t="shared" si="104"/>
        <v>41722.792407407411</v>
      </c>
      <c r="T1121" s="12">
        <f t="shared" si="105"/>
        <v>41735.792407407411</v>
      </c>
      <c r="U1121" s="9">
        <f t="shared" si="106"/>
        <v>2014</v>
      </c>
      <c r="V1121">
        <f t="shared" si="107"/>
        <v>3</v>
      </c>
      <c r="W1121" t="str" cm="1">
        <f t="array" ref="W1121">_xlfn.IFS(V1121=1,"JAN",V1121=2,"FEB",V1121=3,"MAR",V1121=4,"APR",V1121=5,"MAY",V1121=6,"JUN",V1121=7,"JUL",V1121=8,"AUG",V1121=9,"SEP",V1121=10,"OCT",V1121=11,"NOV",V1121=12,"DEC")</f>
        <v>MAR</v>
      </c>
    </row>
    <row r="1122" spans="1:23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02"/>
        <v>0</v>
      </c>
      <c r="P1122">
        <f t="shared" si="103"/>
        <v>0</v>
      </c>
      <c r="Q1122" t="s">
        <v>8331</v>
      </c>
      <c r="R1122" t="s">
        <v>8332</v>
      </c>
      <c r="S1122" s="12">
        <f t="shared" si="104"/>
        <v>40799.872685185182</v>
      </c>
      <c r="T1122" s="12">
        <f t="shared" si="105"/>
        <v>40844.872685185182</v>
      </c>
      <c r="U1122" s="9">
        <f t="shared" si="106"/>
        <v>2011</v>
      </c>
      <c r="V1122">
        <f t="shared" si="107"/>
        <v>9</v>
      </c>
      <c r="W1122" t="str" cm="1">
        <f t="array" ref="W1122">_xlfn.IFS(V1122=1,"JAN",V1122=2,"FEB",V1122=3,"MAR",V1122=4,"APR",V1122=5,"MAY",V1122=6,"JUN",V1122=7,"JUL",V1122=8,"AUG",V1122=9,"SEP",V1122=10,"OCT",V1122=11,"NOV",V1122=12,"DEC")</f>
        <v>SEP</v>
      </c>
    </row>
    <row r="1123" spans="1:23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02"/>
        <v>0</v>
      </c>
      <c r="P1123">
        <f t="shared" si="103"/>
        <v>5.8</v>
      </c>
      <c r="Q1123" t="s">
        <v>8331</v>
      </c>
      <c r="R1123" t="s">
        <v>8332</v>
      </c>
      <c r="S1123" s="12">
        <f t="shared" si="104"/>
        <v>42412.934212962966</v>
      </c>
      <c r="T1123" s="12">
        <f t="shared" si="105"/>
        <v>42442.892546296294</v>
      </c>
      <c r="U1123" s="9">
        <f t="shared" si="106"/>
        <v>2016</v>
      </c>
      <c r="V1123">
        <f t="shared" si="107"/>
        <v>2</v>
      </c>
      <c r="W1123" t="str" cm="1">
        <f t="array" ref="W1123">_xlfn.IFS(V1123=1,"JAN",V1123=2,"FEB",V1123=3,"MAR",V1123=4,"APR",V1123=5,"MAY",V1123=6,"JUN",V1123=7,"JUL",V1123=8,"AUG",V1123=9,"SEP",V1123=10,"OCT",V1123=11,"NOV",V1123=12,"DEC")</f>
        <v>FEB</v>
      </c>
    </row>
    <row r="1124" spans="1:23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102"/>
        <v>0</v>
      </c>
      <c r="P1124">
        <f t="shared" si="103"/>
        <v>0</v>
      </c>
      <c r="Q1124" t="s">
        <v>8331</v>
      </c>
      <c r="R1124" t="s">
        <v>8332</v>
      </c>
      <c r="S1124" s="12">
        <f t="shared" si="104"/>
        <v>41410.703993055555</v>
      </c>
      <c r="T1124" s="12">
        <f t="shared" si="105"/>
        <v>41424.703993055555</v>
      </c>
      <c r="U1124" s="9">
        <f t="shared" si="106"/>
        <v>2013</v>
      </c>
      <c r="V1124">
        <f t="shared" si="107"/>
        <v>5</v>
      </c>
      <c r="W1124" t="str" cm="1">
        <f t="array" ref="W1124">_xlfn.IFS(V1124=1,"JAN",V1124=2,"FEB",V1124=3,"MAR",V1124=4,"APR",V1124=5,"MAY",V1124=6,"JUN",V1124=7,"JUL",V1124=8,"AUG",V1124=9,"SEP",V1124=10,"OCT",V1124=11,"NOV",V1124=12,"DEC")</f>
        <v>MAY</v>
      </c>
    </row>
    <row r="1125" spans="1:23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02"/>
        <v>0</v>
      </c>
      <c r="P1125">
        <f t="shared" si="103"/>
        <v>3.67</v>
      </c>
      <c r="Q1125" t="s">
        <v>8331</v>
      </c>
      <c r="R1125" t="s">
        <v>8332</v>
      </c>
      <c r="S1125" s="12">
        <f t="shared" si="104"/>
        <v>41718.5237037037</v>
      </c>
      <c r="T1125" s="12">
        <f t="shared" si="105"/>
        <v>41748.5237037037</v>
      </c>
      <c r="U1125" s="9">
        <f t="shared" si="106"/>
        <v>2014</v>
      </c>
      <c r="V1125">
        <f t="shared" si="107"/>
        <v>3</v>
      </c>
      <c r="W1125" t="str" cm="1">
        <f t="array" ref="W1125">_xlfn.IFS(V1125=1,"JAN",V1125=2,"FEB",V1125=3,"MAR",V1125=4,"APR",V1125=5,"MAY",V1125=6,"JUN",V1125=7,"JUL",V1125=8,"AUG",V1125=9,"SEP",V1125=10,"OCT",V1125=11,"NOV",V1125=12,"DEC")</f>
        <v>MAR</v>
      </c>
    </row>
    <row r="1126" spans="1:23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02"/>
        <v>0</v>
      </c>
      <c r="P1126">
        <f t="shared" si="103"/>
        <v>60.71</v>
      </c>
      <c r="Q1126" t="s">
        <v>8331</v>
      </c>
      <c r="R1126" t="s">
        <v>8333</v>
      </c>
      <c r="S1126" s="12">
        <f t="shared" si="104"/>
        <v>42094.667256944449</v>
      </c>
      <c r="T1126" s="12">
        <f t="shared" si="105"/>
        <v>42124.667256944449</v>
      </c>
      <c r="U1126" s="9">
        <f t="shared" si="106"/>
        <v>2015</v>
      </c>
      <c r="V1126">
        <f t="shared" si="107"/>
        <v>3</v>
      </c>
      <c r="W1126" t="str" cm="1">
        <f t="array" ref="W1126">_xlfn.IFS(V1126=1,"JAN",V1126=2,"FEB",V1126=3,"MAR",V1126=4,"APR",V1126=5,"MAY",V1126=6,"JUN",V1126=7,"JUL",V1126=8,"AUG",V1126=9,"SEP",V1126=10,"OCT",V1126=11,"NOV",V1126=12,"DEC")</f>
        <v>MAR</v>
      </c>
    </row>
    <row r="1127" spans="1:23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102"/>
        <v>0</v>
      </c>
      <c r="P1127">
        <f t="shared" si="103"/>
        <v>0</v>
      </c>
      <c r="Q1127" t="s">
        <v>8331</v>
      </c>
      <c r="R1127" t="s">
        <v>8333</v>
      </c>
      <c r="S1127" s="12">
        <f t="shared" si="104"/>
        <v>42212.624189814815</v>
      </c>
      <c r="T1127" s="12">
        <f t="shared" si="105"/>
        <v>42272.624189814815</v>
      </c>
      <c r="U1127" s="9">
        <f t="shared" si="106"/>
        <v>2015</v>
      </c>
      <c r="V1127">
        <f t="shared" si="107"/>
        <v>7</v>
      </c>
      <c r="W1127" t="str" cm="1">
        <f t="array" ref="W1127">_xlfn.IFS(V1127=1,"JAN",V1127=2,"FEB",V1127=3,"MAR",V1127=4,"APR",V1127=5,"MAY",V1127=6,"JUN",V1127=7,"JUL",V1127=8,"AUG",V1127=9,"SEP",V1127=10,"OCT",V1127=11,"NOV",V1127=12,"DEC")</f>
        <v>JUL</v>
      </c>
    </row>
    <row r="1128" spans="1:23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02"/>
        <v>1</v>
      </c>
      <c r="P1128">
        <f t="shared" si="103"/>
        <v>5</v>
      </c>
      <c r="Q1128" t="s">
        <v>8331</v>
      </c>
      <c r="R1128" t="s">
        <v>8333</v>
      </c>
      <c r="S1128" s="12">
        <f t="shared" si="104"/>
        <v>42535.327476851846</v>
      </c>
      <c r="T1128" s="12">
        <f t="shared" si="105"/>
        <v>42565.327476851846</v>
      </c>
      <c r="U1128" s="9">
        <f t="shared" si="106"/>
        <v>2016</v>
      </c>
      <c r="V1128">
        <f t="shared" si="107"/>
        <v>6</v>
      </c>
      <c r="W1128" t="str" cm="1">
        <f t="array" ref="W1128">_xlfn.IFS(V1128=1,"JAN",V1128=2,"FEB",V1128=3,"MAR",V1128=4,"APR",V1128=5,"MAY",V1128=6,"JUN",V1128=7,"JUL",V1128=8,"AUG",V1128=9,"SEP",V1128=10,"OCT",V1128=11,"NOV",V1128=12,"DEC")</f>
        <v>JUN</v>
      </c>
    </row>
    <row r="1129" spans="1:23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02"/>
        <v>2</v>
      </c>
      <c r="P1129">
        <f t="shared" si="103"/>
        <v>25.43</v>
      </c>
      <c r="Q1129" t="s">
        <v>8331</v>
      </c>
      <c r="R1129" t="s">
        <v>8333</v>
      </c>
      <c r="S1129" s="12">
        <f t="shared" si="104"/>
        <v>41926.854166666664</v>
      </c>
      <c r="T1129" s="12">
        <f t="shared" si="105"/>
        <v>41957.895833333328</v>
      </c>
      <c r="U1129" s="9">
        <f t="shared" si="106"/>
        <v>2014</v>
      </c>
      <c r="V1129">
        <f t="shared" si="107"/>
        <v>10</v>
      </c>
      <c r="W1129" t="str" cm="1">
        <f t="array" ref="W1129">_xlfn.IFS(V1129=1,"JAN",V1129=2,"FEB",V1129=3,"MAR",V1129=4,"APR",V1129=5,"MAY",V1129=6,"JUN",V1129=7,"JUL",V1129=8,"AUG",V1129=9,"SEP",V1129=10,"OCT",V1129=11,"NOV",V1129=12,"DEC")</f>
        <v>OCT</v>
      </c>
    </row>
    <row r="1130" spans="1:23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02"/>
        <v>0</v>
      </c>
      <c r="P1130">
        <f t="shared" si="103"/>
        <v>1</v>
      </c>
      <c r="Q1130" t="s">
        <v>8331</v>
      </c>
      <c r="R1130" t="s">
        <v>8333</v>
      </c>
      <c r="S1130" s="12">
        <f t="shared" si="104"/>
        <v>41828.649502314816</v>
      </c>
      <c r="T1130" s="12">
        <f t="shared" si="105"/>
        <v>41858.649502314816</v>
      </c>
      <c r="U1130" s="9">
        <f t="shared" si="106"/>
        <v>2014</v>
      </c>
      <c r="V1130">
        <f t="shared" si="107"/>
        <v>7</v>
      </c>
      <c r="W1130" t="str" cm="1">
        <f t="array" ref="W1130">_xlfn.IFS(V1130=1,"JAN",V1130=2,"FEB",V1130=3,"MAR",V1130=4,"APR",V1130=5,"MAY",V1130=6,"JUN",V1130=7,"JUL",V1130=8,"AUG",V1130=9,"SEP",V1130=10,"OCT",V1130=11,"NOV",V1130=12,"DEC")</f>
        <v>JUL</v>
      </c>
    </row>
    <row r="1131" spans="1:23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02"/>
        <v>0</v>
      </c>
      <c r="P1131">
        <f t="shared" si="103"/>
        <v>10.5</v>
      </c>
      <c r="Q1131" t="s">
        <v>8331</v>
      </c>
      <c r="R1131" t="s">
        <v>8333</v>
      </c>
      <c r="S1131" s="12">
        <f t="shared" si="104"/>
        <v>42496.264965277776</v>
      </c>
      <c r="T1131" s="12">
        <f t="shared" si="105"/>
        <v>42526.264965277776</v>
      </c>
      <c r="U1131" s="9">
        <f t="shared" si="106"/>
        <v>2016</v>
      </c>
      <c r="V1131">
        <f t="shared" si="107"/>
        <v>5</v>
      </c>
      <c r="W1131" t="str" cm="1">
        <f t="array" ref="W1131">_xlfn.IFS(V1131=1,"JAN",V1131=2,"FEB",V1131=3,"MAR",V1131=4,"APR",V1131=5,"MAY",V1131=6,"JUN",V1131=7,"JUL",V1131=8,"AUG",V1131=9,"SEP",V1131=10,"OCT",V1131=11,"NOV",V1131=12,"DEC")</f>
        <v>MAY</v>
      </c>
    </row>
    <row r="1132" spans="1:23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02"/>
        <v>0</v>
      </c>
      <c r="P1132">
        <f t="shared" si="103"/>
        <v>3.67</v>
      </c>
      <c r="Q1132" t="s">
        <v>8331</v>
      </c>
      <c r="R1132" t="s">
        <v>8333</v>
      </c>
      <c r="S1132" s="12">
        <f t="shared" si="104"/>
        <v>41908.996527777781</v>
      </c>
      <c r="T1132" s="12">
        <f t="shared" si="105"/>
        <v>41969.038194444445</v>
      </c>
      <c r="U1132" s="9">
        <f t="shared" si="106"/>
        <v>2014</v>
      </c>
      <c r="V1132">
        <f t="shared" si="107"/>
        <v>9</v>
      </c>
      <c r="W1132" t="str" cm="1">
        <f t="array" ref="W1132">_xlfn.IFS(V1132=1,"JAN",V1132=2,"FEB",V1132=3,"MAR",V1132=4,"APR",V1132=5,"MAY",V1132=6,"JUN",V1132=7,"JUL",V1132=8,"AUG",V1132=9,"SEP",V1132=10,"OCT",V1132=11,"NOV",V1132=12,"DEC")</f>
        <v>SEP</v>
      </c>
    </row>
    <row r="1133" spans="1:23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02"/>
        <v>0</v>
      </c>
      <c r="P1133">
        <f t="shared" si="103"/>
        <v>0</v>
      </c>
      <c r="Q1133" t="s">
        <v>8331</v>
      </c>
      <c r="R1133" t="s">
        <v>8333</v>
      </c>
      <c r="S1133" s="12">
        <f t="shared" si="104"/>
        <v>42332.908194444448</v>
      </c>
      <c r="T1133" s="12">
        <f t="shared" si="105"/>
        <v>42362.908194444448</v>
      </c>
      <c r="U1133" s="9">
        <f t="shared" si="106"/>
        <v>2015</v>
      </c>
      <c r="V1133">
        <f t="shared" si="107"/>
        <v>11</v>
      </c>
      <c r="W1133" t="str" cm="1">
        <f t="array" ref="W1133">_xlfn.IFS(V1133=1,"JAN",V1133=2,"FEB",V1133=3,"MAR",V1133=4,"APR",V1133=5,"MAY",V1133=6,"JUN",V1133=7,"JUL",V1133=8,"AUG",V1133=9,"SEP",V1133=10,"OCT",V1133=11,"NOV",V1133=12,"DEC")</f>
        <v>NOV</v>
      </c>
    </row>
    <row r="1134" spans="1:23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02"/>
        <v>14</v>
      </c>
      <c r="P1134">
        <f t="shared" si="103"/>
        <v>110.62</v>
      </c>
      <c r="Q1134" t="s">
        <v>8331</v>
      </c>
      <c r="R1134" t="s">
        <v>8333</v>
      </c>
      <c r="S1134" s="12">
        <f t="shared" si="104"/>
        <v>42706.115405092598</v>
      </c>
      <c r="T1134" s="12">
        <f t="shared" si="105"/>
        <v>42736.115405092598</v>
      </c>
      <c r="U1134" s="9">
        <f t="shared" si="106"/>
        <v>2016</v>
      </c>
      <c r="V1134">
        <f t="shared" si="107"/>
        <v>12</v>
      </c>
      <c r="W1134" t="str" cm="1">
        <f t="array" ref="W1134">_xlfn.IFS(V1134=1,"JAN",V1134=2,"FEB",V1134=3,"MAR",V1134=4,"APR",V1134=5,"MAY",V1134=6,"JUN",V1134=7,"JUL",V1134=8,"AUG",V1134=9,"SEP",V1134=10,"OCT",V1134=11,"NOV",V1134=12,"DEC")</f>
        <v>DEC</v>
      </c>
    </row>
    <row r="1135" spans="1:23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02"/>
        <v>1</v>
      </c>
      <c r="P1135">
        <f t="shared" si="103"/>
        <v>20</v>
      </c>
      <c r="Q1135" t="s">
        <v>8331</v>
      </c>
      <c r="R1135" t="s">
        <v>8333</v>
      </c>
      <c r="S1135" s="12">
        <f t="shared" si="104"/>
        <v>41821.407187500001</v>
      </c>
      <c r="T1135" s="12">
        <f t="shared" si="105"/>
        <v>41851.407187500001</v>
      </c>
      <c r="U1135" s="9">
        <f t="shared" si="106"/>
        <v>2014</v>
      </c>
      <c r="V1135">
        <f t="shared" si="107"/>
        <v>7</v>
      </c>
      <c r="W1135" t="str" cm="1">
        <f t="array" ref="W1135">_xlfn.IFS(V1135=1,"JAN",V1135=2,"FEB",V1135=3,"MAR",V1135=4,"APR",V1135=5,"MAY",V1135=6,"JUN",V1135=7,"JUL",V1135=8,"AUG",V1135=9,"SEP",V1135=10,"OCT",V1135=11,"NOV",V1135=12,"DEC")</f>
        <v>JUL</v>
      </c>
    </row>
    <row r="1136" spans="1:23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02"/>
        <v>0</v>
      </c>
      <c r="P1136">
        <f t="shared" si="103"/>
        <v>1</v>
      </c>
      <c r="Q1136" t="s">
        <v>8331</v>
      </c>
      <c r="R1136" t="s">
        <v>8333</v>
      </c>
      <c r="S1136" s="12">
        <f t="shared" si="104"/>
        <v>41958.285046296296</v>
      </c>
      <c r="T1136" s="12">
        <f t="shared" si="105"/>
        <v>41972.189583333333</v>
      </c>
      <c r="U1136" s="9">
        <f t="shared" si="106"/>
        <v>2014</v>
      </c>
      <c r="V1136">
        <f t="shared" si="107"/>
        <v>11</v>
      </c>
      <c r="W1136" t="str" cm="1">
        <f t="array" ref="W1136">_xlfn.IFS(V1136=1,"JAN",V1136=2,"FEB",V1136=3,"MAR",V1136=4,"APR",V1136=5,"MAY",V1136=6,"JUN",V1136=7,"JUL",V1136=8,"AUG",V1136=9,"SEP",V1136=10,"OCT",V1136=11,"NOV",V1136=12,"DEC")</f>
        <v>NOV</v>
      </c>
    </row>
    <row r="1137" spans="1:23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02"/>
        <v>5</v>
      </c>
      <c r="P1137">
        <f t="shared" si="103"/>
        <v>50</v>
      </c>
      <c r="Q1137" t="s">
        <v>8331</v>
      </c>
      <c r="R1137" t="s">
        <v>8333</v>
      </c>
      <c r="S1137" s="12">
        <f t="shared" si="104"/>
        <v>42558.989513888882</v>
      </c>
      <c r="T1137" s="12">
        <f t="shared" si="105"/>
        <v>42588.989513888882</v>
      </c>
      <c r="U1137" s="9">
        <f t="shared" si="106"/>
        <v>2016</v>
      </c>
      <c r="V1137">
        <f t="shared" si="107"/>
        <v>7</v>
      </c>
      <c r="W1137" t="str" cm="1">
        <f t="array" ref="W1137">_xlfn.IFS(V1137=1,"JAN",V1137=2,"FEB",V1137=3,"MAR",V1137=4,"APR",V1137=5,"MAY",V1137=6,"JUN",V1137=7,"JUL",V1137=8,"AUG",V1137=9,"SEP",V1137=10,"OCT",V1137=11,"NOV",V1137=12,"DEC")</f>
        <v>JUL</v>
      </c>
    </row>
    <row r="1138" spans="1:23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02"/>
        <v>6</v>
      </c>
      <c r="P1138">
        <f t="shared" si="103"/>
        <v>45</v>
      </c>
      <c r="Q1138" t="s">
        <v>8331</v>
      </c>
      <c r="R1138" t="s">
        <v>8333</v>
      </c>
      <c r="S1138" s="12">
        <f t="shared" si="104"/>
        <v>42327.671631944439</v>
      </c>
      <c r="T1138" s="12">
        <f t="shared" si="105"/>
        <v>42357.671631944439</v>
      </c>
      <c r="U1138" s="9">
        <f t="shared" si="106"/>
        <v>2015</v>
      </c>
      <c r="V1138">
        <f t="shared" si="107"/>
        <v>11</v>
      </c>
      <c r="W1138" t="str" cm="1">
        <f t="array" ref="W1138">_xlfn.IFS(V1138=1,"JAN",V1138=2,"FEB",V1138=3,"MAR",V1138=4,"APR",V1138=5,"MAY",V1138=6,"JUN",V1138=7,"JUL",V1138=8,"AUG",V1138=9,"SEP",V1138=10,"OCT",V1138=11,"NOV",V1138=12,"DEC")</f>
        <v>NOV</v>
      </c>
    </row>
    <row r="1139" spans="1:23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02"/>
        <v>40</v>
      </c>
      <c r="P1139">
        <f t="shared" si="103"/>
        <v>253.21</v>
      </c>
      <c r="Q1139" t="s">
        <v>8331</v>
      </c>
      <c r="R1139" t="s">
        <v>8333</v>
      </c>
      <c r="S1139" s="12">
        <f t="shared" si="104"/>
        <v>42453.819687499999</v>
      </c>
      <c r="T1139" s="12">
        <f t="shared" si="105"/>
        <v>42483.819687499999</v>
      </c>
      <c r="U1139" s="9">
        <f t="shared" si="106"/>
        <v>2016</v>
      </c>
      <c r="V1139">
        <f t="shared" si="107"/>
        <v>3</v>
      </c>
      <c r="W1139" t="str" cm="1">
        <f t="array" ref="W1139">_xlfn.IFS(V1139=1,"JAN",V1139=2,"FEB",V1139=3,"MAR",V1139=4,"APR",V1139=5,"MAY",V1139=6,"JUN",V1139=7,"JUL",V1139=8,"AUG",V1139=9,"SEP",V1139=10,"OCT",V1139=11,"NOV",V1139=12,"DEC")</f>
        <v>MAR</v>
      </c>
    </row>
    <row r="1140" spans="1:23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02"/>
        <v>0</v>
      </c>
      <c r="P1140">
        <f t="shared" si="103"/>
        <v>31.25</v>
      </c>
      <c r="Q1140" t="s">
        <v>8331</v>
      </c>
      <c r="R1140" t="s">
        <v>8333</v>
      </c>
      <c r="S1140" s="12">
        <f t="shared" si="104"/>
        <v>42736.9066087963</v>
      </c>
      <c r="T1140" s="12">
        <f t="shared" si="105"/>
        <v>42756.9066087963</v>
      </c>
      <c r="U1140" s="9">
        <f t="shared" si="106"/>
        <v>2017</v>
      </c>
      <c r="V1140">
        <f t="shared" si="107"/>
        <v>1</v>
      </c>
      <c r="W1140" t="str" cm="1">
        <f t="array" ref="W1140">_xlfn.IFS(V1140=1,"JAN",V1140=2,"FEB",V1140=3,"MAR",V1140=4,"APR",V1140=5,"MAY",V1140=6,"JUN",V1140=7,"JUL",V1140=8,"AUG",V1140=9,"SEP",V1140=10,"OCT",V1140=11,"NOV",V1140=12,"DEC")</f>
        <v>JAN</v>
      </c>
    </row>
    <row r="1141" spans="1:23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02"/>
        <v>0</v>
      </c>
      <c r="P1141">
        <f t="shared" si="103"/>
        <v>5</v>
      </c>
      <c r="Q1141" t="s">
        <v>8331</v>
      </c>
      <c r="R1141" t="s">
        <v>8333</v>
      </c>
      <c r="S1141" s="12">
        <f t="shared" si="104"/>
        <v>41975.347523148142</v>
      </c>
      <c r="T1141" s="12">
        <f t="shared" si="105"/>
        <v>42005.347523148142</v>
      </c>
      <c r="U1141" s="9">
        <f t="shared" si="106"/>
        <v>2014</v>
      </c>
      <c r="V1141">
        <f t="shared" si="107"/>
        <v>12</v>
      </c>
      <c r="W1141" t="str" cm="1">
        <f t="array" ref="W1141">_xlfn.IFS(V1141=1,"JAN",V1141=2,"FEB",V1141=3,"MAR",V1141=4,"APR",V1141=5,"MAY",V1141=6,"JUN",V1141=7,"JUL",V1141=8,"AUG",V1141=9,"SEP",V1141=10,"OCT",V1141=11,"NOV",V1141=12,"DEC")</f>
        <v>DEC</v>
      </c>
    </row>
    <row r="1142" spans="1:23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02"/>
        <v>0</v>
      </c>
      <c r="P1142">
        <f t="shared" si="103"/>
        <v>0</v>
      </c>
      <c r="Q1142" t="s">
        <v>8331</v>
      </c>
      <c r="R1142" t="s">
        <v>8333</v>
      </c>
      <c r="S1142" s="12">
        <f t="shared" si="104"/>
        <v>42192.462048611109</v>
      </c>
      <c r="T1142" s="12">
        <f t="shared" si="105"/>
        <v>42222.462048611109</v>
      </c>
      <c r="U1142" s="9">
        <f t="shared" si="106"/>
        <v>2015</v>
      </c>
      <c r="V1142">
        <f t="shared" si="107"/>
        <v>7</v>
      </c>
      <c r="W1142" t="str" cm="1">
        <f t="array" ref="W1142">_xlfn.IFS(V1142=1,"JAN",V1142=2,"FEB",V1142=3,"MAR",V1142=4,"APR",V1142=5,"MAY",V1142=6,"JUN",V1142=7,"JUL",V1142=8,"AUG",V1142=9,"SEP",V1142=10,"OCT",V1142=11,"NOV",V1142=12,"DEC")</f>
        <v>JUL</v>
      </c>
    </row>
    <row r="1143" spans="1:23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02"/>
        <v>0</v>
      </c>
      <c r="P1143">
        <f t="shared" si="103"/>
        <v>0</v>
      </c>
      <c r="Q1143" t="s">
        <v>8331</v>
      </c>
      <c r="R1143" t="s">
        <v>8333</v>
      </c>
      <c r="S1143" s="12">
        <f t="shared" si="104"/>
        <v>42164.699652777781</v>
      </c>
      <c r="T1143" s="12">
        <f t="shared" si="105"/>
        <v>42194.699652777781</v>
      </c>
      <c r="U1143" s="9">
        <f t="shared" si="106"/>
        <v>2015</v>
      </c>
      <c r="V1143">
        <f t="shared" si="107"/>
        <v>6</v>
      </c>
      <c r="W1143" t="str" cm="1">
        <f t="array" ref="W1143">_xlfn.IFS(V1143=1,"JAN",V1143=2,"FEB",V1143=3,"MAR",V1143=4,"APR",V1143=5,"MAY",V1143=6,"JUN",V1143=7,"JUL",V1143=8,"AUG",V1143=9,"SEP",V1143=10,"OCT",V1143=11,"NOV",V1143=12,"DEC")</f>
        <v>JUN</v>
      </c>
    </row>
    <row r="1144" spans="1:23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02"/>
        <v>0</v>
      </c>
      <c r="P1144">
        <f t="shared" si="103"/>
        <v>0</v>
      </c>
      <c r="Q1144" t="s">
        <v>8331</v>
      </c>
      <c r="R1144" t="s">
        <v>8333</v>
      </c>
      <c r="S1144" s="12">
        <f t="shared" si="104"/>
        <v>42022.006099537044</v>
      </c>
      <c r="T1144" s="12">
        <f t="shared" si="105"/>
        <v>42052.006099537044</v>
      </c>
      <c r="U1144" s="9">
        <f t="shared" si="106"/>
        <v>2015</v>
      </c>
      <c r="V1144">
        <f t="shared" si="107"/>
        <v>1</v>
      </c>
      <c r="W1144" t="str" cm="1">
        <f t="array" ref="W1144">_xlfn.IFS(V1144=1,"JAN",V1144=2,"FEB",V1144=3,"MAR",V1144=4,"APR",V1144=5,"MAY",V1144=6,"JUN",V1144=7,"JUL",V1144=8,"AUG",V1144=9,"SEP",V1144=10,"OCT",V1144=11,"NOV",V1144=12,"DEC")</f>
        <v>JAN</v>
      </c>
    </row>
    <row r="1145" spans="1:23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02"/>
        <v>0</v>
      </c>
      <c r="P1145">
        <f t="shared" si="103"/>
        <v>23.25</v>
      </c>
      <c r="Q1145" t="s">
        <v>8331</v>
      </c>
      <c r="R1145" t="s">
        <v>8333</v>
      </c>
      <c r="S1145" s="12">
        <f t="shared" si="104"/>
        <v>42325.19358796296</v>
      </c>
      <c r="T1145" s="12">
        <f t="shared" si="105"/>
        <v>42355.19358796296</v>
      </c>
      <c r="U1145" s="9">
        <f t="shared" si="106"/>
        <v>2015</v>
      </c>
      <c r="V1145">
        <f t="shared" si="107"/>
        <v>11</v>
      </c>
      <c r="W1145" t="str" cm="1">
        <f t="array" ref="W1145">_xlfn.IFS(V1145=1,"JAN",V1145=2,"FEB",V1145=3,"MAR",V1145=4,"APR",V1145=5,"MAY",V1145=6,"JUN",V1145=7,"JUL",V1145=8,"AUG",V1145=9,"SEP",V1145=10,"OCT",V1145=11,"NOV",V1145=12,"DEC")</f>
        <v>NOV</v>
      </c>
    </row>
    <row r="1146" spans="1:23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02"/>
        <v>0</v>
      </c>
      <c r="P1146">
        <f t="shared" si="103"/>
        <v>0</v>
      </c>
      <c r="Q1146" t="s">
        <v>8334</v>
      </c>
      <c r="R1146" t="s">
        <v>8335</v>
      </c>
      <c r="S1146" s="12">
        <f t="shared" si="104"/>
        <v>42093.181944444441</v>
      </c>
      <c r="T1146" s="12">
        <f t="shared" si="105"/>
        <v>42123.181944444441</v>
      </c>
      <c r="U1146" s="9">
        <f t="shared" si="106"/>
        <v>2015</v>
      </c>
      <c r="V1146">
        <f t="shared" si="107"/>
        <v>3</v>
      </c>
      <c r="W1146" t="str" cm="1">
        <f t="array" ref="W1146">_xlfn.IFS(V1146=1,"JAN",V1146=2,"FEB",V1146=3,"MAR",V1146=4,"APR",V1146=5,"MAY",V1146=6,"JUN",V1146=7,"JUL",V1146=8,"AUG",V1146=9,"SEP",V1146=10,"OCT",V1146=11,"NOV",V1146=12,"DEC")</f>
        <v>MAR</v>
      </c>
    </row>
    <row r="1147" spans="1:23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02"/>
        <v>0</v>
      </c>
      <c r="P1147">
        <f t="shared" si="103"/>
        <v>100</v>
      </c>
      <c r="Q1147" t="s">
        <v>8334</v>
      </c>
      <c r="R1147" t="s">
        <v>8335</v>
      </c>
      <c r="S1147" s="12">
        <f t="shared" si="104"/>
        <v>41854.747592592597</v>
      </c>
      <c r="T1147" s="12">
        <f t="shared" si="105"/>
        <v>41914.747592592597</v>
      </c>
      <c r="U1147" s="9">
        <f t="shared" si="106"/>
        <v>2014</v>
      </c>
      <c r="V1147">
        <f t="shared" si="107"/>
        <v>8</v>
      </c>
      <c r="W1147" t="str" cm="1">
        <f t="array" ref="W1147">_xlfn.IFS(V1147=1,"JAN",V1147=2,"FEB",V1147=3,"MAR",V1147=4,"APR",V1147=5,"MAY",V1147=6,"JUN",V1147=7,"JUL",V1147=8,"AUG",V1147=9,"SEP",V1147=10,"OCT",V1147=11,"NOV",V1147=12,"DEC")</f>
        <v>AUG</v>
      </c>
    </row>
    <row r="1148" spans="1:23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02"/>
        <v>9</v>
      </c>
      <c r="P1148">
        <f t="shared" si="103"/>
        <v>44.17</v>
      </c>
      <c r="Q1148" t="s">
        <v>8334</v>
      </c>
      <c r="R1148" t="s">
        <v>8335</v>
      </c>
      <c r="S1148" s="12">
        <f t="shared" si="104"/>
        <v>41723.9533912037</v>
      </c>
      <c r="T1148" s="12">
        <f t="shared" si="105"/>
        <v>41761.9533912037</v>
      </c>
      <c r="U1148" s="9">
        <f t="shared" si="106"/>
        <v>2014</v>
      </c>
      <c r="V1148">
        <f t="shared" si="107"/>
        <v>3</v>
      </c>
      <c r="W1148" t="str" cm="1">
        <f t="array" ref="W1148">_xlfn.IFS(V1148=1,"JAN",V1148=2,"FEB",V1148=3,"MAR",V1148=4,"APR",V1148=5,"MAY",V1148=6,"JUN",V1148=7,"JUL",V1148=8,"AUG",V1148=9,"SEP",V1148=10,"OCT",V1148=11,"NOV",V1148=12,"DEC")</f>
        <v>MAR</v>
      </c>
    </row>
    <row r="1149" spans="1:23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02"/>
        <v>0</v>
      </c>
      <c r="P1149">
        <f t="shared" si="103"/>
        <v>0</v>
      </c>
      <c r="Q1149" t="s">
        <v>8334</v>
      </c>
      <c r="R1149" t="s">
        <v>8335</v>
      </c>
      <c r="S1149" s="12">
        <f t="shared" si="104"/>
        <v>41871.972025462965</v>
      </c>
      <c r="T1149" s="12">
        <f t="shared" si="105"/>
        <v>41931.972025462965</v>
      </c>
      <c r="U1149" s="9">
        <f t="shared" si="106"/>
        <v>2014</v>
      </c>
      <c r="V1149">
        <f t="shared" si="107"/>
        <v>8</v>
      </c>
      <c r="W1149" t="str" cm="1">
        <f t="array" ref="W1149">_xlfn.IFS(V1149=1,"JAN",V1149=2,"FEB",V1149=3,"MAR",V1149=4,"APR",V1149=5,"MAY",V1149=6,"JUN",V1149=7,"JUL",V1149=8,"AUG",V1149=9,"SEP",V1149=10,"OCT",V1149=11,"NOV",V1149=12,"DEC")</f>
        <v>AUG</v>
      </c>
    </row>
    <row r="1150" spans="1:23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02"/>
        <v>0</v>
      </c>
      <c r="P1150">
        <f t="shared" si="103"/>
        <v>24.33</v>
      </c>
      <c r="Q1150" t="s">
        <v>8334</v>
      </c>
      <c r="R1150" t="s">
        <v>8335</v>
      </c>
      <c r="S1150" s="12">
        <f t="shared" si="104"/>
        <v>42675.171076388884</v>
      </c>
      <c r="T1150" s="12">
        <f t="shared" si="105"/>
        <v>42705.212743055556</v>
      </c>
      <c r="U1150" s="9">
        <f t="shared" si="106"/>
        <v>2016</v>
      </c>
      <c r="V1150">
        <f t="shared" si="107"/>
        <v>11</v>
      </c>
      <c r="W1150" t="str" cm="1">
        <f t="array" ref="W1150">_xlfn.IFS(V1150=1,"JAN",V1150=2,"FEB",V1150=3,"MAR",V1150=4,"APR",V1150=5,"MAY",V1150=6,"JUN",V1150=7,"JUL",V1150=8,"AUG",V1150=9,"SEP",V1150=10,"OCT",V1150=11,"NOV",V1150=12,"DEC")</f>
        <v>NOV</v>
      </c>
    </row>
    <row r="1151" spans="1:23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02"/>
        <v>0</v>
      </c>
      <c r="P1151">
        <f t="shared" si="103"/>
        <v>37.5</v>
      </c>
      <c r="Q1151" t="s">
        <v>8334</v>
      </c>
      <c r="R1151" t="s">
        <v>8335</v>
      </c>
      <c r="S1151" s="12">
        <f t="shared" si="104"/>
        <v>42507.71025462963</v>
      </c>
      <c r="T1151" s="12">
        <f t="shared" si="105"/>
        <v>42537.71025462963</v>
      </c>
      <c r="U1151" s="9">
        <f t="shared" si="106"/>
        <v>2016</v>
      </c>
      <c r="V1151">
        <f t="shared" si="107"/>
        <v>5</v>
      </c>
      <c r="W1151" t="str" cm="1">
        <f t="array" ref="W1151">_xlfn.IFS(V1151=1,"JAN",V1151=2,"FEB",V1151=3,"MAR",V1151=4,"APR",V1151=5,"MAY",V1151=6,"JUN",V1151=7,"JUL",V1151=8,"AUG",V1151=9,"SEP",V1151=10,"OCT",V1151=11,"NOV",V1151=12,"DEC")</f>
        <v>MAY</v>
      </c>
    </row>
    <row r="1152" spans="1:23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02"/>
        <v>10</v>
      </c>
      <c r="P1152">
        <f t="shared" si="103"/>
        <v>42</v>
      </c>
      <c r="Q1152" t="s">
        <v>8334</v>
      </c>
      <c r="R1152" t="s">
        <v>8335</v>
      </c>
      <c r="S1152" s="12">
        <f t="shared" si="104"/>
        <v>42317.954571759255</v>
      </c>
      <c r="T1152" s="12">
        <f t="shared" si="105"/>
        <v>42377.954571759255</v>
      </c>
      <c r="U1152" s="9">
        <f t="shared" si="106"/>
        <v>2015</v>
      </c>
      <c r="V1152">
        <f t="shared" si="107"/>
        <v>11</v>
      </c>
      <c r="W1152" t="str" cm="1">
        <f t="array" ref="W1152">_xlfn.IFS(V1152=1,"JAN",V1152=2,"FEB",V1152=3,"MAR",V1152=4,"APR",V1152=5,"MAY",V1152=6,"JUN",V1152=7,"JUL",V1152=8,"AUG",V1152=9,"SEP",V1152=10,"OCT",V1152=11,"NOV",V1152=12,"DEC")</f>
        <v>NOV</v>
      </c>
    </row>
    <row r="1153" spans="1:23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02"/>
        <v>0</v>
      </c>
      <c r="P1153">
        <f t="shared" si="103"/>
        <v>0</v>
      </c>
      <c r="Q1153" t="s">
        <v>8334</v>
      </c>
      <c r="R1153" t="s">
        <v>8335</v>
      </c>
      <c r="S1153" s="12">
        <f t="shared" si="104"/>
        <v>42224.102581018517</v>
      </c>
      <c r="T1153" s="12">
        <f t="shared" si="105"/>
        <v>42254.102581018517</v>
      </c>
      <c r="U1153" s="9">
        <f t="shared" si="106"/>
        <v>2015</v>
      </c>
      <c r="V1153">
        <f t="shared" si="107"/>
        <v>8</v>
      </c>
      <c r="W1153" t="str" cm="1">
        <f t="array" ref="W1153">_xlfn.IFS(V1153=1,"JAN",V1153=2,"FEB",V1153=3,"MAR",V1153=4,"APR",V1153=5,"MAY",V1153=6,"JUN",V1153=7,"JUL",V1153=8,"AUG",V1153=9,"SEP",V1153=10,"OCT",V1153=11,"NOV",V1153=12,"DEC")</f>
        <v>AUG</v>
      </c>
    </row>
    <row r="1154" spans="1:23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102"/>
        <v>6</v>
      </c>
      <c r="P1154">
        <f t="shared" si="103"/>
        <v>60.73</v>
      </c>
      <c r="Q1154" t="s">
        <v>8334</v>
      </c>
      <c r="R1154" t="s">
        <v>8335</v>
      </c>
      <c r="S1154" s="12">
        <f t="shared" si="104"/>
        <v>42109.709629629629</v>
      </c>
      <c r="T1154" s="12">
        <f t="shared" si="105"/>
        <v>42139.709629629629</v>
      </c>
      <c r="U1154" s="9">
        <f t="shared" si="106"/>
        <v>2015</v>
      </c>
      <c r="V1154">
        <f t="shared" si="107"/>
        <v>4</v>
      </c>
      <c r="W1154" t="str" cm="1">
        <f t="array" ref="W1154">_xlfn.IFS(V1154=1,"JAN",V1154=2,"FEB",V1154=3,"MAR",V1154=4,"APR",V1154=5,"MAY",V1154=6,"JUN",V1154=7,"JUL",V1154=8,"AUG",V1154=9,"SEP",V1154=10,"OCT",V1154=11,"NOV",V1154=12,"DEC")</f>
        <v>APR</v>
      </c>
    </row>
    <row r="1155" spans="1:23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108">ROUND((E1155/D1155)*100,0)</f>
        <v>1</v>
      </c>
      <c r="P1155">
        <f t="shared" ref="P1155:P1218" si="109">IFERROR(ROUND(E1155/L1155,2),0)</f>
        <v>50</v>
      </c>
      <c r="Q1155" t="s">
        <v>8334</v>
      </c>
      <c r="R1155" t="s">
        <v>8335</v>
      </c>
      <c r="S1155" s="12">
        <f t="shared" ref="S1155:S1218" si="110">(((J1155/60)/60)/24)+DATE(1970,1,1)</f>
        <v>42143.714178240742</v>
      </c>
      <c r="T1155" s="12">
        <f t="shared" ref="T1155:T1218" si="111">(((I1155/60)/60)/24)+DATE(1970,1,1)</f>
        <v>42173.714178240742</v>
      </c>
      <c r="U1155" s="9">
        <f t="shared" ref="U1155:U1218" si="112">YEAR(S1155)</f>
        <v>2015</v>
      </c>
      <c r="V1155">
        <f t="shared" ref="V1155:V1218" si="113">MONTH(S1155)</f>
        <v>5</v>
      </c>
      <c r="W1155" t="str" cm="1">
        <f t="array" ref="W1155">_xlfn.IFS(V1155=1,"JAN",V1155=2,"FEB",V1155=3,"MAR",V1155=4,"APR",V1155=5,"MAY",V1155=6,"JUN",V1155=7,"JUL",V1155=8,"AUG",V1155=9,"SEP",V1155=10,"OCT",V1155=11,"NOV",V1155=12,"DEC")</f>
        <v>MAY</v>
      </c>
    </row>
    <row r="1156" spans="1:23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08"/>
        <v>7</v>
      </c>
      <c r="P1156">
        <f t="shared" si="109"/>
        <v>108.33</v>
      </c>
      <c r="Q1156" t="s">
        <v>8334</v>
      </c>
      <c r="R1156" t="s">
        <v>8335</v>
      </c>
      <c r="S1156" s="12">
        <f t="shared" si="110"/>
        <v>42223.108865740738</v>
      </c>
      <c r="T1156" s="12">
        <f t="shared" si="111"/>
        <v>42253.108865740738</v>
      </c>
      <c r="U1156" s="9">
        <f t="shared" si="112"/>
        <v>2015</v>
      </c>
      <c r="V1156">
        <f t="shared" si="113"/>
        <v>8</v>
      </c>
      <c r="W1156" t="str" cm="1">
        <f t="array" ref="W1156">_xlfn.IFS(V1156=1,"JAN",V1156=2,"FEB",V1156=3,"MAR",V1156=4,"APR",V1156=5,"MAY",V1156=6,"JUN",V1156=7,"JUL",V1156=8,"AUG",V1156=9,"SEP",V1156=10,"OCT",V1156=11,"NOV",V1156=12,"DEC")</f>
        <v>AUG</v>
      </c>
    </row>
    <row r="1157" spans="1:23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08"/>
        <v>1</v>
      </c>
      <c r="P1157">
        <f t="shared" si="109"/>
        <v>23.5</v>
      </c>
      <c r="Q1157" t="s">
        <v>8334</v>
      </c>
      <c r="R1157" t="s">
        <v>8335</v>
      </c>
      <c r="S1157" s="12">
        <f t="shared" si="110"/>
        <v>41835.763981481483</v>
      </c>
      <c r="T1157" s="12">
        <f t="shared" si="111"/>
        <v>41865.763981481483</v>
      </c>
      <c r="U1157" s="9">
        <f t="shared" si="112"/>
        <v>2014</v>
      </c>
      <c r="V1157">
        <f t="shared" si="113"/>
        <v>7</v>
      </c>
      <c r="W1157" t="str" cm="1">
        <f t="array" ref="W1157">_xlfn.IFS(V1157=1,"JAN",V1157=2,"FEB",V1157=3,"MAR",V1157=4,"APR",V1157=5,"MAY",V1157=6,"JUN",V1157=7,"JUL",V1157=8,"AUG",V1157=9,"SEP",V1157=10,"OCT",V1157=11,"NOV",V1157=12,"DEC")</f>
        <v>JUL</v>
      </c>
    </row>
    <row r="1158" spans="1:23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08"/>
        <v>0</v>
      </c>
      <c r="P1158">
        <f t="shared" si="109"/>
        <v>0</v>
      </c>
      <c r="Q1158" t="s">
        <v>8334</v>
      </c>
      <c r="R1158" t="s">
        <v>8335</v>
      </c>
      <c r="S1158" s="12">
        <f t="shared" si="110"/>
        <v>42029.07131944444</v>
      </c>
      <c r="T1158" s="12">
        <f t="shared" si="111"/>
        <v>42059.07131944444</v>
      </c>
      <c r="U1158" s="9">
        <f t="shared" si="112"/>
        <v>2015</v>
      </c>
      <c r="V1158">
        <f t="shared" si="113"/>
        <v>1</v>
      </c>
      <c r="W1158" t="str" cm="1">
        <f t="array" ref="W1158">_xlfn.IFS(V1158=1,"JAN",V1158=2,"FEB",V1158=3,"MAR",V1158=4,"APR",V1158=5,"MAY",V1158=6,"JUN",V1158=7,"JUL",V1158=8,"AUG",V1158=9,"SEP",V1158=10,"OCT",V1158=11,"NOV",V1158=12,"DEC")</f>
        <v>JAN</v>
      </c>
    </row>
    <row r="1159" spans="1:23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08"/>
        <v>2</v>
      </c>
      <c r="P1159">
        <f t="shared" si="109"/>
        <v>50.33</v>
      </c>
      <c r="Q1159" t="s">
        <v>8334</v>
      </c>
      <c r="R1159" t="s">
        <v>8335</v>
      </c>
      <c r="S1159" s="12">
        <f t="shared" si="110"/>
        <v>41918.628240740742</v>
      </c>
      <c r="T1159" s="12">
        <f t="shared" si="111"/>
        <v>41978.669907407413</v>
      </c>
      <c r="U1159" s="9">
        <f t="shared" si="112"/>
        <v>2014</v>
      </c>
      <c r="V1159">
        <f t="shared" si="113"/>
        <v>10</v>
      </c>
      <c r="W1159" t="str" cm="1">
        <f t="array" ref="W1159">_xlfn.IFS(V1159=1,"JAN",V1159=2,"FEB",V1159=3,"MAR",V1159=4,"APR",V1159=5,"MAY",V1159=6,"JUN",V1159=7,"JUL",V1159=8,"AUG",V1159=9,"SEP",V1159=10,"OCT",V1159=11,"NOV",V1159=12,"DEC")</f>
        <v>OCT</v>
      </c>
    </row>
    <row r="1160" spans="1:23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08"/>
        <v>0</v>
      </c>
      <c r="P1160">
        <f t="shared" si="109"/>
        <v>11.67</v>
      </c>
      <c r="Q1160" t="s">
        <v>8334</v>
      </c>
      <c r="R1160" t="s">
        <v>8335</v>
      </c>
      <c r="S1160" s="12">
        <f t="shared" si="110"/>
        <v>41952.09175925926</v>
      </c>
      <c r="T1160" s="12">
        <f t="shared" si="111"/>
        <v>41982.09175925926</v>
      </c>
      <c r="U1160" s="9">
        <f t="shared" si="112"/>
        <v>2014</v>
      </c>
      <c r="V1160">
        <f t="shared" si="113"/>
        <v>11</v>
      </c>
      <c r="W1160" t="str" cm="1">
        <f t="array" ref="W1160">_xlfn.IFS(V1160=1,"JAN",V1160=2,"FEB",V1160=3,"MAR",V1160=4,"APR",V1160=5,"MAY",V1160=6,"JUN",V1160=7,"JUL",V1160=8,"AUG",V1160=9,"SEP",V1160=10,"OCT",V1160=11,"NOV",V1160=12,"DEC")</f>
        <v>NOV</v>
      </c>
    </row>
    <row r="1161" spans="1:23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08"/>
        <v>0</v>
      </c>
      <c r="P1161">
        <f t="shared" si="109"/>
        <v>0</v>
      </c>
      <c r="Q1161" t="s">
        <v>8334</v>
      </c>
      <c r="R1161" t="s">
        <v>8335</v>
      </c>
      <c r="S1161" s="12">
        <f t="shared" si="110"/>
        <v>42154.726446759261</v>
      </c>
      <c r="T1161" s="12">
        <f t="shared" si="111"/>
        <v>42185.65625</v>
      </c>
      <c r="U1161" s="9">
        <f t="shared" si="112"/>
        <v>2015</v>
      </c>
      <c r="V1161">
        <f t="shared" si="113"/>
        <v>5</v>
      </c>
      <c r="W1161" t="str" cm="1">
        <f t="array" ref="W1161">_xlfn.IFS(V1161=1,"JAN",V1161=2,"FEB",V1161=3,"MAR",V1161=4,"APR",V1161=5,"MAY",V1161=6,"JUN",V1161=7,"JUL",V1161=8,"AUG",V1161=9,"SEP",V1161=10,"OCT",V1161=11,"NOV",V1161=12,"DEC")</f>
        <v>MAY</v>
      </c>
    </row>
    <row r="1162" spans="1:23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08"/>
        <v>4</v>
      </c>
      <c r="P1162">
        <f t="shared" si="109"/>
        <v>60.79</v>
      </c>
      <c r="Q1162" t="s">
        <v>8334</v>
      </c>
      <c r="R1162" t="s">
        <v>8335</v>
      </c>
      <c r="S1162" s="12">
        <f t="shared" si="110"/>
        <v>42061.154930555553</v>
      </c>
      <c r="T1162" s="12">
        <f t="shared" si="111"/>
        <v>42091.113263888896</v>
      </c>
      <c r="U1162" s="9">
        <f t="shared" si="112"/>
        <v>2015</v>
      </c>
      <c r="V1162">
        <f t="shared" si="113"/>
        <v>2</v>
      </c>
      <c r="W1162" t="str" cm="1">
        <f t="array" ref="W1162">_xlfn.IFS(V1162=1,"JAN",V1162=2,"FEB",V1162=3,"MAR",V1162=4,"APR",V1162=5,"MAY",V1162=6,"JUN",V1162=7,"JUL",V1162=8,"AUG",V1162=9,"SEP",V1162=10,"OCT",V1162=11,"NOV",V1162=12,"DEC")</f>
        <v>FEB</v>
      </c>
    </row>
    <row r="1163" spans="1:23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08"/>
        <v>0</v>
      </c>
      <c r="P1163">
        <f t="shared" si="109"/>
        <v>0</v>
      </c>
      <c r="Q1163" t="s">
        <v>8334</v>
      </c>
      <c r="R1163" t="s">
        <v>8335</v>
      </c>
      <c r="S1163" s="12">
        <f t="shared" si="110"/>
        <v>42122.629502314812</v>
      </c>
      <c r="T1163" s="12">
        <f t="shared" si="111"/>
        <v>42143.629502314812</v>
      </c>
      <c r="U1163" s="9">
        <f t="shared" si="112"/>
        <v>2015</v>
      </c>
      <c r="V1163">
        <f t="shared" si="113"/>
        <v>4</v>
      </c>
      <c r="W1163" t="str" cm="1">
        <f t="array" ref="W1163">_xlfn.IFS(V1163=1,"JAN",V1163=2,"FEB",V1163=3,"MAR",V1163=4,"APR",V1163=5,"MAY",V1163=6,"JUN",V1163=7,"JUL",V1163=8,"AUG",V1163=9,"SEP",V1163=10,"OCT",V1163=11,"NOV",V1163=12,"DEC")</f>
        <v>APR</v>
      </c>
    </row>
    <row r="1164" spans="1:23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08"/>
        <v>0</v>
      </c>
      <c r="P1164">
        <f t="shared" si="109"/>
        <v>17.5</v>
      </c>
      <c r="Q1164" t="s">
        <v>8334</v>
      </c>
      <c r="R1164" t="s">
        <v>8335</v>
      </c>
      <c r="S1164" s="12">
        <f t="shared" si="110"/>
        <v>41876.683611111112</v>
      </c>
      <c r="T1164" s="12">
        <f t="shared" si="111"/>
        <v>41907.683611111112</v>
      </c>
      <c r="U1164" s="9">
        <f t="shared" si="112"/>
        <v>2014</v>
      </c>
      <c r="V1164">
        <f t="shared" si="113"/>
        <v>8</v>
      </c>
      <c r="W1164" t="str" cm="1">
        <f t="array" ref="W1164">_xlfn.IFS(V1164=1,"JAN",V1164=2,"FEB",V1164=3,"MAR",V1164=4,"APR",V1164=5,"MAY",V1164=6,"JUN",V1164=7,"JUL",V1164=8,"AUG",V1164=9,"SEP",V1164=10,"OCT",V1164=11,"NOV",V1164=12,"DEC")</f>
        <v>AUG</v>
      </c>
    </row>
    <row r="1165" spans="1:23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08"/>
        <v>0</v>
      </c>
      <c r="P1165">
        <f t="shared" si="109"/>
        <v>0</v>
      </c>
      <c r="Q1165" t="s">
        <v>8334</v>
      </c>
      <c r="R1165" t="s">
        <v>8335</v>
      </c>
      <c r="S1165" s="12">
        <f t="shared" si="110"/>
        <v>41830.723611111112</v>
      </c>
      <c r="T1165" s="12">
        <f t="shared" si="111"/>
        <v>41860.723611111112</v>
      </c>
      <c r="U1165" s="9">
        <f t="shared" si="112"/>
        <v>2014</v>
      </c>
      <c r="V1165">
        <f t="shared" si="113"/>
        <v>7</v>
      </c>
      <c r="W1165" t="str" cm="1">
        <f t="array" ref="W1165">_xlfn.IFS(V1165=1,"JAN",V1165=2,"FEB",V1165=3,"MAR",V1165=4,"APR",V1165=5,"MAY",V1165=6,"JUN",V1165=7,"JUL",V1165=8,"AUG",V1165=9,"SEP",V1165=10,"OCT",V1165=11,"NOV",V1165=12,"DEC")</f>
        <v>JUL</v>
      </c>
    </row>
    <row r="1166" spans="1:23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08"/>
        <v>0</v>
      </c>
      <c r="P1166">
        <f t="shared" si="109"/>
        <v>0</v>
      </c>
      <c r="Q1166" t="s">
        <v>8334</v>
      </c>
      <c r="R1166" t="s">
        <v>8335</v>
      </c>
      <c r="S1166" s="12">
        <f t="shared" si="110"/>
        <v>42509.724328703705</v>
      </c>
      <c r="T1166" s="12">
        <f t="shared" si="111"/>
        <v>42539.724328703705</v>
      </c>
      <c r="U1166" s="9">
        <f t="shared" si="112"/>
        <v>2016</v>
      </c>
      <c r="V1166">
        <f t="shared" si="113"/>
        <v>5</v>
      </c>
      <c r="W1166" t="str" cm="1">
        <f t="array" ref="W1166">_xlfn.IFS(V1166=1,"JAN",V1166=2,"FEB",V1166=3,"MAR",V1166=4,"APR",V1166=5,"MAY",V1166=6,"JUN",V1166=7,"JUL",V1166=8,"AUG",V1166=9,"SEP",V1166=10,"OCT",V1166=11,"NOV",V1166=12,"DEC")</f>
        <v>MAY</v>
      </c>
    </row>
    <row r="1167" spans="1:23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08"/>
        <v>21</v>
      </c>
      <c r="P1167">
        <f t="shared" si="109"/>
        <v>82.82</v>
      </c>
      <c r="Q1167" t="s">
        <v>8334</v>
      </c>
      <c r="R1167" t="s">
        <v>8335</v>
      </c>
      <c r="S1167" s="12">
        <f t="shared" si="110"/>
        <v>41792.214467592588</v>
      </c>
      <c r="T1167" s="12">
        <f t="shared" si="111"/>
        <v>41826.214467592588</v>
      </c>
      <c r="U1167" s="9">
        <f t="shared" si="112"/>
        <v>2014</v>
      </c>
      <c r="V1167">
        <f t="shared" si="113"/>
        <v>6</v>
      </c>
      <c r="W1167" t="str" cm="1">
        <f t="array" ref="W1167">_xlfn.IFS(V1167=1,"JAN",V1167=2,"FEB",V1167=3,"MAR",V1167=4,"APR",V1167=5,"MAY",V1167=6,"JUN",V1167=7,"JUL",V1167=8,"AUG",V1167=9,"SEP",V1167=10,"OCT",V1167=11,"NOV",V1167=12,"DEC")</f>
        <v>JUN</v>
      </c>
    </row>
    <row r="1168" spans="1:23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08"/>
        <v>19</v>
      </c>
      <c r="P1168">
        <f t="shared" si="109"/>
        <v>358.88</v>
      </c>
      <c r="Q1168" t="s">
        <v>8334</v>
      </c>
      <c r="R1168" t="s">
        <v>8335</v>
      </c>
      <c r="S1168" s="12">
        <f t="shared" si="110"/>
        <v>42150.485439814816</v>
      </c>
      <c r="T1168" s="12">
        <f t="shared" si="111"/>
        <v>42181.166666666672</v>
      </c>
      <c r="U1168" s="9">
        <f t="shared" si="112"/>
        <v>2015</v>
      </c>
      <c r="V1168">
        <f t="shared" si="113"/>
        <v>5</v>
      </c>
      <c r="W1168" t="str" cm="1">
        <f t="array" ref="W1168">_xlfn.IFS(V1168=1,"JAN",V1168=2,"FEB",V1168=3,"MAR",V1168=4,"APR",V1168=5,"MAY",V1168=6,"JUN",V1168=7,"JUL",V1168=8,"AUG",V1168=9,"SEP",V1168=10,"OCT",V1168=11,"NOV",V1168=12,"DEC")</f>
        <v>MAY</v>
      </c>
    </row>
    <row r="1169" spans="1:23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08"/>
        <v>2</v>
      </c>
      <c r="P1169">
        <f t="shared" si="109"/>
        <v>61.19</v>
      </c>
      <c r="Q1169" t="s">
        <v>8334</v>
      </c>
      <c r="R1169" t="s">
        <v>8335</v>
      </c>
      <c r="S1169" s="12">
        <f t="shared" si="110"/>
        <v>41863.734895833331</v>
      </c>
      <c r="T1169" s="12">
        <f t="shared" si="111"/>
        <v>41894.734895833331</v>
      </c>
      <c r="U1169" s="9">
        <f t="shared" si="112"/>
        <v>2014</v>
      </c>
      <c r="V1169">
        <f t="shared" si="113"/>
        <v>8</v>
      </c>
      <c r="W1169" t="str" cm="1">
        <f t="array" ref="W1169">_xlfn.IFS(V1169=1,"JAN",V1169=2,"FEB",V1169=3,"MAR",V1169=4,"APR",V1169=5,"MAY",V1169=6,"JUN",V1169=7,"JUL",V1169=8,"AUG",V1169=9,"SEP",V1169=10,"OCT",V1169=11,"NOV",V1169=12,"DEC")</f>
        <v>AUG</v>
      </c>
    </row>
    <row r="1170" spans="1:23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08"/>
        <v>6</v>
      </c>
      <c r="P1170">
        <f t="shared" si="109"/>
        <v>340</v>
      </c>
      <c r="Q1170" t="s">
        <v>8334</v>
      </c>
      <c r="R1170" t="s">
        <v>8335</v>
      </c>
      <c r="S1170" s="12">
        <f t="shared" si="110"/>
        <v>42605.053993055553</v>
      </c>
      <c r="T1170" s="12">
        <f t="shared" si="111"/>
        <v>42635.053993055553</v>
      </c>
      <c r="U1170" s="9">
        <f t="shared" si="112"/>
        <v>2016</v>
      </c>
      <c r="V1170">
        <f t="shared" si="113"/>
        <v>8</v>
      </c>
      <c r="W1170" t="str" cm="1">
        <f t="array" ref="W1170">_xlfn.IFS(V1170=1,"JAN",V1170=2,"FEB",V1170=3,"MAR",V1170=4,"APR",V1170=5,"MAY",V1170=6,"JUN",V1170=7,"JUL",V1170=8,"AUG",V1170=9,"SEP",V1170=10,"OCT",V1170=11,"NOV",V1170=12,"DEC")</f>
        <v>AUG</v>
      </c>
    </row>
    <row r="1171" spans="1:23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08"/>
        <v>0</v>
      </c>
      <c r="P1171">
        <f t="shared" si="109"/>
        <v>5.67</v>
      </c>
      <c r="Q1171" t="s">
        <v>8334</v>
      </c>
      <c r="R1171" t="s">
        <v>8335</v>
      </c>
      <c r="S1171" s="12">
        <f t="shared" si="110"/>
        <v>42027.353738425925</v>
      </c>
      <c r="T1171" s="12">
        <f t="shared" si="111"/>
        <v>42057.353738425925</v>
      </c>
      <c r="U1171" s="9">
        <f t="shared" si="112"/>
        <v>2015</v>
      </c>
      <c r="V1171">
        <f t="shared" si="113"/>
        <v>1</v>
      </c>
      <c r="W1171" t="str" cm="1">
        <f t="array" ref="W1171">_xlfn.IFS(V1171=1,"JAN",V1171=2,"FEB",V1171=3,"MAR",V1171=4,"APR",V1171=5,"MAY",V1171=6,"JUN",V1171=7,"JUL",V1171=8,"AUG",V1171=9,"SEP",V1171=10,"OCT",V1171=11,"NOV",V1171=12,"DEC")</f>
        <v>JAN</v>
      </c>
    </row>
    <row r="1172" spans="1:23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08"/>
        <v>0</v>
      </c>
      <c r="P1172">
        <f t="shared" si="109"/>
        <v>50</v>
      </c>
      <c r="Q1172" t="s">
        <v>8334</v>
      </c>
      <c r="R1172" t="s">
        <v>8335</v>
      </c>
      <c r="S1172" s="12">
        <f t="shared" si="110"/>
        <v>42124.893182870372</v>
      </c>
      <c r="T1172" s="12">
        <f t="shared" si="111"/>
        <v>42154.893182870372</v>
      </c>
      <c r="U1172" s="9">
        <f t="shared" si="112"/>
        <v>2015</v>
      </c>
      <c r="V1172">
        <f t="shared" si="113"/>
        <v>4</v>
      </c>
      <c r="W1172" t="str" cm="1">
        <f t="array" ref="W1172">_xlfn.IFS(V1172=1,"JAN",V1172=2,"FEB",V1172=3,"MAR",V1172=4,"APR",V1172=5,"MAY",V1172=6,"JUN",V1172=7,"JUL",V1172=8,"AUG",V1172=9,"SEP",V1172=10,"OCT",V1172=11,"NOV",V1172=12,"DEC")</f>
        <v>APR</v>
      </c>
    </row>
    <row r="1173" spans="1:23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08"/>
        <v>0</v>
      </c>
      <c r="P1173">
        <f t="shared" si="109"/>
        <v>25</v>
      </c>
      <c r="Q1173" t="s">
        <v>8334</v>
      </c>
      <c r="R1173" t="s">
        <v>8335</v>
      </c>
      <c r="S1173" s="12">
        <f t="shared" si="110"/>
        <v>41938.804710648146</v>
      </c>
      <c r="T1173" s="12">
        <f t="shared" si="111"/>
        <v>41956.846377314811</v>
      </c>
      <c r="U1173" s="9">
        <f t="shared" si="112"/>
        <v>2014</v>
      </c>
      <c r="V1173">
        <f t="shared" si="113"/>
        <v>10</v>
      </c>
      <c r="W1173" t="str" cm="1">
        <f t="array" ref="W1173">_xlfn.IFS(V1173=1,"JAN",V1173=2,"FEB",V1173=3,"MAR",V1173=4,"APR",V1173=5,"MAY",V1173=6,"JUN",V1173=7,"JUL",V1173=8,"AUG",V1173=9,"SEP",V1173=10,"OCT",V1173=11,"NOV",V1173=12,"DEC")</f>
        <v>OCT</v>
      </c>
    </row>
    <row r="1174" spans="1:23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08"/>
        <v>0</v>
      </c>
      <c r="P1174">
        <f t="shared" si="109"/>
        <v>0</v>
      </c>
      <c r="Q1174" t="s">
        <v>8334</v>
      </c>
      <c r="R1174" t="s">
        <v>8335</v>
      </c>
      <c r="S1174" s="12">
        <f t="shared" si="110"/>
        <v>41841.682314814818</v>
      </c>
      <c r="T1174" s="12">
        <f t="shared" si="111"/>
        <v>41871.682314814818</v>
      </c>
      <c r="U1174" s="9">
        <f t="shared" si="112"/>
        <v>2014</v>
      </c>
      <c r="V1174">
        <f t="shared" si="113"/>
        <v>7</v>
      </c>
      <c r="W1174" t="str" cm="1">
        <f t="array" ref="W1174">_xlfn.IFS(V1174=1,"JAN",V1174=2,"FEB",V1174=3,"MAR",V1174=4,"APR",V1174=5,"MAY",V1174=6,"JUN",V1174=7,"JUL",V1174=8,"AUG",V1174=9,"SEP",V1174=10,"OCT",V1174=11,"NOV",V1174=12,"DEC")</f>
        <v>JUL</v>
      </c>
    </row>
    <row r="1175" spans="1:23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08"/>
        <v>0</v>
      </c>
      <c r="P1175">
        <f t="shared" si="109"/>
        <v>30</v>
      </c>
      <c r="Q1175" t="s">
        <v>8334</v>
      </c>
      <c r="R1175" t="s">
        <v>8335</v>
      </c>
      <c r="S1175" s="12">
        <f t="shared" si="110"/>
        <v>42184.185844907406</v>
      </c>
      <c r="T1175" s="12">
        <f t="shared" si="111"/>
        <v>42219.185844907406</v>
      </c>
      <c r="U1175" s="9">
        <f t="shared" si="112"/>
        <v>2015</v>
      </c>
      <c r="V1175">
        <f t="shared" si="113"/>
        <v>6</v>
      </c>
      <c r="W1175" t="str" cm="1">
        <f t="array" ref="W1175">_xlfn.IFS(V1175=1,"JAN",V1175=2,"FEB",V1175=3,"MAR",V1175=4,"APR",V1175=5,"MAY",V1175=6,"JUN",V1175=7,"JUL",V1175=8,"AUG",V1175=9,"SEP",V1175=10,"OCT",V1175=11,"NOV",V1175=12,"DEC")</f>
        <v>JUN</v>
      </c>
    </row>
    <row r="1176" spans="1:23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08"/>
        <v>6</v>
      </c>
      <c r="P1176">
        <f t="shared" si="109"/>
        <v>46.63</v>
      </c>
      <c r="Q1176" t="s">
        <v>8334</v>
      </c>
      <c r="R1176" t="s">
        <v>8335</v>
      </c>
      <c r="S1176" s="12">
        <f t="shared" si="110"/>
        <v>42468.84174768519</v>
      </c>
      <c r="T1176" s="12">
        <f t="shared" si="111"/>
        <v>42498.84174768519</v>
      </c>
      <c r="U1176" s="9">
        <f t="shared" si="112"/>
        <v>2016</v>
      </c>
      <c r="V1176">
        <f t="shared" si="113"/>
        <v>4</v>
      </c>
      <c r="W1176" t="str" cm="1">
        <f t="array" ref="W1176">_xlfn.IFS(V1176=1,"JAN",V1176=2,"FEB",V1176=3,"MAR",V1176=4,"APR",V1176=5,"MAY",V1176=6,"JUN",V1176=7,"JUL",V1176=8,"AUG",V1176=9,"SEP",V1176=10,"OCT",V1176=11,"NOV",V1176=12,"DEC")</f>
        <v>APR</v>
      </c>
    </row>
    <row r="1177" spans="1:23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08"/>
        <v>3</v>
      </c>
      <c r="P1177">
        <f t="shared" si="109"/>
        <v>65</v>
      </c>
      <c r="Q1177" t="s">
        <v>8334</v>
      </c>
      <c r="R1177" t="s">
        <v>8335</v>
      </c>
      <c r="S1177" s="12">
        <f t="shared" si="110"/>
        <v>42170.728460648148</v>
      </c>
      <c r="T1177" s="12">
        <f t="shared" si="111"/>
        <v>42200.728460648148</v>
      </c>
      <c r="U1177" s="9">
        <f t="shared" si="112"/>
        <v>2015</v>
      </c>
      <c r="V1177">
        <f t="shared" si="113"/>
        <v>6</v>
      </c>
      <c r="W1177" t="str" cm="1">
        <f t="array" ref="W1177">_xlfn.IFS(V1177=1,"JAN",V1177=2,"FEB",V1177=3,"MAR",V1177=4,"APR",V1177=5,"MAY",V1177=6,"JUN",V1177=7,"JUL",V1177=8,"AUG",V1177=9,"SEP",V1177=10,"OCT",V1177=11,"NOV",V1177=12,"DEC")</f>
        <v>JUN</v>
      </c>
    </row>
    <row r="1178" spans="1:23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08"/>
        <v>0</v>
      </c>
      <c r="P1178">
        <f t="shared" si="109"/>
        <v>10</v>
      </c>
      <c r="Q1178" t="s">
        <v>8334</v>
      </c>
      <c r="R1178" t="s">
        <v>8335</v>
      </c>
      <c r="S1178" s="12">
        <f t="shared" si="110"/>
        <v>42746.019652777773</v>
      </c>
      <c r="T1178" s="12">
        <f t="shared" si="111"/>
        <v>42800.541666666672</v>
      </c>
      <c r="U1178" s="9">
        <f t="shared" si="112"/>
        <v>2017</v>
      </c>
      <c r="V1178">
        <f t="shared" si="113"/>
        <v>1</v>
      </c>
      <c r="W1178" t="str" cm="1">
        <f t="array" ref="W1178">_xlfn.IFS(V1178=1,"JAN",V1178=2,"FEB",V1178=3,"MAR",V1178=4,"APR",V1178=5,"MAY",V1178=6,"JUN",V1178=7,"JUL",V1178=8,"AUG",V1178=9,"SEP",V1178=10,"OCT",V1178=11,"NOV",V1178=12,"DEC")</f>
        <v>JAN</v>
      </c>
    </row>
    <row r="1179" spans="1:23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08"/>
        <v>0</v>
      </c>
      <c r="P1179">
        <f t="shared" si="109"/>
        <v>0</v>
      </c>
      <c r="Q1179" t="s">
        <v>8334</v>
      </c>
      <c r="R1179" t="s">
        <v>8335</v>
      </c>
      <c r="S1179" s="12">
        <f t="shared" si="110"/>
        <v>41897.660833333335</v>
      </c>
      <c r="T1179" s="12">
        <f t="shared" si="111"/>
        <v>41927.660833333335</v>
      </c>
      <c r="U1179" s="9">
        <f t="shared" si="112"/>
        <v>2014</v>
      </c>
      <c r="V1179">
        <f t="shared" si="113"/>
        <v>9</v>
      </c>
      <c r="W1179" t="str" cm="1">
        <f t="array" ref="W1179">_xlfn.IFS(V1179=1,"JAN",V1179=2,"FEB",V1179=3,"MAR",V1179=4,"APR",V1179=5,"MAY",V1179=6,"JUN",V1179=7,"JUL",V1179=8,"AUG",V1179=9,"SEP",V1179=10,"OCT",V1179=11,"NOV",V1179=12,"DEC")</f>
        <v>SEP</v>
      </c>
    </row>
    <row r="1180" spans="1:23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08"/>
        <v>0</v>
      </c>
      <c r="P1180">
        <f t="shared" si="109"/>
        <v>5</v>
      </c>
      <c r="Q1180" t="s">
        <v>8334</v>
      </c>
      <c r="R1180" t="s">
        <v>8335</v>
      </c>
      <c r="S1180" s="12">
        <f t="shared" si="110"/>
        <v>41837.905694444446</v>
      </c>
      <c r="T1180" s="12">
        <f t="shared" si="111"/>
        <v>41867.905694444446</v>
      </c>
      <c r="U1180" s="9">
        <f t="shared" si="112"/>
        <v>2014</v>
      </c>
      <c r="V1180">
        <f t="shared" si="113"/>
        <v>7</v>
      </c>
      <c r="W1180" t="str" cm="1">
        <f t="array" ref="W1180">_xlfn.IFS(V1180=1,"JAN",V1180=2,"FEB",V1180=3,"MAR",V1180=4,"APR",V1180=5,"MAY",V1180=6,"JUN",V1180=7,"JUL",V1180=8,"AUG",V1180=9,"SEP",V1180=10,"OCT",V1180=11,"NOV",V1180=12,"DEC")</f>
        <v>JUL</v>
      </c>
    </row>
    <row r="1181" spans="1:23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08"/>
        <v>5</v>
      </c>
      <c r="P1181">
        <f t="shared" si="109"/>
        <v>640</v>
      </c>
      <c r="Q1181" t="s">
        <v>8334</v>
      </c>
      <c r="R1181" t="s">
        <v>8335</v>
      </c>
      <c r="S1181" s="12">
        <f t="shared" si="110"/>
        <v>42275.720219907409</v>
      </c>
      <c r="T1181" s="12">
        <f t="shared" si="111"/>
        <v>42305.720219907409</v>
      </c>
      <c r="U1181" s="9">
        <f t="shared" si="112"/>
        <v>2015</v>
      </c>
      <c r="V1181">
        <f t="shared" si="113"/>
        <v>9</v>
      </c>
      <c r="W1181" t="str" cm="1">
        <f t="array" ref="W1181">_xlfn.IFS(V1181=1,"JAN",V1181=2,"FEB",V1181=3,"MAR",V1181=4,"APR",V1181=5,"MAY",V1181=6,"JUN",V1181=7,"JUL",V1181=8,"AUG",V1181=9,"SEP",V1181=10,"OCT",V1181=11,"NOV",V1181=12,"DEC")</f>
        <v>SEP</v>
      </c>
    </row>
    <row r="1182" spans="1:23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08"/>
        <v>12</v>
      </c>
      <c r="P1182">
        <f t="shared" si="109"/>
        <v>69.12</v>
      </c>
      <c r="Q1182" t="s">
        <v>8334</v>
      </c>
      <c r="R1182" t="s">
        <v>8335</v>
      </c>
      <c r="S1182" s="12">
        <f t="shared" si="110"/>
        <v>41781.806875000002</v>
      </c>
      <c r="T1182" s="12">
        <f t="shared" si="111"/>
        <v>41818.806875000002</v>
      </c>
      <c r="U1182" s="9">
        <f t="shared" si="112"/>
        <v>2014</v>
      </c>
      <c r="V1182">
        <f t="shared" si="113"/>
        <v>5</v>
      </c>
      <c r="W1182" t="str" cm="1">
        <f t="array" ref="W1182">_xlfn.IFS(V1182=1,"JAN",V1182=2,"FEB",V1182=3,"MAR",V1182=4,"APR",V1182=5,"MAY",V1182=6,"JUN",V1182=7,"JUL",V1182=8,"AUG",V1182=9,"SEP",V1182=10,"OCT",V1182=11,"NOV",V1182=12,"DEC")</f>
        <v>MAY</v>
      </c>
    </row>
    <row r="1183" spans="1:23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08"/>
        <v>0</v>
      </c>
      <c r="P1183">
        <f t="shared" si="109"/>
        <v>1.33</v>
      </c>
      <c r="Q1183" t="s">
        <v>8334</v>
      </c>
      <c r="R1183" t="s">
        <v>8335</v>
      </c>
      <c r="S1183" s="12">
        <f t="shared" si="110"/>
        <v>42034.339363425926</v>
      </c>
      <c r="T1183" s="12">
        <f t="shared" si="111"/>
        <v>42064.339363425926</v>
      </c>
      <c r="U1183" s="9">
        <f t="shared" si="112"/>
        <v>2015</v>
      </c>
      <c r="V1183">
        <f t="shared" si="113"/>
        <v>1</v>
      </c>
      <c r="W1183" t="str" cm="1">
        <f t="array" ref="W1183">_xlfn.IFS(V1183=1,"JAN",V1183=2,"FEB",V1183=3,"MAR",V1183=4,"APR",V1183=5,"MAY",V1183=6,"JUN",V1183=7,"JUL",V1183=8,"AUG",V1183=9,"SEP",V1183=10,"OCT",V1183=11,"NOV",V1183=12,"DEC")</f>
        <v>JAN</v>
      </c>
    </row>
    <row r="1184" spans="1:23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08"/>
        <v>4</v>
      </c>
      <c r="P1184">
        <f t="shared" si="109"/>
        <v>10.5</v>
      </c>
      <c r="Q1184" t="s">
        <v>8334</v>
      </c>
      <c r="R1184" t="s">
        <v>8335</v>
      </c>
      <c r="S1184" s="12">
        <f t="shared" si="110"/>
        <v>42728.827407407407</v>
      </c>
      <c r="T1184" s="12">
        <f t="shared" si="111"/>
        <v>42747.695833333331</v>
      </c>
      <c r="U1184" s="9">
        <f t="shared" si="112"/>
        <v>2016</v>
      </c>
      <c r="V1184">
        <f t="shared" si="113"/>
        <v>12</v>
      </c>
      <c r="W1184" t="str" cm="1">
        <f t="array" ref="W1184">_xlfn.IFS(V1184=1,"JAN",V1184=2,"FEB",V1184=3,"MAR",V1184=4,"APR",V1184=5,"MAY",V1184=6,"JUN",V1184=7,"JUL",V1184=8,"AUG",V1184=9,"SEP",V1184=10,"OCT",V1184=11,"NOV",V1184=12,"DEC")</f>
        <v>DEC</v>
      </c>
    </row>
    <row r="1185" spans="1:23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08"/>
        <v>4</v>
      </c>
      <c r="P1185">
        <f t="shared" si="109"/>
        <v>33.33</v>
      </c>
      <c r="Q1185" t="s">
        <v>8334</v>
      </c>
      <c r="R1185" t="s">
        <v>8335</v>
      </c>
      <c r="S1185" s="12">
        <f t="shared" si="110"/>
        <v>42656.86137731481</v>
      </c>
      <c r="T1185" s="12">
        <f t="shared" si="111"/>
        <v>42676.165972222225</v>
      </c>
      <c r="U1185" s="9">
        <f t="shared" si="112"/>
        <v>2016</v>
      </c>
      <c r="V1185">
        <f t="shared" si="113"/>
        <v>10</v>
      </c>
      <c r="W1185" t="str" cm="1">
        <f t="array" ref="W1185">_xlfn.IFS(V1185=1,"JAN",V1185=2,"FEB",V1185=3,"MAR",V1185=4,"APR",V1185=5,"MAY",V1185=6,"JUN",V1185=7,"JUL",V1185=8,"AUG",V1185=9,"SEP",V1185=10,"OCT",V1185=11,"NOV",V1185=12,"DEC")</f>
        <v>OCT</v>
      </c>
    </row>
    <row r="1186" spans="1:23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08"/>
        <v>105</v>
      </c>
      <c r="P1186">
        <f t="shared" si="109"/>
        <v>61.56</v>
      </c>
      <c r="Q1186" t="s">
        <v>8336</v>
      </c>
      <c r="R1186" t="s">
        <v>8337</v>
      </c>
      <c r="S1186" s="12">
        <f t="shared" si="110"/>
        <v>42741.599664351852</v>
      </c>
      <c r="T1186" s="12">
        <f t="shared" si="111"/>
        <v>42772.599664351852</v>
      </c>
      <c r="U1186" s="9">
        <f t="shared" si="112"/>
        <v>2017</v>
      </c>
      <c r="V1186">
        <f t="shared" si="113"/>
        <v>1</v>
      </c>
      <c r="W1186" t="str" cm="1">
        <f t="array" ref="W1186">_xlfn.IFS(V1186=1,"JAN",V1186=2,"FEB",V1186=3,"MAR",V1186=4,"APR",V1186=5,"MAY",V1186=6,"JUN",V1186=7,"JUL",V1186=8,"AUG",V1186=9,"SEP",V1186=10,"OCT",V1186=11,"NOV",V1186=12,"DEC")</f>
        <v>JAN</v>
      </c>
    </row>
    <row r="1187" spans="1:23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08"/>
        <v>105</v>
      </c>
      <c r="P1187">
        <f t="shared" si="109"/>
        <v>118.74</v>
      </c>
      <c r="Q1187" t="s">
        <v>8336</v>
      </c>
      <c r="R1187" t="s">
        <v>8337</v>
      </c>
      <c r="S1187" s="12">
        <f t="shared" si="110"/>
        <v>42130.865150462967</v>
      </c>
      <c r="T1187" s="12">
        <f t="shared" si="111"/>
        <v>42163.166666666672</v>
      </c>
      <c r="U1187" s="9">
        <f t="shared" si="112"/>
        <v>2015</v>
      </c>
      <c r="V1187">
        <f t="shared" si="113"/>
        <v>5</v>
      </c>
      <c r="W1187" t="str" cm="1">
        <f t="array" ref="W1187">_xlfn.IFS(V1187=1,"JAN",V1187=2,"FEB",V1187=3,"MAR",V1187=4,"APR",V1187=5,"MAY",V1187=6,"JUN",V1187=7,"JUL",V1187=8,"AUG",V1187=9,"SEP",V1187=10,"OCT",V1187=11,"NOV",V1187=12,"DEC")</f>
        <v>MAY</v>
      </c>
    </row>
    <row r="1188" spans="1:23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08"/>
        <v>107</v>
      </c>
      <c r="P1188">
        <f t="shared" si="109"/>
        <v>65.08</v>
      </c>
      <c r="Q1188" t="s">
        <v>8336</v>
      </c>
      <c r="R1188" t="s">
        <v>8337</v>
      </c>
      <c r="S1188" s="12">
        <f t="shared" si="110"/>
        <v>42123.86336805555</v>
      </c>
      <c r="T1188" s="12">
        <f t="shared" si="111"/>
        <v>42156.945833333331</v>
      </c>
      <c r="U1188" s="9">
        <f t="shared" si="112"/>
        <v>2015</v>
      </c>
      <c r="V1188">
        <f t="shared" si="113"/>
        <v>4</v>
      </c>
      <c r="W1188" t="str" cm="1">
        <f t="array" ref="W1188">_xlfn.IFS(V1188=1,"JAN",V1188=2,"FEB",V1188=3,"MAR",V1188=4,"APR",V1188=5,"MAY",V1188=6,"JUN",V1188=7,"JUL",V1188=8,"AUG",V1188=9,"SEP",V1188=10,"OCT",V1188=11,"NOV",V1188=12,"DEC")</f>
        <v>APR</v>
      </c>
    </row>
    <row r="1189" spans="1:23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08"/>
        <v>104</v>
      </c>
      <c r="P1189">
        <f t="shared" si="109"/>
        <v>130.16</v>
      </c>
      <c r="Q1189" t="s">
        <v>8336</v>
      </c>
      <c r="R1189" t="s">
        <v>8337</v>
      </c>
      <c r="S1189" s="12">
        <f t="shared" si="110"/>
        <v>42109.894942129627</v>
      </c>
      <c r="T1189" s="12">
        <f t="shared" si="111"/>
        <v>42141.75</v>
      </c>
      <c r="U1189" s="9">
        <f t="shared" si="112"/>
        <v>2015</v>
      </c>
      <c r="V1189">
        <f t="shared" si="113"/>
        <v>4</v>
      </c>
      <c r="W1189" t="str" cm="1">
        <f t="array" ref="W1189">_xlfn.IFS(V1189=1,"JAN",V1189=2,"FEB",V1189=3,"MAR",V1189=4,"APR",V1189=5,"MAY",V1189=6,"JUN",V1189=7,"JUL",V1189=8,"AUG",V1189=9,"SEP",V1189=10,"OCT",V1189=11,"NOV",V1189=12,"DEC")</f>
        <v>APR</v>
      </c>
    </row>
    <row r="1190" spans="1:23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08"/>
        <v>161</v>
      </c>
      <c r="P1190">
        <f t="shared" si="109"/>
        <v>37.78</v>
      </c>
      <c r="Q1190" t="s">
        <v>8336</v>
      </c>
      <c r="R1190" t="s">
        <v>8337</v>
      </c>
      <c r="S1190" s="12">
        <f t="shared" si="110"/>
        <v>42711.700694444444</v>
      </c>
      <c r="T1190" s="12">
        <f t="shared" si="111"/>
        <v>42732.700694444444</v>
      </c>
      <c r="U1190" s="9">
        <f t="shared" si="112"/>
        <v>2016</v>
      </c>
      <c r="V1190">
        <f t="shared" si="113"/>
        <v>12</v>
      </c>
      <c r="W1190" t="str" cm="1">
        <f t="array" ref="W1190">_xlfn.IFS(V1190=1,"JAN",V1190=2,"FEB",V1190=3,"MAR",V1190=4,"APR",V1190=5,"MAY",V1190=6,"JUN",V1190=7,"JUL",V1190=8,"AUG",V1190=9,"SEP",V1190=10,"OCT",V1190=11,"NOV",V1190=12,"DEC")</f>
        <v>DEC</v>
      </c>
    </row>
    <row r="1191" spans="1:23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08"/>
        <v>108</v>
      </c>
      <c r="P1191">
        <f t="shared" si="109"/>
        <v>112.79</v>
      </c>
      <c r="Q1191" t="s">
        <v>8336</v>
      </c>
      <c r="R1191" t="s">
        <v>8337</v>
      </c>
      <c r="S1191" s="12">
        <f t="shared" si="110"/>
        <v>42529.979108796295</v>
      </c>
      <c r="T1191" s="12">
        <f t="shared" si="111"/>
        <v>42550.979108796295</v>
      </c>
      <c r="U1191" s="9">
        <f t="shared" si="112"/>
        <v>2016</v>
      </c>
      <c r="V1191">
        <f t="shared" si="113"/>
        <v>6</v>
      </c>
      <c r="W1191" t="str" cm="1">
        <f t="array" ref="W1191">_xlfn.IFS(V1191=1,"JAN",V1191=2,"FEB",V1191=3,"MAR",V1191=4,"APR",V1191=5,"MAY",V1191=6,"JUN",V1191=7,"JUL",V1191=8,"AUG",V1191=9,"SEP",V1191=10,"OCT",V1191=11,"NOV",V1191=12,"DEC")</f>
        <v>JUN</v>
      </c>
    </row>
    <row r="1192" spans="1:23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08"/>
        <v>135</v>
      </c>
      <c r="P1192">
        <f t="shared" si="109"/>
        <v>51.92</v>
      </c>
      <c r="Q1192" t="s">
        <v>8336</v>
      </c>
      <c r="R1192" t="s">
        <v>8337</v>
      </c>
      <c r="S1192" s="12">
        <f t="shared" si="110"/>
        <v>41852.665798611109</v>
      </c>
      <c r="T1192" s="12">
        <f t="shared" si="111"/>
        <v>41882.665798611109</v>
      </c>
      <c r="U1192" s="9">
        <f t="shared" si="112"/>
        <v>2014</v>
      </c>
      <c r="V1192">
        <f t="shared" si="113"/>
        <v>8</v>
      </c>
      <c r="W1192" t="str" cm="1">
        <f t="array" ref="W1192">_xlfn.IFS(V1192=1,"JAN",V1192=2,"FEB",V1192=3,"MAR",V1192=4,"APR",V1192=5,"MAY",V1192=6,"JUN",V1192=7,"JUL",V1192=8,"AUG",V1192=9,"SEP",V1192=10,"OCT",V1192=11,"NOV",V1192=12,"DEC")</f>
        <v>AUG</v>
      </c>
    </row>
    <row r="1193" spans="1:23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08"/>
        <v>109</v>
      </c>
      <c r="P1193">
        <f t="shared" si="109"/>
        <v>89.24</v>
      </c>
      <c r="Q1193" t="s">
        <v>8336</v>
      </c>
      <c r="R1193" t="s">
        <v>8337</v>
      </c>
      <c r="S1193" s="12">
        <f t="shared" si="110"/>
        <v>42419.603703703702</v>
      </c>
      <c r="T1193" s="12">
        <f t="shared" si="111"/>
        <v>42449.562037037031</v>
      </c>
      <c r="U1193" s="9">
        <f t="shared" si="112"/>
        <v>2016</v>
      </c>
      <c r="V1193">
        <f t="shared" si="113"/>
        <v>2</v>
      </c>
      <c r="W1193" t="str" cm="1">
        <f t="array" ref="W1193">_xlfn.IFS(V1193=1,"JAN",V1193=2,"FEB",V1193=3,"MAR",V1193=4,"APR",V1193=5,"MAY",V1193=6,"JUN",V1193=7,"JUL",V1193=8,"AUG",V1193=9,"SEP",V1193=10,"OCT",V1193=11,"NOV",V1193=12,"DEC")</f>
        <v>FEB</v>
      </c>
    </row>
    <row r="1194" spans="1:23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08"/>
        <v>290</v>
      </c>
      <c r="P1194">
        <f t="shared" si="109"/>
        <v>19.329999999999998</v>
      </c>
      <c r="Q1194" t="s">
        <v>8336</v>
      </c>
      <c r="R1194" t="s">
        <v>8337</v>
      </c>
      <c r="S1194" s="12">
        <f t="shared" si="110"/>
        <v>42747.506689814814</v>
      </c>
      <c r="T1194" s="12">
        <f t="shared" si="111"/>
        <v>42777.506689814814</v>
      </c>
      <c r="U1194" s="9">
        <f t="shared" si="112"/>
        <v>2017</v>
      </c>
      <c r="V1194">
        <f t="shared" si="113"/>
        <v>1</v>
      </c>
      <c r="W1194" t="str" cm="1">
        <f t="array" ref="W1194">_xlfn.IFS(V1194=1,"JAN",V1194=2,"FEB",V1194=3,"MAR",V1194=4,"APR",V1194=5,"MAY",V1194=6,"JUN",V1194=7,"JUL",V1194=8,"AUG",V1194=9,"SEP",V1194=10,"OCT",V1194=11,"NOV",V1194=12,"DEC")</f>
        <v>JAN</v>
      </c>
    </row>
    <row r="1195" spans="1:23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08"/>
        <v>104</v>
      </c>
      <c r="P1195">
        <f t="shared" si="109"/>
        <v>79.97</v>
      </c>
      <c r="Q1195" t="s">
        <v>8336</v>
      </c>
      <c r="R1195" t="s">
        <v>8337</v>
      </c>
      <c r="S1195" s="12">
        <f t="shared" si="110"/>
        <v>42409.776076388895</v>
      </c>
      <c r="T1195" s="12">
        <f t="shared" si="111"/>
        <v>42469.734409722223</v>
      </c>
      <c r="U1195" s="9">
        <f t="shared" si="112"/>
        <v>2016</v>
      </c>
      <c r="V1195">
        <f t="shared" si="113"/>
        <v>2</v>
      </c>
      <c r="W1195" t="str" cm="1">
        <f t="array" ref="W1195">_xlfn.IFS(V1195=1,"JAN",V1195=2,"FEB",V1195=3,"MAR",V1195=4,"APR",V1195=5,"MAY",V1195=6,"JUN",V1195=7,"JUL",V1195=8,"AUG",V1195=9,"SEP",V1195=10,"OCT",V1195=11,"NOV",V1195=12,"DEC")</f>
        <v>FEB</v>
      </c>
    </row>
    <row r="1196" spans="1:23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08"/>
        <v>322</v>
      </c>
      <c r="P1196">
        <f t="shared" si="109"/>
        <v>56.41</v>
      </c>
      <c r="Q1196" t="s">
        <v>8336</v>
      </c>
      <c r="R1196" t="s">
        <v>8337</v>
      </c>
      <c r="S1196" s="12">
        <f t="shared" si="110"/>
        <v>42072.488182870366</v>
      </c>
      <c r="T1196" s="12">
        <f t="shared" si="111"/>
        <v>42102.488182870366</v>
      </c>
      <c r="U1196" s="9">
        <f t="shared" si="112"/>
        <v>2015</v>
      </c>
      <c r="V1196">
        <f t="shared" si="113"/>
        <v>3</v>
      </c>
      <c r="W1196" t="str" cm="1">
        <f t="array" ref="W1196">_xlfn.IFS(V1196=1,"JAN",V1196=2,"FEB",V1196=3,"MAR",V1196=4,"APR",V1196=5,"MAY",V1196=6,"JUN",V1196=7,"JUL",V1196=8,"AUG",V1196=9,"SEP",V1196=10,"OCT",V1196=11,"NOV",V1196=12,"DEC")</f>
        <v>MAR</v>
      </c>
    </row>
    <row r="1197" spans="1:23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08"/>
        <v>135</v>
      </c>
      <c r="P1197">
        <f t="shared" si="109"/>
        <v>79.41</v>
      </c>
      <c r="Q1197" t="s">
        <v>8336</v>
      </c>
      <c r="R1197" t="s">
        <v>8337</v>
      </c>
      <c r="S1197" s="12">
        <f t="shared" si="110"/>
        <v>42298.34783564815</v>
      </c>
      <c r="T1197" s="12">
        <f t="shared" si="111"/>
        <v>42358.375</v>
      </c>
      <c r="U1197" s="9">
        <f t="shared" si="112"/>
        <v>2015</v>
      </c>
      <c r="V1197">
        <f t="shared" si="113"/>
        <v>10</v>
      </c>
      <c r="W1197" t="str" cm="1">
        <f t="array" ref="W1197">_xlfn.IFS(V1197=1,"JAN",V1197=2,"FEB",V1197=3,"MAR",V1197=4,"APR",V1197=5,"MAY",V1197=6,"JUN",V1197=7,"JUL",V1197=8,"AUG",V1197=9,"SEP",V1197=10,"OCT",V1197=11,"NOV",V1197=12,"DEC")</f>
        <v>OCT</v>
      </c>
    </row>
    <row r="1198" spans="1:23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08"/>
        <v>270</v>
      </c>
      <c r="P1198">
        <f t="shared" si="109"/>
        <v>76.44</v>
      </c>
      <c r="Q1198" t="s">
        <v>8336</v>
      </c>
      <c r="R1198" t="s">
        <v>8337</v>
      </c>
      <c r="S1198" s="12">
        <f t="shared" si="110"/>
        <v>42326.818738425922</v>
      </c>
      <c r="T1198" s="12">
        <f t="shared" si="111"/>
        <v>42356.818738425922</v>
      </c>
      <c r="U1198" s="9">
        <f t="shared" si="112"/>
        <v>2015</v>
      </c>
      <c r="V1198">
        <f t="shared" si="113"/>
        <v>11</v>
      </c>
      <c r="W1198" t="str" cm="1">
        <f t="array" ref="W1198">_xlfn.IFS(V1198=1,"JAN",V1198=2,"FEB",V1198=3,"MAR",V1198=4,"APR",V1198=5,"MAY",V1198=6,"JUN",V1198=7,"JUL",V1198=8,"AUG",V1198=9,"SEP",V1198=10,"OCT",V1198=11,"NOV",V1198=12,"DEC")</f>
        <v>NOV</v>
      </c>
    </row>
    <row r="1199" spans="1:23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08"/>
        <v>253</v>
      </c>
      <c r="P1199">
        <f t="shared" si="109"/>
        <v>121</v>
      </c>
      <c r="Q1199" t="s">
        <v>8336</v>
      </c>
      <c r="R1199" t="s">
        <v>8337</v>
      </c>
      <c r="S1199" s="12">
        <f t="shared" si="110"/>
        <v>42503.66474537037</v>
      </c>
      <c r="T1199" s="12">
        <f t="shared" si="111"/>
        <v>42534.249305555553</v>
      </c>
      <c r="U1199" s="9">
        <f t="shared" si="112"/>
        <v>2016</v>
      </c>
      <c r="V1199">
        <f t="shared" si="113"/>
        <v>5</v>
      </c>
      <c r="W1199" t="str" cm="1">
        <f t="array" ref="W1199">_xlfn.IFS(V1199=1,"JAN",V1199=2,"FEB",V1199=3,"MAR",V1199=4,"APR",V1199=5,"MAY",V1199=6,"JUN",V1199=7,"JUL",V1199=8,"AUG",V1199=9,"SEP",V1199=10,"OCT",V1199=11,"NOV",V1199=12,"DEC")</f>
        <v>MAY</v>
      </c>
    </row>
    <row r="1200" spans="1:23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08"/>
        <v>261</v>
      </c>
      <c r="P1200">
        <f t="shared" si="109"/>
        <v>54.62</v>
      </c>
      <c r="Q1200" t="s">
        <v>8336</v>
      </c>
      <c r="R1200" t="s">
        <v>8337</v>
      </c>
      <c r="S1200" s="12">
        <f t="shared" si="110"/>
        <v>42333.619050925925</v>
      </c>
      <c r="T1200" s="12">
        <f t="shared" si="111"/>
        <v>42369.125</v>
      </c>
      <c r="U1200" s="9">
        <f t="shared" si="112"/>
        <v>2015</v>
      </c>
      <c r="V1200">
        <f t="shared" si="113"/>
        <v>11</v>
      </c>
      <c r="W1200" t="str" cm="1">
        <f t="array" ref="W1200">_xlfn.IFS(V1200=1,"JAN",V1200=2,"FEB",V1200=3,"MAR",V1200=4,"APR",V1200=5,"MAY",V1200=6,"JUN",V1200=7,"JUL",V1200=8,"AUG",V1200=9,"SEP",V1200=10,"OCT",V1200=11,"NOV",V1200=12,"DEC")</f>
        <v>NOV</v>
      </c>
    </row>
    <row r="1201" spans="1:23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08"/>
        <v>101</v>
      </c>
      <c r="P1201">
        <f t="shared" si="109"/>
        <v>299.22000000000003</v>
      </c>
      <c r="Q1201" t="s">
        <v>8336</v>
      </c>
      <c r="R1201" t="s">
        <v>8337</v>
      </c>
      <c r="S1201" s="12">
        <f t="shared" si="110"/>
        <v>42161.770833333328</v>
      </c>
      <c r="T1201" s="12">
        <f t="shared" si="111"/>
        <v>42193.770833333328</v>
      </c>
      <c r="U1201" s="9">
        <f t="shared" si="112"/>
        <v>2015</v>
      </c>
      <c r="V1201">
        <f t="shared" si="113"/>
        <v>6</v>
      </c>
      <c r="W1201" t="str" cm="1">
        <f t="array" ref="W1201">_xlfn.IFS(V1201=1,"JAN",V1201=2,"FEB",V1201=3,"MAR",V1201=4,"APR",V1201=5,"MAY",V1201=6,"JUN",V1201=7,"JUL",V1201=8,"AUG",V1201=9,"SEP",V1201=10,"OCT",V1201=11,"NOV",V1201=12,"DEC")</f>
        <v>JUN</v>
      </c>
    </row>
    <row r="1202" spans="1:23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08"/>
        <v>126</v>
      </c>
      <c r="P1202">
        <f t="shared" si="109"/>
        <v>58.53</v>
      </c>
      <c r="Q1202" t="s">
        <v>8336</v>
      </c>
      <c r="R1202" t="s">
        <v>8337</v>
      </c>
      <c r="S1202" s="12">
        <f t="shared" si="110"/>
        <v>42089.477500000001</v>
      </c>
      <c r="T1202" s="12">
        <f t="shared" si="111"/>
        <v>42110.477500000001</v>
      </c>
      <c r="U1202" s="9">
        <f t="shared" si="112"/>
        <v>2015</v>
      </c>
      <c r="V1202">
        <f t="shared" si="113"/>
        <v>3</v>
      </c>
      <c r="W1202" t="str" cm="1">
        <f t="array" ref="W1202">_xlfn.IFS(V1202=1,"JAN",V1202=2,"FEB",V1202=3,"MAR",V1202=4,"APR",V1202=5,"MAY",V1202=6,"JUN",V1202=7,"JUL",V1202=8,"AUG",V1202=9,"SEP",V1202=10,"OCT",V1202=11,"NOV",V1202=12,"DEC")</f>
        <v>MAR</v>
      </c>
    </row>
    <row r="1203" spans="1:23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08"/>
        <v>102</v>
      </c>
      <c r="P1203">
        <f t="shared" si="109"/>
        <v>55.37</v>
      </c>
      <c r="Q1203" t="s">
        <v>8336</v>
      </c>
      <c r="R1203" t="s">
        <v>8337</v>
      </c>
      <c r="S1203" s="12">
        <f t="shared" si="110"/>
        <v>42536.60701388889</v>
      </c>
      <c r="T1203" s="12">
        <f t="shared" si="111"/>
        <v>42566.60701388889</v>
      </c>
      <c r="U1203" s="9">
        <f t="shared" si="112"/>
        <v>2016</v>
      </c>
      <c r="V1203">
        <f t="shared" si="113"/>
        <v>6</v>
      </c>
      <c r="W1203" t="str" cm="1">
        <f t="array" ref="W1203">_xlfn.IFS(V1203=1,"JAN",V1203=2,"FEB",V1203=3,"MAR",V1203=4,"APR",V1203=5,"MAY",V1203=6,"JUN",V1203=7,"JUL",V1203=8,"AUG",V1203=9,"SEP",V1203=10,"OCT",V1203=11,"NOV",V1203=12,"DEC")</f>
        <v>JUN</v>
      </c>
    </row>
    <row r="1204" spans="1:23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08"/>
        <v>199</v>
      </c>
      <c r="P1204">
        <f t="shared" si="109"/>
        <v>183.8</v>
      </c>
      <c r="Q1204" t="s">
        <v>8336</v>
      </c>
      <c r="R1204" t="s">
        <v>8337</v>
      </c>
      <c r="S1204" s="12">
        <f t="shared" si="110"/>
        <v>42152.288819444439</v>
      </c>
      <c r="T1204" s="12">
        <f t="shared" si="111"/>
        <v>42182.288819444439</v>
      </c>
      <c r="U1204" s="9">
        <f t="shared" si="112"/>
        <v>2015</v>
      </c>
      <c r="V1204">
        <f t="shared" si="113"/>
        <v>5</v>
      </c>
      <c r="W1204" t="str" cm="1">
        <f t="array" ref="W1204">_xlfn.IFS(V1204=1,"JAN",V1204=2,"FEB",V1204=3,"MAR",V1204=4,"APR",V1204=5,"MAY",V1204=6,"JUN",V1204=7,"JUL",V1204=8,"AUG",V1204=9,"SEP",V1204=10,"OCT",V1204=11,"NOV",V1204=12,"DEC")</f>
        <v>MAY</v>
      </c>
    </row>
    <row r="1205" spans="1:23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08"/>
        <v>102</v>
      </c>
      <c r="P1205">
        <f t="shared" si="109"/>
        <v>165.35</v>
      </c>
      <c r="Q1205" t="s">
        <v>8336</v>
      </c>
      <c r="R1205" t="s">
        <v>8337</v>
      </c>
      <c r="S1205" s="12">
        <f t="shared" si="110"/>
        <v>42125.614895833336</v>
      </c>
      <c r="T1205" s="12">
        <f t="shared" si="111"/>
        <v>42155.614895833336</v>
      </c>
      <c r="U1205" s="9">
        <f t="shared" si="112"/>
        <v>2015</v>
      </c>
      <c r="V1205">
        <f t="shared" si="113"/>
        <v>5</v>
      </c>
      <c r="W1205" t="str" cm="1">
        <f t="array" ref="W1205">_xlfn.IFS(V1205=1,"JAN",V1205=2,"FEB",V1205=3,"MAR",V1205=4,"APR",V1205=5,"MAY",V1205=6,"JUN",V1205=7,"JUL",V1205=8,"AUG",V1205=9,"SEP",V1205=10,"OCT",V1205=11,"NOV",V1205=12,"DEC")</f>
        <v>MAY</v>
      </c>
    </row>
    <row r="1206" spans="1:23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08"/>
        <v>103</v>
      </c>
      <c r="P1206">
        <f t="shared" si="109"/>
        <v>234.79</v>
      </c>
      <c r="Q1206" t="s">
        <v>8336</v>
      </c>
      <c r="R1206" t="s">
        <v>8337</v>
      </c>
      <c r="S1206" s="12">
        <f t="shared" si="110"/>
        <v>42297.748067129629</v>
      </c>
      <c r="T1206" s="12">
        <f t="shared" si="111"/>
        <v>42342.208333333328</v>
      </c>
      <c r="U1206" s="9">
        <f t="shared" si="112"/>
        <v>2015</v>
      </c>
      <c r="V1206">
        <f t="shared" si="113"/>
        <v>10</v>
      </c>
      <c r="W1206" t="str" cm="1">
        <f t="array" ref="W1206">_xlfn.IFS(V1206=1,"JAN",V1206=2,"FEB",V1206=3,"MAR",V1206=4,"APR",V1206=5,"MAY",V1206=6,"JUN",V1206=7,"JUL",V1206=8,"AUG",V1206=9,"SEP",V1206=10,"OCT",V1206=11,"NOV",V1206=12,"DEC")</f>
        <v>OCT</v>
      </c>
    </row>
    <row r="1207" spans="1:23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08"/>
        <v>101</v>
      </c>
      <c r="P1207">
        <f t="shared" si="109"/>
        <v>211.48</v>
      </c>
      <c r="Q1207" t="s">
        <v>8336</v>
      </c>
      <c r="R1207" t="s">
        <v>8337</v>
      </c>
      <c r="S1207" s="12">
        <f t="shared" si="110"/>
        <v>42138.506377314814</v>
      </c>
      <c r="T1207" s="12">
        <f t="shared" si="111"/>
        <v>42168.506377314814</v>
      </c>
      <c r="U1207" s="9">
        <f t="shared" si="112"/>
        <v>2015</v>
      </c>
      <c r="V1207">
        <f t="shared" si="113"/>
        <v>5</v>
      </c>
      <c r="W1207" t="str" cm="1">
        <f t="array" ref="W1207">_xlfn.IFS(V1207=1,"JAN",V1207=2,"FEB",V1207=3,"MAR",V1207=4,"APR",V1207=5,"MAY",V1207=6,"JUN",V1207=7,"JUL",V1207=8,"AUG",V1207=9,"SEP",V1207=10,"OCT",V1207=11,"NOV",V1207=12,"DEC")</f>
        <v>MAY</v>
      </c>
    </row>
    <row r="1208" spans="1:23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08"/>
        <v>115</v>
      </c>
      <c r="P1208">
        <f t="shared" si="109"/>
        <v>32.340000000000003</v>
      </c>
      <c r="Q1208" t="s">
        <v>8336</v>
      </c>
      <c r="R1208" t="s">
        <v>8337</v>
      </c>
      <c r="S1208" s="12">
        <f t="shared" si="110"/>
        <v>42772.776076388895</v>
      </c>
      <c r="T1208" s="12">
        <f t="shared" si="111"/>
        <v>42805.561805555553</v>
      </c>
      <c r="U1208" s="9">
        <f t="shared" si="112"/>
        <v>2017</v>
      </c>
      <c r="V1208">
        <f t="shared" si="113"/>
        <v>2</v>
      </c>
      <c r="W1208" t="str" cm="1">
        <f t="array" ref="W1208">_xlfn.IFS(V1208=1,"JAN",V1208=2,"FEB",V1208=3,"MAR",V1208=4,"APR",V1208=5,"MAY",V1208=6,"JUN",V1208=7,"JUL",V1208=8,"AUG",V1208=9,"SEP",V1208=10,"OCT",V1208=11,"NOV",V1208=12,"DEC")</f>
        <v>FEB</v>
      </c>
    </row>
    <row r="1209" spans="1:23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08"/>
        <v>104</v>
      </c>
      <c r="P1209">
        <f t="shared" si="109"/>
        <v>123.38</v>
      </c>
      <c r="Q1209" t="s">
        <v>8336</v>
      </c>
      <c r="R1209" t="s">
        <v>8337</v>
      </c>
      <c r="S1209" s="12">
        <f t="shared" si="110"/>
        <v>42430.430243055554</v>
      </c>
      <c r="T1209" s="12">
        <f t="shared" si="111"/>
        <v>42460.416666666672</v>
      </c>
      <c r="U1209" s="9">
        <f t="shared" si="112"/>
        <v>2016</v>
      </c>
      <c r="V1209">
        <f t="shared" si="113"/>
        <v>3</v>
      </c>
      <c r="W1209" t="str" cm="1">
        <f t="array" ref="W1209">_xlfn.IFS(V1209=1,"JAN",V1209=2,"FEB",V1209=3,"MAR",V1209=4,"APR",V1209=5,"MAY",V1209=6,"JUN",V1209=7,"JUL",V1209=8,"AUG",V1209=9,"SEP",V1209=10,"OCT",V1209=11,"NOV",V1209=12,"DEC")</f>
        <v>MAR</v>
      </c>
    </row>
    <row r="1210" spans="1:23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08"/>
        <v>155</v>
      </c>
      <c r="P1210">
        <f t="shared" si="109"/>
        <v>207.07</v>
      </c>
      <c r="Q1210" t="s">
        <v>8336</v>
      </c>
      <c r="R1210" t="s">
        <v>8337</v>
      </c>
      <c r="S1210" s="12">
        <f t="shared" si="110"/>
        <v>42423.709074074075</v>
      </c>
      <c r="T1210" s="12">
        <f t="shared" si="111"/>
        <v>42453.667407407411</v>
      </c>
      <c r="U1210" s="9">
        <f t="shared" si="112"/>
        <v>2016</v>
      </c>
      <c r="V1210">
        <f t="shared" si="113"/>
        <v>2</v>
      </c>
      <c r="W1210" t="str" cm="1">
        <f t="array" ref="W1210">_xlfn.IFS(V1210=1,"JAN",V1210=2,"FEB",V1210=3,"MAR",V1210=4,"APR",V1210=5,"MAY",V1210=6,"JUN",V1210=7,"JUL",V1210=8,"AUG",V1210=9,"SEP",V1210=10,"OCT",V1210=11,"NOV",V1210=12,"DEC")</f>
        <v>FEB</v>
      </c>
    </row>
    <row r="1211" spans="1:23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08"/>
        <v>106</v>
      </c>
      <c r="P1211">
        <f t="shared" si="109"/>
        <v>138.26</v>
      </c>
      <c r="Q1211" t="s">
        <v>8336</v>
      </c>
      <c r="R1211" t="s">
        <v>8337</v>
      </c>
      <c r="S1211" s="12">
        <f t="shared" si="110"/>
        <v>42761.846122685187</v>
      </c>
      <c r="T1211" s="12">
        <f t="shared" si="111"/>
        <v>42791.846122685187</v>
      </c>
      <c r="U1211" s="9">
        <f t="shared" si="112"/>
        <v>2017</v>
      </c>
      <c r="V1211">
        <f t="shared" si="113"/>
        <v>1</v>
      </c>
      <c r="W1211" t="str" cm="1">
        <f t="array" ref="W1211">_xlfn.IFS(V1211=1,"JAN",V1211=2,"FEB",V1211=3,"MAR",V1211=4,"APR",V1211=5,"MAY",V1211=6,"JUN",V1211=7,"JUL",V1211=8,"AUG",V1211=9,"SEP",V1211=10,"OCT",V1211=11,"NOV",V1211=12,"DEC")</f>
        <v>JAN</v>
      </c>
    </row>
    <row r="1212" spans="1:23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08"/>
        <v>254</v>
      </c>
      <c r="P1212">
        <f t="shared" si="109"/>
        <v>493.82</v>
      </c>
      <c r="Q1212" t="s">
        <v>8336</v>
      </c>
      <c r="R1212" t="s">
        <v>8337</v>
      </c>
      <c r="S1212" s="12">
        <f t="shared" si="110"/>
        <v>42132.941805555558</v>
      </c>
      <c r="T1212" s="12">
        <f t="shared" si="111"/>
        <v>42155.875</v>
      </c>
      <c r="U1212" s="9">
        <f t="shared" si="112"/>
        <v>2015</v>
      </c>
      <c r="V1212">
        <f t="shared" si="113"/>
        <v>5</v>
      </c>
      <c r="W1212" t="str" cm="1">
        <f t="array" ref="W1212">_xlfn.IFS(V1212=1,"JAN",V1212=2,"FEB",V1212=3,"MAR",V1212=4,"APR",V1212=5,"MAY",V1212=6,"JUN",V1212=7,"JUL",V1212=8,"AUG",V1212=9,"SEP",V1212=10,"OCT",V1212=11,"NOV",V1212=12,"DEC")</f>
        <v>MAY</v>
      </c>
    </row>
    <row r="1213" spans="1:23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08"/>
        <v>101</v>
      </c>
      <c r="P1213">
        <f t="shared" si="109"/>
        <v>168.5</v>
      </c>
      <c r="Q1213" t="s">
        <v>8336</v>
      </c>
      <c r="R1213" t="s">
        <v>8337</v>
      </c>
      <c r="S1213" s="12">
        <f t="shared" si="110"/>
        <v>42515.866446759261</v>
      </c>
      <c r="T1213" s="12">
        <f t="shared" si="111"/>
        <v>42530.866446759261</v>
      </c>
      <c r="U1213" s="9">
        <f t="shared" si="112"/>
        <v>2016</v>
      </c>
      <c r="V1213">
        <f t="shared" si="113"/>
        <v>5</v>
      </c>
      <c r="W1213" t="str" cm="1">
        <f t="array" ref="W1213">_xlfn.IFS(V1213=1,"JAN",V1213=2,"FEB",V1213=3,"MAR",V1213=4,"APR",V1213=5,"MAY",V1213=6,"JUN",V1213=7,"JUL",V1213=8,"AUG",V1213=9,"SEP",V1213=10,"OCT",V1213=11,"NOV",V1213=12,"DEC")</f>
        <v>MAY</v>
      </c>
    </row>
    <row r="1214" spans="1:23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08"/>
        <v>129</v>
      </c>
      <c r="P1214">
        <f t="shared" si="109"/>
        <v>38.869999999999997</v>
      </c>
      <c r="Q1214" t="s">
        <v>8336</v>
      </c>
      <c r="R1214" t="s">
        <v>8337</v>
      </c>
      <c r="S1214" s="12">
        <f t="shared" si="110"/>
        <v>42318.950173611112</v>
      </c>
      <c r="T1214" s="12">
        <f t="shared" si="111"/>
        <v>42335.041666666672</v>
      </c>
      <c r="U1214" s="9">
        <f t="shared" si="112"/>
        <v>2015</v>
      </c>
      <c r="V1214">
        <f t="shared" si="113"/>
        <v>11</v>
      </c>
      <c r="W1214" t="str" cm="1">
        <f t="array" ref="W1214">_xlfn.IFS(V1214=1,"JAN",V1214=2,"FEB",V1214=3,"MAR",V1214=4,"APR",V1214=5,"MAY",V1214=6,"JUN",V1214=7,"JUL",V1214=8,"AUG",V1214=9,"SEP",V1214=10,"OCT",V1214=11,"NOV",V1214=12,"DEC")</f>
        <v>NOV</v>
      </c>
    </row>
    <row r="1215" spans="1:23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08"/>
        <v>102</v>
      </c>
      <c r="P1215">
        <f t="shared" si="109"/>
        <v>61.53</v>
      </c>
      <c r="Q1215" t="s">
        <v>8336</v>
      </c>
      <c r="R1215" t="s">
        <v>8337</v>
      </c>
      <c r="S1215" s="12">
        <f t="shared" si="110"/>
        <v>42731.755787037036</v>
      </c>
      <c r="T1215" s="12">
        <f t="shared" si="111"/>
        <v>42766.755787037036</v>
      </c>
      <c r="U1215" s="9">
        <f t="shared" si="112"/>
        <v>2016</v>
      </c>
      <c r="V1215">
        <f t="shared" si="113"/>
        <v>12</v>
      </c>
      <c r="W1215" t="str" cm="1">
        <f t="array" ref="W1215">_xlfn.IFS(V1215=1,"JAN",V1215=2,"FEB",V1215=3,"MAR",V1215=4,"APR",V1215=5,"MAY",V1215=6,"JUN",V1215=7,"JUL",V1215=8,"AUG",V1215=9,"SEP",V1215=10,"OCT",V1215=11,"NOV",V1215=12,"DEC")</f>
        <v>DEC</v>
      </c>
    </row>
    <row r="1216" spans="1:23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08"/>
        <v>132</v>
      </c>
      <c r="P1216">
        <f t="shared" si="109"/>
        <v>105.44</v>
      </c>
      <c r="Q1216" t="s">
        <v>8336</v>
      </c>
      <c r="R1216" t="s">
        <v>8337</v>
      </c>
      <c r="S1216" s="12">
        <f t="shared" si="110"/>
        <v>42104.840335648143</v>
      </c>
      <c r="T1216" s="12">
        <f t="shared" si="111"/>
        <v>42164.840335648143</v>
      </c>
      <c r="U1216" s="9">
        <f t="shared" si="112"/>
        <v>2015</v>
      </c>
      <c r="V1216">
        <f t="shared" si="113"/>
        <v>4</v>
      </c>
      <c r="W1216" t="str" cm="1">
        <f t="array" ref="W1216">_xlfn.IFS(V1216=1,"JAN",V1216=2,"FEB",V1216=3,"MAR",V1216=4,"APR",V1216=5,"MAY",V1216=6,"JUN",V1216=7,"JUL",V1216=8,"AUG",V1216=9,"SEP",V1216=10,"OCT",V1216=11,"NOV",V1216=12,"DEC")</f>
        <v>APR</v>
      </c>
    </row>
    <row r="1217" spans="1:23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08"/>
        <v>786</v>
      </c>
      <c r="P1217">
        <f t="shared" si="109"/>
        <v>71.59</v>
      </c>
      <c r="Q1217" t="s">
        <v>8336</v>
      </c>
      <c r="R1217" t="s">
        <v>8337</v>
      </c>
      <c r="S1217" s="12">
        <f t="shared" si="110"/>
        <v>41759.923101851848</v>
      </c>
      <c r="T1217" s="12">
        <f t="shared" si="111"/>
        <v>41789.923101851848</v>
      </c>
      <c r="U1217" s="9">
        <f t="shared" si="112"/>
        <v>2014</v>
      </c>
      <c r="V1217">
        <f t="shared" si="113"/>
        <v>4</v>
      </c>
      <c r="W1217" t="str" cm="1">
        <f t="array" ref="W1217">_xlfn.IFS(V1217=1,"JAN",V1217=2,"FEB",V1217=3,"MAR",V1217=4,"APR",V1217=5,"MAY",V1217=6,"JUN",V1217=7,"JUL",V1217=8,"AUG",V1217=9,"SEP",V1217=10,"OCT",V1217=11,"NOV",V1217=12,"DEC")</f>
        <v>APR</v>
      </c>
    </row>
    <row r="1218" spans="1:23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108"/>
        <v>146</v>
      </c>
      <c r="P1218">
        <f t="shared" si="109"/>
        <v>91.88</v>
      </c>
      <c r="Q1218" t="s">
        <v>8336</v>
      </c>
      <c r="R1218" t="s">
        <v>8337</v>
      </c>
      <c r="S1218" s="12">
        <f t="shared" si="110"/>
        <v>42247.616400462968</v>
      </c>
      <c r="T1218" s="12">
        <f t="shared" si="111"/>
        <v>42279.960416666669</v>
      </c>
      <c r="U1218" s="9">
        <f t="shared" si="112"/>
        <v>2015</v>
      </c>
      <c r="V1218">
        <f t="shared" si="113"/>
        <v>8</v>
      </c>
      <c r="W1218" t="str" cm="1">
        <f t="array" ref="W1218">_xlfn.IFS(V1218=1,"JAN",V1218=2,"FEB",V1218=3,"MAR",V1218=4,"APR",V1218=5,"MAY",V1218=6,"JUN",V1218=7,"JUL",V1218=8,"AUG",V1218=9,"SEP",V1218=10,"OCT",V1218=11,"NOV",V1218=12,"DEC")</f>
        <v>AUG</v>
      </c>
    </row>
    <row r="1219" spans="1:23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114">ROUND((E1219/D1219)*100,0)</f>
        <v>103</v>
      </c>
      <c r="P1219">
        <f t="shared" ref="P1219:P1282" si="115">IFERROR(ROUND(E1219/L1219,2),0)</f>
        <v>148.57</v>
      </c>
      <c r="Q1219" t="s">
        <v>8336</v>
      </c>
      <c r="R1219" t="s">
        <v>8337</v>
      </c>
      <c r="S1219" s="12">
        <f t="shared" ref="S1219:S1282" si="116">(((J1219/60)/60)/24)+DATE(1970,1,1)</f>
        <v>42535.809490740736</v>
      </c>
      <c r="T1219" s="12">
        <f t="shared" ref="T1219:T1282" si="117">(((I1219/60)/60)/24)+DATE(1970,1,1)</f>
        <v>42565.809490740736</v>
      </c>
      <c r="U1219" s="9">
        <f t="shared" ref="U1219:U1282" si="118">YEAR(S1219)</f>
        <v>2016</v>
      </c>
      <c r="V1219">
        <f t="shared" ref="V1219:V1282" si="119">MONTH(S1219)</f>
        <v>6</v>
      </c>
      <c r="W1219" t="str" cm="1">
        <f t="array" ref="W1219">_xlfn.IFS(V1219=1,"JAN",V1219=2,"FEB",V1219=3,"MAR",V1219=4,"APR",V1219=5,"MAY",V1219=6,"JUN",V1219=7,"JUL",V1219=8,"AUG",V1219=9,"SEP",V1219=10,"OCT",V1219=11,"NOV",V1219=12,"DEC")</f>
        <v>JUN</v>
      </c>
    </row>
    <row r="1220" spans="1:23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14"/>
        <v>172</v>
      </c>
      <c r="P1220">
        <f t="shared" si="115"/>
        <v>174.21</v>
      </c>
      <c r="Q1220" t="s">
        <v>8336</v>
      </c>
      <c r="R1220" t="s">
        <v>8337</v>
      </c>
      <c r="S1220" s="12">
        <f t="shared" si="116"/>
        <v>42278.662037037036</v>
      </c>
      <c r="T1220" s="12">
        <f t="shared" si="117"/>
        <v>42309.125</v>
      </c>
      <c r="U1220" s="9">
        <f t="shared" si="118"/>
        <v>2015</v>
      </c>
      <c r="V1220">
        <f t="shared" si="119"/>
        <v>10</v>
      </c>
      <c r="W1220" t="str" cm="1">
        <f t="array" ref="W1220">_xlfn.IFS(V1220=1,"JAN",V1220=2,"FEB",V1220=3,"MAR",V1220=4,"APR",V1220=5,"MAY",V1220=6,"JUN",V1220=7,"JUL",V1220=8,"AUG",V1220=9,"SEP",V1220=10,"OCT",V1220=11,"NOV",V1220=12,"DEC")</f>
        <v>OCT</v>
      </c>
    </row>
    <row r="1221" spans="1:23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14"/>
        <v>159</v>
      </c>
      <c r="P1221">
        <f t="shared" si="115"/>
        <v>102.86</v>
      </c>
      <c r="Q1221" t="s">
        <v>8336</v>
      </c>
      <c r="R1221" t="s">
        <v>8337</v>
      </c>
      <c r="S1221" s="12">
        <f t="shared" si="116"/>
        <v>42633.461956018517</v>
      </c>
      <c r="T1221" s="12">
        <f t="shared" si="117"/>
        <v>42663.461956018517</v>
      </c>
      <c r="U1221" s="9">
        <f t="shared" si="118"/>
        <v>2016</v>
      </c>
      <c r="V1221">
        <f t="shared" si="119"/>
        <v>9</v>
      </c>
      <c r="W1221" t="str" cm="1">
        <f t="array" ref="W1221">_xlfn.IFS(V1221=1,"JAN",V1221=2,"FEB",V1221=3,"MAR",V1221=4,"APR",V1221=5,"MAY",V1221=6,"JUN",V1221=7,"JUL",V1221=8,"AUG",V1221=9,"SEP",V1221=10,"OCT",V1221=11,"NOV",V1221=12,"DEC")</f>
        <v>SEP</v>
      </c>
    </row>
    <row r="1222" spans="1:23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14"/>
        <v>104</v>
      </c>
      <c r="P1222">
        <f t="shared" si="115"/>
        <v>111.18</v>
      </c>
      <c r="Q1222" t="s">
        <v>8336</v>
      </c>
      <c r="R1222" t="s">
        <v>8337</v>
      </c>
      <c r="S1222" s="12">
        <f t="shared" si="116"/>
        <v>42211.628611111111</v>
      </c>
      <c r="T1222" s="12">
        <f t="shared" si="117"/>
        <v>42241.628611111111</v>
      </c>
      <c r="U1222" s="9">
        <f t="shared" si="118"/>
        <v>2015</v>
      </c>
      <c r="V1222">
        <f t="shared" si="119"/>
        <v>7</v>
      </c>
      <c r="W1222" t="str" cm="1">
        <f t="array" ref="W1222">_xlfn.IFS(V1222=1,"JAN",V1222=2,"FEB",V1222=3,"MAR",V1222=4,"APR",V1222=5,"MAY",V1222=6,"JUN",V1222=7,"JUL",V1222=8,"AUG",V1222=9,"SEP",V1222=10,"OCT",V1222=11,"NOV",V1222=12,"DEC")</f>
        <v>JUL</v>
      </c>
    </row>
    <row r="1223" spans="1:23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14"/>
        <v>111</v>
      </c>
      <c r="P1223">
        <f t="shared" si="115"/>
        <v>23.8</v>
      </c>
      <c r="Q1223" t="s">
        <v>8336</v>
      </c>
      <c r="R1223" t="s">
        <v>8337</v>
      </c>
      <c r="S1223" s="12">
        <f t="shared" si="116"/>
        <v>42680.47555555556</v>
      </c>
      <c r="T1223" s="12">
        <f t="shared" si="117"/>
        <v>42708</v>
      </c>
      <c r="U1223" s="9">
        <f t="shared" si="118"/>
        <v>2016</v>
      </c>
      <c r="V1223">
        <f t="shared" si="119"/>
        <v>11</v>
      </c>
      <c r="W1223" t="str" cm="1">
        <f t="array" ref="W1223">_xlfn.IFS(V1223=1,"JAN",V1223=2,"FEB",V1223=3,"MAR",V1223=4,"APR",V1223=5,"MAY",V1223=6,"JUN",V1223=7,"JUL",V1223=8,"AUG",V1223=9,"SEP",V1223=10,"OCT",V1223=11,"NOV",V1223=12,"DEC")</f>
        <v>NOV</v>
      </c>
    </row>
    <row r="1224" spans="1:23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14"/>
        <v>280</v>
      </c>
      <c r="P1224">
        <f t="shared" si="115"/>
        <v>81.27</v>
      </c>
      <c r="Q1224" t="s">
        <v>8336</v>
      </c>
      <c r="R1224" t="s">
        <v>8337</v>
      </c>
      <c r="S1224" s="12">
        <f t="shared" si="116"/>
        <v>42430.720451388886</v>
      </c>
      <c r="T1224" s="12">
        <f t="shared" si="117"/>
        <v>42461.166666666672</v>
      </c>
      <c r="U1224" s="9">
        <f t="shared" si="118"/>
        <v>2016</v>
      </c>
      <c r="V1224">
        <f t="shared" si="119"/>
        <v>3</v>
      </c>
      <c r="W1224" t="str" cm="1">
        <f t="array" ref="W1224">_xlfn.IFS(V1224=1,"JAN",V1224=2,"FEB",V1224=3,"MAR",V1224=4,"APR",V1224=5,"MAY",V1224=6,"JUN",V1224=7,"JUL",V1224=8,"AUG",V1224=9,"SEP",V1224=10,"OCT",V1224=11,"NOV",V1224=12,"DEC")</f>
        <v>MAR</v>
      </c>
    </row>
    <row r="1225" spans="1:23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14"/>
        <v>112</v>
      </c>
      <c r="P1225">
        <f t="shared" si="115"/>
        <v>116.21</v>
      </c>
      <c r="Q1225" t="s">
        <v>8336</v>
      </c>
      <c r="R1225" t="s">
        <v>8337</v>
      </c>
      <c r="S1225" s="12">
        <f t="shared" si="116"/>
        <v>42654.177187499998</v>
      </c>
      <c r="T1225" s="12">
        <f t="shared" si="117"/>
        <v>42684.218854166669</v>
      </c>
      <c r="U1225" s="9">
        <f t="shared" si="118"/>
        <v>2016</v>
      </c>
      <c r="V1225">
        <f t="shared" si="119"/>
        <v>10</v>
      </c>
      <c r="W1225" t="str" cm="1">
        <f t="array" ref="W1225">_xlfn.IFS(V1225=1,"JAN",V1225=2,"FEB",V1225=3,"MAR",V1225=4,"APR",V1225=5,"MAY",V1225=6,"JUN",V1225=7,"JUL",V1225=8,"AUG",V1225=9,"SEP",V1225=10,"OCT",V1225=11,"NOV",V1225=12,"DEC")</f>
        <v>OCT</v>
      </c>
    </row>
    <row r="1226" spans="1:23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14"/>
        <v>7</v>
      </c>
      <c r="P1226">
        <f t="shared" si="115"/>
        <v>58.89</v>
      </c>
      <c r="Q1226" t="s">
        <v>8323</v>
      </c>
      <c r="R1226" t="s">
        <v>8338</v>
      </c>
      <c r="S1226" s="12">
        <f t="shared" si="116"/>
        <v>41736.549791666665</v>
      </c>
      <c r="T1226" s="12">
        <f t="shared" si="117"/>
        <v>41796.549791666665</v>
      </c>
      <c r="U1226" s="9">
        <f t="shared" si="118"/>
        <v>2014</v>
      </c>
      <c r="V1226">
        <f t="shared" si="119"/>
        <v>4</v>
      </c>
      <c r="W1226" t="str" cm="1">
        <f t="array" ref="W1226">_xlfn.IFS(V1226=1,"JAN",V1226=2,"FEB",V1226=3,"MAR",V1226=4,"APR",V1226=5,"MAY",V1226=6,"JUN",V1226=7,"JUL",V1226=8,"AUG",V1226=9,"SEP",V1226=10,"OCT",V1226=11,"NOV",V1226=12,"DEC")</f>
        <v>APR</v>
      </c>
    </row>
    <row r="1227" spans="1:23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14"/>
        <v>4</v>
      </c>
      <c r="P1227">
        <f t="shared" si="115"/>
        <v>44</v>
      </c>
      <c r="Q1227" t="s">
        <v>8323</v>
      </c>
      <c r="R1227" t="s">
        <v>8338</v>
      </c>
      <c r="S1227" s="12">
        <f t="shared" si="116"/>
        <v>41509.905995370369</v>
      </c>
      <c r="T1227" s="12">
        <f t="shared" si="117"/>
        <v>41569.905995370369</v>
      </c>
      <c r="U1227" s="9">
        <f t="shared" si="118"/>
        <v>2013</v>
      </c>
      <c r="V1227">
        <f t="shared" si="119"/>
        <v>8</v>
      </c>
      <c r="W1227" t="str" cm="1">
        <f t="array" ref="W1227">_xlfn.IFS(V1227=1,"JAN",V1227=2,"FEB",V1227=3,"MAR",V1227=4,"APR",V1227=5,"MAY",V1227=6,"JUN",V1227=7,"JUL",V1227=8,"AUG",V1227=9,"SEP",V1227=10,"OCT",V1227=11,"NOV",V1227=12,"DEC")</f>
        <v>AUG</v>
      </c>
    </row>
    <row r="1228" spans="1:23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14"/>
        <v>4</v>
      </c>
      <c r="P1228">
        <f t="shared" si="115"/>
        <v>48.43</v>
      </c>
      <c r="Q1228" t="s">
        <v>8323</v>
      </c>
      <c r="R1228" t="s">
        <v>8338</v>
      </c>
      <c r="S1228" s="12">
        <f t="shared" si="116"/>
        <v>41715.874780092592</v>
      </c>
      <c r="T1228" s="12">
        <f t="shared" si="117"/>
        <v>41750.041666666664</v>
      </c>
      <c r="U1228" s="9">
        <f t="shared" si="118"/>
        <v>2014</v>
      </c>
      <c r="V1228">
        <f t="shared" si="119"/>
        <v>3</v>
      </c>
      <c r="W1228" t="str" cm="1">
        <f t="array" ref="W1228">_xlfn.IFS(V1228=1,"JAN",V1228=2,"FEB",V1228=3,"MAR",V1228=4,"APR",V1228=5,"MAY",V1228=6,"JUN",V1228=7,"JUL",V1228=8,"AUG",V1228=9,"SEP",V1228=10,"OCT",V1228=11,"NOV",V1228=12,"DEC")</f>
        <v>MAR</v>
      </c>
    </row>
    <row r="1229" spans="1:23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14"/>
        <v>0</v>
      </c>
      <c r="P1229">
        <f t="shared" si="115"/>
        <v>0</v>
      </c>
      <c r="Q1229" t="s">
        <v>8323</v>
      </c>
      <c r="R1229" t="s">
        <v>8338</v>
      </c>
      <c r="S1229" s="12">
        <f t="shared" si="116"/>
        <v>41827.919166666667</v>
      </c>
      <c r="T1229" s="12">
        <f t="shared" si="117"/>
        <v>41858.291666666664</v>
      </c>
      <c r="U1229" s="9">
        <f t="shared" si="118"/>
        <v>2014</v>
      </c>
      <c r="V1229">
        <f t="shared" si="119"/>
        <v>7</v>
      </c>
      <c r="W1229" t="str" cm="1">
        <f t="array" ref="W1229">_xlfn.IFS(V1229=1,"JAN",V1229=2,"FEB",V1229=3,"MAR",V1229=4,"APR",V1229=5,"MAY",V1229=6,"JUN",V1229=7,"JUL",V1229=8,"AUG",V1229=9,"SEP",V1229=10,"OCT",V1229=11,"NOV",V1229=12,"DEC")</f>
        <v>JUL</v>
      </c>
    </row>
    <row r="1230" spans="1:23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14"/>
        <v>29</v>
      </c>
      <c r="P1230">
        <f t="shared" si="115"/>
        <v>61.04</v>
      </c>
      <c r="Q1230" t="s">
        <v>8323</v>
      </c>
      <c r="R1230" t="s">
        <v>8338</v>
      </c>
      <c r="S1230" s="12">
        <f t="shared" si="116"/>
        <v>40754.729259259257</v>
      </c>
      <c r="T1230" s="12">
        <f t="shared" si="117"/>
        <v>40814.729259259257</v>
      </c>
      <c r="U1230" s="9">
        <f t="shared" si="118"/>
        <v>2011</v>
      </c>
      <c r="V1230">
        <f t="shared" si="119"/>
        <v>7</v>
      </c>
      <c r="W1230" t="str" cm="1">
        <f t="array" ref="W1230">_xlfn.IFS(V1230=1,"JAN",V1230=2,"FEB",V1230=3,"MAR",V1230=4,"APR",V1230=5,"MAY",V1230=6,"JUN",V1230=7,"JUL",V1230=8,"AUG",V1230=9,"SEP",V1230=10,"OCT",V1230=11,"NOV",V1230=12,"DEC")</f>
        <v>JUL</v>
      </c>
    </row>
    <row r="1231" spans="1:23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14"/>
        <v>1</v>
      </c>
      <c r="P1231">
        <f t="shared" si="115"/>
        <v>25</v>
      </c>
      <c r="Q1231" t="s">
        <v>8323</v>
      </c>
      <c r="R1231" t="s">
        <v>8338</v>
      </c>
      <c r="S1231" s="12">
        <f t="shared" si="116"/>
        <v>40985.459803240738</v>
      </c>
      <c r="T1231" s="12">
        <f t="shared" si="117"/>
        <v>41015.666666666664</v>
      </c>
      <c r="U1231" s="9">
        <f t="shared" si="118"/>
        <v>2012</v>
      </c>
      <c r="V1231">
        <f t="shared" si="119"/>
        <v>3</v>
      </c>
      <c r="W1231" t="str" cm="1">
        <f t="array" ref="W1231">_xlfn.IFS(V1231=1,"JAN",V1231=2,"FEB",V1231=3,"MAR",V1231=4,"APR",V1231=5,"MAY",V1231=6,"JUN",V1231=7,"JUL",V1231=8,"AUG",V1231=9,"SEP",V1231=10,"OCT",V1231=11,"NOV",V1231=12,"DEC")</f>
        <v>MAR</v>
      </c>
    </row>
    <row r="1232" spans="1:23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14"/>
        <v>0</v>
      </c>
      <c r="P1232">
        <f t="shared" si="115"/>
        <v>0</v>
      </c>
      <c r="Q1232" t="s">
        <v>8323</v>
      </c>
      <c r="R1232" t="s">
        <v>8338</v>
      </c>
      <c r="S1232" s="12">
        <f t="shared" si="116"/>
        <v>40568.972569444442</v>
      </c>
      <c r="T1232" s="12">
        <f t="shared" si="117"/>
        <v>40598.972569444442</v>
      </c>
      <c r="U1232" s="9">
        <f t="shared" si="118"/>
        <v>2011</v>
      </c>
      <c r="V1232">
        <f t="shared" si="119"/>
        <v>1</v>
      </c>
      <c r="W1232" t="str" cm="1">
        <f t="array" ref="W1232">_xlfn.IFS(V1232=1,"JAN",V1232=2,"FEB",V1232=3,"MAR",V1232=4,"APR",V1232=5,"MAY",V1232=6,"JUN",V1232=7,"JUL",V1232=8,"AUG",V1232=9,"SEP",V1232=10,"OCT",V1232=11,"NOV",V1232=12,"DEC")</f>
        <v>JAN</v>
      </c>
    </row>
    <row r="1233" spans="1:23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14"/>
        <v>0</v>
      </c>
      <c r="P1233">
        <f t="shared" si="115"/>
        <v>0</v>
      </c>
      <c r="Q1233" t="s">
        <v>8323</v>
      </c>
      <c r="R1233" t="s">
        <v>8338</v>
      </c>
      <c r="S1233" s="12">
        <f t="shared" si="116"/>
        <v>42193.941759259258</v>
      </c>
      <c r="T1233" s="12">
        <f t="shared" si="117"/>
        <v>42244.041666666672</v>
      </c>
      <c r="U1233" s="9">
        <f t="shared" si="118"/>
        <v>2015</v>
      </c>
      <c r="V1233">
        <f t="shared" si="119"/>
        <v>7</v>
      </c>
      <c r="W1233" t="str" cm="1">
        <f t="array" ref="W1233">_xlfn.IFS(V1233=1,"JAN",V1233=2,"FEB",V1233=3,"MAR",V1233=4,"APR",V1233=5,"MAY",V1233=6,"JUN",V1233=7,"JUL",V1233=8,"AUG",V1233=9,"SEP",V1233=10,"OCT",V1233=11,"NOV",V1233=12,"DEC")</f>
        <v>JUL</v>
      </c>
    </row>
    <row r="1234" spans="1:23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14"/>
        <v>1</v>
      </c>
      <c r="P1234">
        <f t="shared" si="115"/>
        <v>40</v>
      </c>
      <c r="Q1234" t="s">
        <v>8323</v>
      </c>
      <c r="R1234" t="s">
        <v>8338</v>
      </c>
      <c r="S1234" s="12">
        <f t="shared" si="116"/>
        <v>41506.848032407412</v>
      </c>
      <c r="T1234" s="12">
        <f t="shared" si="117"/>
        <v>41553.848032407412</v>
      </c>
      <c r="U1234" s="9">
        <f t="shared" si="118"/>
        <v>2013</v>
      </c>
      <c r="V1234">
        <f t="shared" si="119"/>
        <v>8</v>
      </c>
      <c r="W1234" t="str" cm="1">
        <f t="array" ref="W1234">_xlfn.IFS(V1234=1,"JAN",V1234=2,"FEB",V1234=3,"MAR",V1234=4,"APR",V1234=5,"MAY",V1234=6,"JUN",V1234=7,"JUL",V1234=8,"AUG",V1234=9,"SEP",V1234=10,"OCT",V1234=11,"NOV",V1234=12,"DEC")</f>
        <v>AUG</v>
      </c>
    </row>
    <row r="1235" spans="1:23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14"/>
        <v>12</v>
      </c>
      <c r="P1235">
        <f t="shared" si="115"/>
        <v>19.329999999999998</v>
      </c>
      <c r="Q1235" t="s">
        <v>8323</v>
      </c>
      <c r="R1235" t="s">
        <v>8338</v>
      </c>
      <c r="S1235" s="12">
        <f t="shared" si="116"/>
        <v>40939.948773148149</v>
      </c>
      <c r="T1235" s="12">
        <f t="shared" si="117"/>
        <v>40960.948773148149</v>
      </c>
      <c r="U1235" s="9">
        <f t="shared" si="118"/>
        <v>2012</v>
      </c>
      <c r="V1235">
        <f t="shared" si="119"/>
        <v>1</v>
      </c>
      <c r="W1235" t="str" cm="1">
        <f t="array" ref="W1235">_xlfn.IFS(V1235=1,"JAN",V1235=2,"FEB",V1235=3,"MAR",V1235=4,"APR",V1235=5,"MAY",V1235=6,"JUN",V1235=7,"JUL",V1235=8,"AUG",V1235=9,"SEP",V1235=10,"OCT",V1235=11,"NOV",V1235=12,"DEC")</f>
        <v>JAN</v>
      </c>
    </row>
    <row r="1236" spans="1:23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14"/>
        <v>0</v>
      </c>
      <c r="P1236">
        <f t="shared" si="115"/>
        <v>0</v>
      </c>
      <c r="Q1236" t="s">
        <v>8323</v>
      </c>
      <c r="R1236" t="s">
        <v>8338</v>
      </c>
      <c r="S1236" s="12">
        <f t="shared" si="116"/>
        <v>42007.788680555561</v>
      </c>
      <c r="T1236" s="12">
        <f t="shared" si="117"/>
        <v>42037.788680555561</v>
      </c>
      <c r="U1236" s="9">
        <f t="shared" si="118"/>
        <v>2015</v>
      </c>
      <c r="V1236">
        <f t="shared" si="119"/>
        <v>1</v>
      </c>
      <c r="W1236" t="str" cm="1">
        <f t="array" ref="W1236">_xlfn.IFS(V1236=1,"JAN",V1236=2,"FEB",V1236=3,"MAR",V1236=4,"APR",V1236=5,"MAY",V1236=6,"JUN",V1236=7,"JUL",V1236=8,"AUG",V1236=9,"SEP",V1236=10,"OCT",V1236=11,"NOV",V1236=12,"DEC")</f>
        <v>JAN</v>
      </c>
    </row>
    <row r="1237" spans="1:23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14"/>
        <v>3</v>
      </c>
      <c r="P1237">
        <f t="shared" si="115"/>
        <v>35</v>
      </c>
      <c r="Q1237" t="s">
        <v>8323</v>
      </c>
      <c r="R1237" t="s">
        <v>8338</v>
      </c>
      <c r="S1237" s="12">
        <f t="shared" si="116"/>
        <v>41583.135405092595</v>
      </c>
      <c r="T1237" s="12">
        <f t="shared" si="117"/>
        <v>41623.135405092595</v>
      </c>
      <c r="U1237" s="9">
        <f t="shared" si="118"/>
        <v>2013</v>
      </c>
      <c r="V1237">
        <f t="shared" si="119"/>
        <v>11</v>
      </c>
      <c r="W1237" t="str" cm="1">
        <f t="array" ref="W1237">_xlfn.IFS(V1237=1,"JAN",V1237=2,"FEB",V1237=3,"MAR",V1237=4,"APR",V1237=5,"MAY",V1237=6,"JUN",V1237=7,"JUL",V1237=8,"AUG",V1237=9,"SEP",V1237=10,"OCT",V1237=11,"NOV",V1237=12,"DEC")</f>
        <v>NOV</v>
      </c>
    </row>
    <row r="1238" spans="1:23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14"/>
        <v>0</v>
      </c>
      <c r="P1238">
        <f t="shared" si="115"/>
        <v>0</v>
      </c>
      <c r="Q1238" t="s">
        <v>8323</v>
      </c>
      <c r="R1238" t="s">
        <v>8338</v>
      </c>
      <c r="S1238" s="12">
        <f t="shared" si="116"/>
        <v>41110.680138888885</v>
      </c>
      <c r="T1238" s="12">
        <f t="shared" si="117"/>
        <v>41118.666666666664</v>
      </c>
      <c r="U1238" s="9">
        <f t="shared" si="118"/>
        <v>2012</v>
      </c>
      <c r="V1238">
        <f t="shared" si="119"/>
        <v>7</v>
      </c>
      <c r="W1238" t="str" cm="1">
        <f t="array" ref="W1238">_xlfn.IFS(V1238=1,"JAN",V1238=2,"FEB",V1238=3,"MAR",V1238=4,"APR",V1238=5,"MAY",V1238=6,"JUN",V1238=7,"JUL",V1238=8,"AUG",V1238=9,"SEP",V1238=10,"OCT",V1238=11,"NOV",V1238=12,"DEC")</f>
        <v>JUL</v>
      </c>
    </row>
    <row r="1239" spans="1:23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14"/>
        <v>0</v>
      </c>
      <c r="P1239">
        <f t="shared" si="115"/>
        <v>0</v>
      </c>
      <c r="Q1239" t="s">
        <v>8323</v>
      </c>
      <c r="R1239" t="s">
        <v>8338</v>
      </c>
      <c r="S1239" s="12">
        <f t="shared" si="116"/>
        <v>41125.283159722225</v>
      </c>
      <c r="T1239" s="12">
        <f t="shared" si="117"/>
        <v>41145.283159722225</v>
      </c>
      <c r="U1239" s="9">
        <f t="shared" si="118"/>
        <v>2012</v>
      </c>
      <c r="V1239">
        <f t="shared" si="119"/>
        <v>8</v>
      </c>
      <c r="W1239" t="str" cm="1">
        <f t="array" ref="W1239">_xlfn.IFS(V1239=1,"JAN",V1239=2,"FEB",V1239=3,"MAR",V1239=4,"APR",V1239=5,"MAY",V1239=6,"JUN",V1239=7,"JUL",V1239=8,"AUG",V1239=9,"SEP",V1239=10,"OCT",V1239=11,"NOV",V1239=12,"DEC")</f>
        <v>AUG</v>
      </c>
    </row>
    <row r="1240" spans="1:23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14"/>
        <v>18</v>
      </c>
      <c r="P1240">
        <f t="shared" si="115"/>
        <v>59.33</v>
      </c>
      <c r="Q1240" t="s">
        <v>8323</v>
      </c>
      <c r="R1240" t="s">
        <v>8338</v>
      </c>
      <c r="S1240" s="12">
        <f t="shared" si="116"/>
        <v>40731.61037037037</v>
      </c>
      <c r="T1240" s="12">
        <f t="shared" si="117"/>
        <v>40761.61037037037</v>
      </c>
      <c r="U1240" s="9">
        <f t="shared" si="118"/>
        <v>2011</v>
      </c>
      <c r="V1240">
        <f t="shared" si="119"/>
        <v>7</v>
      </c>
      <c r="W1240" t="str" cm="1">
        <f t="array" ref="W1240">_xlfn.IFS(V1240=1,"JAN",V1240=2,"FEB",V1240=3,"MAR",V1240=4,"APR",V1240=5,"MAY",V1240=6,"JUN",V1240=7,"JUL",V1240=8,"AUG",V1240=9,"SEP",V1240=10,"OCT",V1240=11,"NOV",V1240=12,"DEC")</f>
        <v>JUL</v>
      </c>
    </row>
    <row r="1241" spans="1:23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14"/>
        <v>0</v>
      </c>
      <c r="P1241">
        <f t="shared" si="115"/>
        <v>0</v>
      </c>
      <c r="Q1241" t="s">
        <v>8323</v>
      </c>
      <c r="R1241" t="s">
        <v>8338</v>
      </c>
      <c r="S1241" s="12">
        <f t="shared" si="116"/>
        <v>40883.962581018517</v>
      </c>
      <c r="T1241" s="12">
        <f t="shared" si="117"/>
        <v>40913.962581018517</v>
      </c>
      <c r="U1241" s="9">
        <f t="shared" si="118"/>
        <v>2011</v>
      </c>
      <c r="V1241">
        <f t="shared" si="119"/>
        <v>12</v>
      </c>
      <c r="W1241" t="str" cm="1">
        <f t="array" ref="W1241">_xlfn.IFS(V1241=1,"JAN",V1241=2,"FEB",V1241=3,"MAR",V1241=4,"APR",V1241=5,"MAY",V1241=6,"JUN",V1241=7,"JUL",V1241=8,"AUG",V1241=9,"SEP",V1241=10,"OCT",V1241=11,"NOV",V1241=12,"DEC")</f>
        <v>DEC</v>
      </c>
    </row>
    <row r="1242" spans="1:23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14"/>
        <v>3</v>
      </c>
      <c r="P1242">
        <f t="shared" si="115"/>
        <v>30.13</v>
      </c>
      <c r="Q1242" t="s">
        <v>8323</v>
      </c>
      <c r="R1242" t="s">
        <v>8338</v>
      </c>
      <c r="S1242" s="12">
        <f t="shared" si="116"/>
        <v>41409.040011574078</v>
      </c>
      <c r="T1242" s="12">
        <f t="shared" si="117"/>
        <v>41467.910416666666</v>
      </c>
      <c r="U1242" s="9">
        <f t="shared" si="118"/>
        <v>2013</v>
      </c>
      <c r="V1242">
        <f t="shared" si="119"/>
        <v>5</v>
      </c>
      <c r="W1242" t="str" cm="1">
        <f t="array" ref="W1242">_xlfn.IFS(V1242=1,"JAN",V1242=2,"FEB",V1242=3,"MAR",V1242=4,"APR",V1242=5,"MAY",V1242=6,"JUN",V1242=7,"JUL",V1242=8,"AUG",V1242=9,"SEP",V1242=10,"OCT",V1242=11,"NOV",V1242=12,"DEC")</f>
        <v>MAY</v>
      </c>
    </row>
    <row r="1243" spans="1:23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14"/>
        <v>51</v>
      </c>
      <c r="P1243">
        <f t="shared" si="115"/>
        <v>74.62</v>
      </c>
      <c r="Q1243" t="s">
        <v>8323</v>
      </c>
      <c r="R1243" t="s">
        <v>8338</v>
      </c>
      <c r="S1243" s="12">
        <f t="shared" si="116"/>
        <v>41923.837731481479</v>
      </c>
      <c r="T1243" s="12">
        <f t="shared" si="117"/>
        <v>41946.249305555553</v>
      </c>
      <c r="U1243" s="9">
        <f t="shared" si="118"/>
        <v>2014</v>
      </c>
      <c r="V1243">
        <f t="shared" si="119"/>
        <v>10</v>
      </c>
      <c r="W1243" t="str" cm="1">
        <f t="array" ref="W1243">_xlfn.IFS(V1243=1,"JAN",V1243=2,"FEB",V1243=3,"MAR",V1243=4,"APR",V1243=5,"MAY",V1243=6,"JUN",V1243=7,"JUL",V1243=8,"AUG",V1243=9,"SEP",V1243=10,"OCT",V1243=11,"NOV",V1243=12,"DEC")</f>
        <v>OCT</v>
      </c>
    </row>
    <row r="1244" spans="1:23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14"/>
        <v>1</v>
      </c>
      <c r="P1244">
        <f t="shared" si="115"/>
        <v>5</v>
      </c>
      <c r="Q1244" t="s">
        <v>8323</v>
      </c>
      <c r="R1244" t="s">
        <v>8338</v>
      </c>
      <c r="S1244" s="12">
        <f t="shared" si="116"/>
        <v>40782.165532407409</v>
      </c>
      <c r="T1244" s="12">
        <f t="shared" si="117"/>
        <v>40797.554166666669</v>
      </c>
      <c r="U1244" s="9">
        <f t="shared" si="118"/>
        <v>2011</v>
      </c>
      <c r="V1244">
        <f t="shared" si="119"/>
        <v>8</v>
      </c>
      <c r="W1244" t="str" cm="1">
        <f t="array" ref="W1244">_xlfn.IFS(V1244=1,"JAN",V1244=2,"FEB",V1244=3,"MAR",V1244=4,"APR",V1244=5,"MAY",V1244=6,"JUN",V1244=7,"JUL",V1244=8,"AUG",V1244=9,"SEP",V1244=10,"OCT",V1244=11,"NOV",V1244=12,"DEC")</f>
        <v>AUG</v>
      </c>
    </row>
    <row r="1245" spans="1:23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14"/>
        <v>14</v>
      </c>
      <c r="P1245">
        <f t="shared" si="115"/>
        <v>44.5</v>
      </c>
      <c r="Q1245" t="s">
        <v>8323</v>
      </c>
      <c r="R1245" t="s">
        <v>8338</v>
      </c>
      <c r="S1245" s="12">
        <f t="shared" si="116"/>
        <v>40671.879293981481</v>
      </c>
      <c r="T1245" s="12">
        <f t="shared" si="117"/>
        <v>40732.875</v>
      </c>
      <c r="U1245" s="9">
        <f t="shared" si="118"/>
        <v>2011</v>
      </c>
      <c r="V1245">
        <f t="shared" si="119"/>
        <v>5</v>
      </c>
      <c r="W1245" t="str" cm="1">
        <f t="array" ref="W1245">_xlfn.IFS(V1245=1,"JAN",V1245=2,"FEB",V1245=3,"MAR",V1245=4,"APR",V1245=5,"MAY",V1245=6,"JUN",V1245=7,"JUL",V1245=8,"AUG",V1245=9,"SEP",V1245=10,"OCT",V1245=11,"NOV",V1245=12,"DEC")</f>
        <v>MAY</v>
      </c>
    </row>
    <row r="1246" spans="1:23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14"/>
        <v>104</v>
      </c>
      <c r="P1246">
        <f t="shared" si="115"/>
        <v>46.13</v>
      </c>
      <c r="Q1246" t="s">
        <v>8323</v>
      </c>
      <c r="R1246" t="s">
        <v>8324</v>
      </c>
      <c r="S1246" s="12">
        <f t="shared" si="116"/>
        <v>41355.825497685182</v>
      </c>
      <c r="T1246" s="12">
        <f t="shared" si="117"/>
        <v>41386.875</v>
      </c>
      <c r="U1246" s="9">
        <f t="shared" si="118"/>
        <v>2013</v>
      </c>
      <c r="V1246">
        <f t="shared" si="119"/>
        <v>3</v>
      </c>
      <c r="W1246" t="str" cm="1">
        <f t="array" ref="W1246">_xlfn.IFS(V1246=1,"JAN",V1246=2,"FEB",V1246=3,"MAR",V1246=4,"APR",V1246=5,"MAY",V1246=6,"JUN",V1246=7,"JUL",V1246=8,"AUG",V1246=9,"SEP",V1246=10,"OCT",V1246=11,"NOV",V1246=12,"DEC")</f>
        <v>MAR</v>
      </c>
    </row>
    <row r="1247" spans="1:23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14"/>
        <v>120</v>
      </c>
      <c r="P1247">
        <f t="shared" si="115"/>
        <v>141.47</v>
      </c>
      <c r="Q1247" t="s">
        <v>8323</v>
      </c>
      <c r="R1247" t="s">
        <v>8324</v>
      </c>
      <c r="S1247" s="12">
        <f t="shared" si="116"/>
        <v>41774.599930555552</v>
      </c>
      <c r="T1247" s="12">
        <f t="shared" si="117"/>
        <v>41804.599930555552</v>
      </c>
      <c r="U1247" s="9">
        <f t="shared" si="118"/>
        <v>2014</v>
      </c>
      <c r="V1247">
        <f t="shared" si="119"/>
        <v>5</v>
      </c>
      <c r="W1247" t="str" cm="1">
        <f t="array" ref="W1247">_xlfn.IFS(V1247=1,"JAN",V1247=2,"FEB",V1247=3,"MAR",V1247=4,"APR",V1247=5,"MAY",V1247=6,"JUN",V1247=7,"JUL",V1247=8,"AUG",V1247=9,"SEP",V1247=10,"OCT",V1247=11,"NOV",V1247=12,"DEC")</f>
        <v>MAY</v>
      </c>
    </row>
    <row r="1248" spans="1:23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14"/>
        <v>117</v>
      </c>
      <c r="P1248">
        <f t="shared" si="115"/>
        <v>75.48</v>
      </c>
      <c r="Q1248" t="s">
        <v>8323</v>
      </c>
      <c r="R1248" t="s">
        <v>8324</v>
      </c>
      <c r="S1248" s="12">
        <f t="shared" si="116"/>
        <v>40838.043391203704</v>
      </c>
      <c r="T1248" s="12">
        <f t="shared" si="117"/>
        <v>40883.085057870368</v>
      </c>
      <c r="U1248" s="9">
        <f t="shared" si="118"/>
        <v>2011</v>
      </c>
      <c r="V1248">
        <f t="shared" si="119"/>
        <v>10</v>
      </c>
      <c r="W1248" t="str" cm="1">
        <f t="array" ref="W1248">_xlfn.IFS(V1248=1,"JAN",V1248=2,"FEB",V1248=3,"MAR",V1248=4,"APR",V1248=5,"MAY",V1248=6,"JUN",V1248=7,"JUL",V1248=8,"AUG",V1248=9,"SEP",V1248=10,"OCT",V1248=11,"NOV",V1248=12,"DEC")</f>
        <v>OCT</v>
      </c>
    </row>
    <row r="1249" spans="1:23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14"/>
        <v>122</v>
      </c>
      <c r="P1249">
        <f t="shared" si="115"/>
        <v>85.5</v>
      </c>
      <c r="Q1249" t="s">
        <v>8323</v>
      </c>
      <c r="R1249" t="s">
        <v>8324</v>
      </c>
      <c r="S1249" s="12">
        <f t="shared" si="116"/>
        <v>41370.292303240742</v>
      </c>
      <c r="T1249" s="12">
        <f t="shared" si="117"/>
        <v>41400.292303240742</v>
      </c>
      <c r="U1249" s="9">
        <f t="shared" si="118"/>
        <v>2013</v>
      </c>
      <c r="V1249">
        <f t="shared" si="119"/>
        <v>4</v>
      </c>
      <c r="W1249" t="str" cm="1">
        <f t="array" ref="W1249">_xlfn.IFS(V1249=1,"JAN",V1249=2,"FEB",V1249=3,"MAR",V1249=4,"APR",V1249=5,"MAY",V1249=6,"JUN",V1249=7,"JUL",V1249=8,"AUG",V1249=9,"SEP",V1249=10,"OCT",V1249=11,"NOV",V1249=12,"DEC")</f>
        <v>APR</v>
      </c>
    </row>
    <row r="1250" spans="1:23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14"/>
        <v>152</v>
      </c>
      <c r="P1250">
        <f t="shared" si="115"/>
        <v>64.25</v>
      </c>
      <c r="Q1250" t="s">
        <v>8323</v>
      </c>
      <c r="R1250" t="s">
        <v>8324</v>
      </c>
      <c r="S1250" s="12">
        <f t="shared" si="116"/>
        <v>41767.656863425924</v>
      </c>
      <c r="T1250" s="12">
        <f t="shared" si="117"/>
        <v>41803.290972222225</v>
      </c>
      <c r="U1250" s="9">
        <f t="shared" si="118"/>
        <v>2014</v>
      </c>
      <c r="V1250">
        <f t="shared" si="119"/>
        <v>5</v>
      </c>
      <c r="W1250" t="str" cm="1">
        <f t="array" ref="W1250">_xlfn.IFS(V1250=1,"JAN",V1250=2,"FEB",V1250=3,"MAR",V1250=4,"APR",V1250=5,"MAY",V1250=6,"JUN",V1250=7,"JUL",V1250=8,"AUG",V1250=9,"SEP",V1250=10,"OCT",V1250=11,"NOV",V1250=12,"DEC")</f>
        <v>MAY</v>
      </c>
    </row>
    <row r="1251" spans="1:23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14"/>
        <v>104</v>
      </c>
      <c r="P1251">
        <f t="shared" si="115"/>
        <v>64.47</v>
      </c>
      <c r="Q1251" t="s">
        <v>8323</v>
      </c>
      <c r="R1251" t="s">
        <v>8324</v>
      </c>
      <c r="S1251" s="12">
        <f t="shared" si="116"/>
        <v>41067.74086805556</v>
      </c>
      <c r="T1251" s="12">
        <f t="shared" si="117"/>
        <v>41097.74086805556</v>
      </c>
      <c r="U1251" s="9">
        <f t="shared" si="118"/>
        <v>2012</v>
      </c>
      <c r="V1251">
        <f t="shared" si="119"/>
        <v>6</v>
      </c>
      <c r="W1251" t="str" cm="1">
        <f t="array" ref="W1251">_xlfn.IFS(V1251=1,"JAN",V1251=2,"FEB",V1251=3,"MAR",V1251=4,"APR",V1251=5,"MAY",V1251=6,"JUN",V1251=7,"JUL",V1251=8,"AUG",V1251=9,"SEP",V1251=10,"OCT",V1251=11,"NOV",V1251=12,"DEC")</f>
        <v>JUN</v>
      </c>
    </row>
    <row r="1252" spans="1:23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14"/>
        <v>200</v>
      </c>
      <c r="P1252">
        <f t="shared" si="115"/>
        <v>118.2</v>
      </c>
      <c r="Q1252" t="s">
        <v>8323</v>
      </c>
      <c r="R1252" t="s">
        <v>8324</v>
      </c>
      <c r="S1252" s="12">
        <f t="shared" si="116"/>
        <v>41843.64271990741</v>
      </c>
      <c r="T1252" s="12">
        <f t="shared" si="117"/>
        <v>41888.64271990741</v>
      </c>
      <c r="U1252" s="9">
        <f t="shared" si="118"/>
        <v>2014</v>
      </c>
      <c r="V1252">
        <f t="shared" si="119"/>
        <v>7</v>
      </c>
      <c r="W1252" t="str" cm="1">
        <f t="array" ref="W1252">_xlfn.IFS(V1252=1,"JAN",V1252=2,"FEB",V1252=3,"MAR",V1252=4,"APR",V1252=5,"MAY",V1252=6,"JUN",V1252=7,"JUL",V1252=8,"AUG",V1252=9,"SEP",V1252=10,"OCT",V1252=11,"NOV",V1252=12,"DEC")</f>
        <v>JUL</v>
      </c>
    </row>
    <row r="1253" spans="1:23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14"/>
        <v>102</v>
      </c>
      <c r="P1253">
        <f t="shared" si="115"/>
        <v>82.54</v>
      </c>
      <c r="Q1253" t="s">
        <v>8323</v>
      </c>
      <c r="R1253" t="s">
        <v>8324</v>
      </c>
      <c r="S1253" s="12">
        <f t="shared" si="116"/>
        <v>40751.814432870371</v>
      </c>
      <c r="T1253" s="12">
        <f t="shared" si="117"/>
        <v>40811.814432870371</v>
      </c>
      <c r="U1253" s="9">
        <f t="shared" si="118"/>
        <v>2011</v>
      </c>
      <c r="V1253">
        <f t="shared" si="119"/>
        <v>7</v>
      </c>
      <c r="W1253" t="str" cm="1">
        <f t="array" ref="W1253">_xlfn.IFS(V1253=1,"JAN",V1253=2,"FEB",V1253=3,"MAR",V1253=4,"APR",V1253=5,"MAY",V1253=6,"JUN",V1253=7,"JUL",V1253=8,"AUG",V1253=9,"SEP",V1253=10,"OCT",V1253=11,"NOV",V1253=12,"DEC")</f>
        <v>JUL</v>
      </c>
    </row>
    <row r="1254" spans="1:23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14"/>
        <v>138</v>
      </c>
      <c r="P1254">
        <f t="shared" si="115"/>
        <v>34.17</v>
      </c>
      <c r="Q1254" t="s">
        <v>8323</v>
      </c>
      <c r="R1254" t="s">
        <v>8324</v>
      </c>
      <c r="S1254" s="12">
        <f t="shared" si="116"/>
        <v>41543.988067129627</v>
      </c>
      <c r="T1254" s="12">
        <f t="shared" si="117"/>
        <v>41571.988067129627</v>
      </c>
      <c r="U1254" s="9">
        <f t="shared" si="118"/>
        <v>2013</v>
      </c>
      <c r="V1254">
        <f t="shared" si="119"/>
        <v>9</v>
      </c>
      <c r="W1254" t="str" cm="1">
        <f t="array" ref="W1254">_xlfn.IFS(V1254=1,"JAN",V1254=2,"FEB",V1254=3,"MAR",V1254=4,"APR",V1254=5,"MAY",V1254=6,"JUN",V1254=7,"JUL",V1254=8,"AUG",V1254=9,"SEP",V1254=10,"OCT",V1254=11,"NOV",V1254=12,"DEC")</f>
        <v>SEP</v>
      </c>
    </row>
    <row r="1255" spans="1:23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14"/>
        <v>303833</v>
      </c>
      <c r="P1255">
        <f t="shared" si="115"/>
        <v>42.73</v>
      </c>
      <c r="Q1255" t="s">
        <v>8323</v>
      </c>
      <c r="R1255" t="s">
        <v>8324</v>
      </c>
      <c r="S1255" s="12">
        <f t="shared" si="116"/>
        <v>41855.783645833333</v>
      </c>
      <c r="T1255" s="12">
        <f t="shared" si="117"/>
        <v>41885.783645833333</v>
      </c>
      <c r="U1255" s="9">
        <f t="shared" si="118"/>
        <v>2014</v>
      </c>
      <c r="V1255">
        <f t="shared" si="119"/>
        <v>8</v>
      </c>
      <c r="W1255" t="str" cm="1">
        <f t="array" ref="W1255">_xlfn.IFS(V1255=1,"JAN",V1255=2,"FEB",V1255=3,"MAR",V1255=4,"APR",V1255=5,"MAY",V1255=6,"JUN",V1255=7,"JUL",V1255=8,"AUG",V1255=9,"SEP",V1255=10,"OCT",V1255=11,"NOV",V1255=12,"DEC")</f>
        <v>AUG</v>
      </c>
    </row>
    <row r="1256" spans="1:23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14"/>
        <v>199</v>
      </c>
      <c r="P1256">
        <f t="shared" si="115"/>
        <v>94.49</v>
      </c>
      <c r="Q1256" t="s">
        <v>8323</v>
      </c>
      <c r="R1256" t="s">
        <v>8324</v>
      </c>
      <c r="S1256" s="12">
        <f t="shared" si="116"/>
        <v>40487.621365740742</v>
      </c>
      <c r="T1256" s="12">
        <f t="shared" si="117"/>
        <v>40544.207638888889</v>
      </c>
      <c r="U1256" s="9">
        <f t="shared" si="118"/>
        <v>2010</v>
      </c>
      <c r="V1256">
        <f t="shared" si="119"/>
        <v>11</v>
      </c>
      <c r="W1256" t="str" cm="1">
        <f t="array" ref="W1256">_xlfn.IFS(V1256=1,"JAN",V1256=2,"FEB",V1256=3,"MAR",V1256=4,"APR",V1256=5,"MAY",V1256=6,"JUN",V1256=7,"JUL",V1256=8,"AUG",V1256=9,"SEP",V1256=10,"OCT",V1256=11,"NOV",V1256=12,"DEC")</f>
        <v>NOV</v>
      </c>
    </row>
    <row r="1257" spans="1:23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14"/>
        <v>202</v>
      </c>
      <c r="P1257">
        <f t="shared" si="115"/>
        <v>55.7</v>
      </c>
      <c r="Q1257" t="s">
        <v>8323</v>
      </c>
      <c r="R1257" t="s">
        <v>8324</v>
      </c>
      <c r="S1257" s="12">
        <f t="shared" si="116"/>
        <v>41579.845509259263</v>
      </c>
      <c r="T1257" s="12">
        <f t="shared" si="117"/>
        <v>41609.887175925927</v>
      </c>
      <c r="U1257" s="9">
        <f t="shared" si="118"/>
        <v>2013</v>
      </c>
      <c r="V1257">
        <f t="shared" si="119"/>
        <v>11</v>
      </c>
      <c r="W1257" t="str" cm="1">
        <f t="array" ref="W1257">_xlfn.IFS(V1257=1,"JAN",V1257=2,"FEB",V1257=3,"MAR",V1257=4,"APR",V1257=5,"MAY",V1257=6,"JUN",V1257=7,"JUL",V1257=8,"AUG",V1257=9,"SEP",V1257=10,"OCT",V1257=11,"NOV",V1257=12,"DEC")</f>
        <v>NOV</v>
      </c>
    </row>
    <row r="1258" spans="1:23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14"/>
        <v>118</v>
      </c>
      <c r="P1258">
        <f t="shared" si="115"/>
        <v>98.03</v>
      </c>
      <c r="Q1258" t="s">
        <v>8323</v>
      </c>
      <c r="R1258" t="s">
        <v>8324</v>
      </c>
      <c r="S1258" s="12">
        <f t="shared" si="116"/>
        <v>40921.919340277782</v>
      </c>
      <c r="T1258" s="12">
        <f t="shared" si="117"/>
        <v>40951.919340277782</v>
      </c>
      <c r="U1258" s="9">
        <f t="shared" si="118"/>
        <v>2012</v>
      </c>
      <c r="V1258">
        <f t="shared" si="119"/>
        <v>1</v>
      </c>
      <c r="W1258" t="str" cm="1">
        <f t="array" ref="W1258">_xlfn.IFS(V1258=1,"JAN",V1258=2,"FEB",V1258=3,"MAR",V1258=4,"APR",V1258=5,"MAY",V1258=6,"JUN",V1258=7,"JUL",V1258=8,"AUG",V1258=9,"SEP",V1258=10,"OCT",V1258=11,"NOV",V1258=12,"DEC")</f>
        <v>JAN</v>
      </c>
    </row>
    <row r="1259" spans="1:23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14"/>
        <v>295</v>
      </c>
      <c r="P1259">
        <f t="shared" si="115"/>
        <v>92.1</v>
      </c>
      <c r="Q1259" t="s">
        <v>8323</v>
      </c>
      <c r="R1259" t="s">
        <v>8324</v>
      </c>
      <c r="S1259" s="12">
        <f t="shared" si="116"/>
        <v>40587.085532407407</v>
      </c>
      <c r="T1259" s="12">
        <f t="shared" si="117"/>
        <v>40636.043865740743</v>
      </c>
      <c r="U1259" s="9">
        <f t="shared" si="118"/>
        <v>2011</v>
      </c>
      <c r="V1259">
        <f t="shared" si="119"/>
        <v>2</v>
      </c>
      <c r="W1259" t="str" cm="1">
        <f t="array" ref="W1259">_xlfn.IFS(V1259=1,"JAN",V1259=2,"FEB",V1259=3,"MAR",V1259=4,"APR",V1259=5,"MAY",V1259=6,"JUN",V1259=7,"JUL",V1259=8,"AUG",V1259=9,"SEP",V1259=10,"OCT",V1259=11,"NOV",V1259=12,"DEC")</f>
        <v>FEB</v>
      </c>
    </row>
    <row r="1260" spans="1:23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14"/>
        <v>213</v>
      </c>
      <c r="P1260">
        <f t="shared" si="115"/>
        <v>38.18</v>
      </c>
      <c r="Q1260" t="s">
        <v>8323</v>
      </c>
      <c r="R1260" t="s">
        <v>8324</v>
      </c>
      <c r="S1260" s="12">
        <f t="shared" si="116"/>
        <v>41487.611250000002</v>
      </c>
      <c r="T1260" s="12">
        <f t="shared" si="117"/>
        <v>41517.611250000002</v>
      </c>
      <c r="U1260" s="9">
        <f t="shared" si="118"/>
        <v>2013</v>
      </c>
      <c r="V1260">
        <f t="shared" si="119"/>
        <v>8</v>
      </c>
      <c r="W1260" t="str" cm="1">
        <f t="array" ref="W1260">_xlfn.IFS(V1260=1,"JAN",V1260=2,"FEB",V1260=3,"MAR",V1260=4,"APR",V1260=5,"MAY",V1260=6,"JUN",V1260=7,"JUL",V1260=8,"AUG",V1260=9,"SEP",V1260=10,"OCT",V1260=11,"NOV",V1260=12,"DEC")</f>
        <v>AUG</v>
      </c>
    </row>
    <row r="1261" spans="1:23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14"/>
        <v>104</v>
      </c>
      <c r="P1261">
        <f t="shared" si="115"/>
        <v>27.15</v>
      </c>
      <c r="Q1261" t="s">
        <v>8323</v>
      </c>
      <c r="R1261" t="s">
        <v>8324</v>
      </c>
      <c r="S1261" s="12">
        <f t="shared" si="116"/>
        <v>41766.970648148148</v>
      </c>
      <c r="T1261" s="12">
        <f t="shared" si="117"/>
        <v>41799.165972222225</v>
      </c>
      <c r="U1261" s="9">
        <f t="shared" si="118"/>
        <v>2014</v>
      </c>
      <c r="V1261">
        <f t="shared" si="119"/>
        <v>5</v>
      </c>
      <c r="W1261" t="str" cm="1">
        <f t="array" ref="W1261">_xlfn.IFS(V1261=1,"JAN",V1261=2,"FEB",V1261=3,"MAR",V1261=4,"APR",V1261=5,"MAY",V1261=6,"JUN",V1261=7,"JUL",V1261=8,"AUG",V1261=9,"SEP",V1261=10,"OCT",V1261=11,"NOV",V1261=12,"DEC")</f>
        <v>MAY</v>
      </c>
    </row>
    <row r="1262" spans="1:23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14"/>
        <v>114</v>
      </c>
      <c r="P1262">
        <f t="shared" si="115"/>
        <v>50.69</v>
      </c>
      <c r="Q1262" t="s">
        <v>8323</v>
      </c>
      <c r="R1262" t="s">
        <v>8324</v>
      </c>
      <c r="S1262" s="12">
        <f t="shared" si="116"/>
        <v>41666.842824074076</v>
      </c>
      <c r="T1262" s="12">
        <f t="shared" si="117"/>
        <v>41696.842824074076</v>
      </c>
      <c r="U1262" s="9">
        <f t="shared" si="118"/>
        <v>2014</v>
      </c>
      <c r="V1262">
        <f t="shared" si="119"/>
        <v>1</v>
      </c>
      <c r="W1262" t="str" cm="1">
        <f t="array" ref="W1262">_xlfn.IFS(V1262=1,"JAN",V1262=2,"FEB",V1262=3,"MAR",V1262=4,"APR",V1262=5,"MAY",V1262=6,"JUN",V1262=7,"JUL",V1262=8,"AUG",V1262=9,"SEP",V1262=10,"OCT",V1262=11,"NOV",V1262=12,"DEC")</f>
        <v>JAN</v>
      </c>
    </row>
    <row r="1263" spans="1:23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14"/>
        <v>101</v>
      </c>
      <c r="P1263">
        <f t="shared" si="115"/>
        <v>38.94</v>
      </c>
      <c r="Q1263" t="s">
        <v>8323</v>
      </c>
      <c r="R1263" t="s">
        <v>8324</v>
      </c>
      <c r="S1263" s="12">
        <f t="shared" si="116"/>
        <v>41638.342905092592</v>
      </c>
      <c r="T1263" s="12">
        <f t="shared" si="117"/>
        <v>41668.342905092592</v>
      </c>
      <c r="U1263" s="9">
        <f t="shared" si="118"/>
        <v>2013</v>
      </c>
      <c r="V1263">
        <f t="shared" si="119"/>
        <v>12</v>
      </c>
      <c r="W1263" t="str" cm="1">
        <f t="array" ref="W1263">_xlfn.IFS(V1263=1,"JAN",V1263=2,"FEB",V1263=3,"MAR",V1263=4,"APR",V1263=5,"MAY",V1263=6,"JUN",V1263=7,"JUL",V1263=8,"AUG",V1263=9,"SEP",V1263=10,"OCT",V1263=11,"NOV",V1263=12,"DEC")</f>
        <v>DEC</v>
      </c>
    </row>
    <row r="1264" spans="1:23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14"/>
        <v>125</v>
      </c>
      <c r="P1264">
        <f t="shared" si="115"/>
        <v>77.64</v>
      </c>
      <c r="Q1264" t="s">
        <v>8323</v>
      </c>
      <c r="R1264" t="s">
        <v>8324</v>
      </c>
      <c r="S1264" s="12">
        <f t="shared" si="116"/>
        <v>41656.762638888889</v>
      </c>
      <c r="T1264" s="12">
        <f t="shared" si="117"/>
        <v>41686.762638888889</v>
      </c>
      <c r="U1264" s="9">
        <f t="shared" si="118"/>
        <v>2014</v>
      </c>
      <c r="V1264">
        <f t="shared" si="119"/>
        <v>1</v>
      </c>
      <c r="W1264" t="str" cm="1">
        <f t="array" ref="W1264">_xlfn.IFS(V1264=1,"JAN",V1264=2,"FEB",V1264=3,"MAR",V1264=4,"APR",V1264=5,"MAY",V1264=6,"JUN",V1264=7,"JUL",V1264=8,"AUG",V1264=9,"SEP",V1264=10,"OCT",V1264=11,"NOV",V1264=12,"DEC")</f>
        <v>JAN</v>
      </c>
    </row>
    <row r="1265" spans="1:23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14"/>
        <v>119</v>
      </c>
      <c r="P1265">
        <f t="shared" si="115"/>
        <v>43.54</v>
      </c>
      <c r="Q1265" t="s">
        <v>8323</v>
      </c>
      <c r="R1265" t="s">
        <v>8324</v>
      </c>
      <c r="S1265" s="12">
        <f t="shared" si="116"/>
        <v>41692.084143518521</v>
      </c>
      <c r="T1265" s="12">
        <f t="shared" si="117"/>
        <v>41727.041666666664</v>
      </c>
      <c r="U1265" s="9">
        <f t="shared" si="118"/>
        <v>2014</v>
      </c>
      <c r="V1265">
        <f t="shared" si="119"/>
        <v>2</v>
      </c>
      <c r="W1265" t="str" cm="1">
        <f t="array" ref="W1265">_xlfn.IFS(V1265=1,"JAN",V1265=2,"FEB",V1265=3,"MAR",V1265=4,"APR",V1265=5,"MAY",V1265=6,"JUN",V1265=7,"JUL",V1265=8,"AUG",V1265=9,"SEP",V1265=10,"OCT",V1265=11,"NOV",V1265=12,"DEC")</f>
        <v>FEB</v>
      </c>
    </row>
    <row r="1266" spans="1:23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14"/>
        <v>166</v>
      </c>
      <c r="P1266">
        <f t="shared" si="115"/>
        <v>31.82</v>
      </c>
      <c r="Q1266" t="s">
        <v>8323</v>
      </c>
      <c r="R1266" t="s">
        <v>8324</v>
      </c>
      <c r="S1266" s="12">
        <f t="shared" si="116"/>
        <v>41547.662997685184</v>
      </c>
      <c r="T1266" s="12">
        <f t="shared" si="117"/>
        <v>41576.662997685184</v>
      </c>
      <c r="U1266" s="9">
        <f t="shared" si="118"/>
        <v>2013</v>
      </c>
      <c r="V1266">
        <f t="shared" si="119"/>
        <v>9</v>
      </c>
      <c r="W1266" t="str" cm="1">
        <f t="array" ref="W1266">_xlfn.IFS(V1266=1,"JAN",V1266=2,"FEB",V1266=3,"MAR",V1266=4,"APR",V1266=5,"MAY",V1266=6,"JUN",V1266=7,"JUL",V1266=8,"AUG",V1266=9,"SEP",V1266=10,"OCT",V1266=11,"NOV",V1266=12,"DEC")</f>
        <v>SEP</v>
      </c>
    </row>
    <row r="1267" spans="1:23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14"/>
        <v>119</v>
      </c>
      <c r="P1267">
        <f t="shared" si="115"/>
        <v>63.18</v>
      </c>
      <c r="Q1267" t="s">
        <v>8323</v>
      </c>
      <c r="R1267" t="s">
        <v>8324</v>
      </c>
      <c r="S1267" s="12">
        <f t="shared" si="116"/>
        <v>40465.655266203699</v>
      </c>
      <c r="T1267" s="12">
        <f t="shared" si="117"/>
        <v>40512.655266203699</v>
      </c>
      <c r="U1267" s="9">
        <f t="shared" si="118"/>
        <v>2010</v>
      </c>
      <c r="V1267">
        <f t="shared" si="119"/>
        <v>10</v>
      </c>
      <c r="W1267" t="str" cm="1">
        <f t="array" ref="W1267">_xlfn.IFS(V1267=1,"JAN",V1267=2,"FEB",V1267=3,"MAR",V1267=4,"APR",V1267=5,"MAY",V1267=6,"JUN",V1267=7,"JUL",V1267=8,"AUG",V1267=9,"SEP",V1267=10,"OCT",V1267=11,"NOV",V1267=12,"DEC")</f>
        <v>OCT</v>
      </c>
    </row>
    <row r="1268" spans="1:23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14"/>
        <v>100</v>
      </c>
      <c r="P1268">
        <f t="shared" si="115"/>
        <v>190.9</v>
      </c>
      <c r="Q1268" t="s">
        <v>8323</v>
      </c>
      <c r="R1268" t="s">
        <v>8324</v>
      </c>
      <c r="S1268" s="12">
        <f t="shared" si="116"/>
        <v>41620.87667824074</v>
      </c>
      <c r="T1268" s="12">
        <f t="shared" si="117"/>
        <v>41650.87667824074</v>
      </c>
      <c r="U1268" s="9">
        <f t="shared" si="118"/>
        <v>2013</v>
      </c>
      <c r="V1268">
        <f t="shared" si="119"/>
        <v>12</v>
      </c>
      <c r="W1268" t="str" cm="1">
        <f t="array" ref="W1268">_xlfn.IFS(V1268=1,"JAN",V1268=2,"FEB",V1268=3,"MAR",V1268=4,"APR",V1268=5,"MAY",V1268=6,"JUN",V1268=7,"JUL",V1268=8,"AUG",V1268=9,"SEP",V1268=10,"OCT",V1268=11,"NOV",V1268=12,"DEC")</f>
        <v>DEC</v>
      </c>
    </row>
    <row r="1269" spans="1:23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14"/>
        <v>102</v>
      </c>
      <c r="P1269">
        <f t="shared" si="115"/>
        <v>140.86000000000001</v>
      </c>
      <c r="Q1269" t="s">
        <v>8323</v>
      </c>
      <c r="R1269" t="s">
        <v>8324</v>
      </c>
      <c r="S1269" s="12">
        <f t="shared" si="116"/>
        <v>41449.585162037038</v>
      </c>
      <c r="T1269" s="12">
        <f t="shared" si="117"/>
        <v>41479.585162037038</v>
      </c>
      <c r="U1269" s="9">
        <f t="shared" si="118"/>
        <v>2013</v>
      </c>
      <c r="V1269">
        <f t="shared" si="119"/>
        <v>6</v>
      </c>
      <c r="W1269" t="str" cm="1">
        <f t="array" ref="W1269">_xlfn.IFS(V1269=1,"JAN",V1269=2,"FEB",V1269=3,"MAR",V1269=4,"APR",V1269=5,"MAY",V1269=6,"JUN",V1269=7,"JUL",V1269=8,"AUG",V1269=9,"SEP",V1269=10,"OCT",V1269=11,"NOV",V1269=12,"DEC")</f>
        <v>JUN</v>
      </c>
    </row>
    <row r="1270" spans="1:23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14"/>
        <v>117</v>
      </c>
      <c r="P1270">
        <f t="shared" si="115"/>
        <v>76.92</v>
      </c>
      <c r="Q1270" t="s">
        <v>8323</v>
      </c>
      <c r="R1270" t="s">
        <v>8324</v>
      </c>
      <c r="S1270" s="12">
        <f t="shared" si="116"/>
        <v>41507.845451388886</v>
      </c>
      <c r="T1270" s="12">
        <f t="shared" si="117"/>
        <v>41537.845451388886</v>
      </c>
      <c r="U1270" s="9">
        <f t="shared" si="118"/>
        <v>2013</v>
      </c>
      <c r="V1270">
        <f t="shared" si="119"/>
        <v>8</v>
      </c>
      <c r="W1270" t="str" cm="1">
        <f t="array" ref="W1270">_xlfn.IFS(V1270=1,"JAN",V1270=2,"FEB",V1270=3,"MAR",V1270=4,"APR",V1270=5,"MAY",V1270=6,"JUN",V1270=7,"JUL",V1270=8,"AUG",V1270=9,"SEP",V1270=10,"OCT",V1270=11,"NOV",V1270=12,"DEC")</f>
        <v>AUG</v>
      </c>
    </row>
    <row r="1271" spans="1:23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14"/>
        <v>109</v>
      </c>
      <c r="P1271">
        <f t="shared" si="115"/>
        <v>99.16</v>
      </c>
      <c r="Q1271" t="s">
        <v>8323</v>
      </c>
      <c r="R1271" t="s">
        <v>8324</v>
      </c>
      <c r="S1271" s="12">
        <f t="shared" si="116"/>
        <v>42445.823055555549</v>
      </c>
      <c r="T1271" s="12">
        <f t="shared" si="117"/>
        <v>42476</v>
      </c>
      <c r="U1271" s="9">
        <f t="shared" si="118"/>
        <v>2016</v>
      </c>
      <c r="V1271">
        <f t="shared" si="119"/>
        <v>3</v>
      </c>
      <c r="W1271" t="str" cm="1">
        <f t="array" ref="W1271">_xlfn.IFS(V1271=1,"JAN",V1271=2,"FEB",V1271=3,"MAR",V1271=4,"APR",V1271=5,"MAY",V1271=6,"JUN",V1271=7,"JUL",V1271=8,"AUG",V1271=9,"SEP",V1271=10,"OCT",V1271=11,"NOV",V1271=12,"DEC")</f>
        <v>MAR</v>
      </c>
    </row>
    <row r="1272" spans="1:23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14"/>
        <v>115</v>
      </c>
      <c r="P1272">
        <f t="shared" si="115"/>
        <v>67.88</v>
      </c>
      <c r="Q1272" t="s">
        <v>8323</v>
      </c>
      <c r="R1272" t="s">
        <v>8324</v>
      </c>
      <c r="S1272" s="12">
        <f t="shared" si="116"/>
        <v>40933.856967592597</v>
      </c>
      <c r="T1272" s="12">
        <f t="shared" si="117"/>
        <v>40993.815300925926</v>
      </c>
      <c r="U1272" s="9">
        <f t="shared" si="118"/>
        <v>2012</v>
      </c>
      <c r="V1272">
        <f t="shared" si="119"/>
        <v>1</v>
      </c>
      <c r="W1272" t="str" cm="1">
        <f t="array" ref="W1272">_xlfn.IFS(V1272=1,"JAN",V1272=2,"FEB",V1272=3,"MAR",V1272=4,"APR",V1272=5,"MAY",V1272=6,"JUN",V1272=7,"JUL",V1272=8,"AUG",V1272=9,"SEP",V1272=10,"OCT",V1272=11,"NOV",V1272=12,"DEC")</f>
        <v>JAN</v>
      </c>
    </row>
    <row r="1273" spans="1:23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14"/>
        <v>102</v>
      </c>
      <c r="P1273">
        <f t="shared" si="115"/>
        <v>246.29</v>
      </c>
      <c r="Q1273" t="s">
        <v>8323</v>
      </c>
      <c r="R1273" t="s">
        <v>8324</v>
      </c>
      <c r="S1273" s="12">
        <f t="shared" si="116"/>
        <v>41561.683553240742</v>
      </c>
      <c r="T1273" s="12">
        <f t="shared" si="117"/>
        <v>41591.725219907406</v>
      </c>
      <c r="U1273" s="9">
        <f t="shared" si="118"/>
        <v>2013</v>
      </c>
      <c r="V1273">
        <f t="shared" si="119"/>
        <v>10</v>
      </c>
      <c r="W1273" t="str" cm="1">
        <f t="array" ref="W1273">_xlfn.IFS(V1273=1,"JAN",V1273=2,"FEB",V1273=3,"MAR",V1273=4,"APR",V1273=5,"MAY",V1273=6,"JUN",V1273=7,"JUL",V1273=8,"AUG",V1273=9,"SEP",V1273=10,"OCT",V1273=11,"NOV",V1273=12,"DEC")</f>
        <v>OCT</v>
      </c>
    </row>
    <row r="1274" spans="1:23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14"/>
        <v>106</v>
      </c>
      <c r="P1274">
        <f t="shared" si="115"/>
        <v>189.29</v>
      </c>
      <c r="Q1274" t="s">
        <v>8323</v>
      </c>
      <c r="R1274" t="s">
        <v>8324</v>
      </c>
      <c r="S1274" s="12">
        <f t="shared" si="116"/>
        <v>40274.745127314818</v>
      </c>
      <c r="T1274" s="12">
        <f t="shared" si="117"/>
        <v>40344.166666666664</v>
      </c>
      <c r="U1274" s="9">
        <f t="shared" si="118"/>
        <v>2010</v>
      </c>
      <c r="V1274">
        <f t="shared" si="119"/>
        <v>4</v>
      </c>
      <c r="W1274" t="str" cm="1">
        <f t="array" ref="W1274">_xlfn.IFS(V1274=1,"JAN",V1274=2,"FEB",V1274=3,"MAR",V1274=4,"APR",V1274=5,"MAY",V1274=6,"JUN",V1274=7,"JUL",V1274=8,"AUG",V1274=9,"SEP",V1274=10,"OCT",V1274=11,"NOV",V1274=12,"DEC")</f>
        <v>APR</v>
      </c>
    </row>
    <row r="1275" spans="1:23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14"/>
        <v>104</v>
      </c>
      <c r="P1275">
        <f t="shared" si="115"/>
        <v>76.67</v>
      </c>
      <c r="Q1275" t="s">
        <v>8323</v>
      </c>
      <c r="R1275" t="s">
        <v>8324</v>
      </c>
      <c r="S1275" s="12">
        <f t="shared" si="116"/>
        <v>41852.730219907404</v>
      </c>
      <c r="T1275" s="12">
        <f t="shared" si="117"/>
        <v>41882.730219907404</v>
      </c>
      <c r="U1275" s="9">
        <f t="shared" si="118"/>
        <v>2014</v>
      </c>
      <c r="V1275">
        <f t="shared" si="119"/>
        <v>8</v>
      </c>
      <c r="W1275" t="str" cm="1">
        <f t="array" ref="W1275">_xlfn.IFS(V1275=1,"JAN",V1275=2,"FEB",V1275=3,"MAR",V1275=4,"APR",V1275=5,"MAY",V1275=6,"JUN",V1275=7,"JUL",V1275=8,"AUG",V1275=9,"SEP",V1275=10,"OCT",V1275=11,"NOV",V1275=12,"DEC")</f>
        <v>AUG</v>
      </c>
    </row>
    <row r="1276" spans="1:23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14"/>
        <v>155</v>
      </c>
      <c r="P1276">
        <f t="shared" si="115"/>
        <v>82.96</v>
      </c>
      <c r="Q1276" t="s">
        <v>8323</v>
      </c>
      <c r="R1276" t="s">
        <v>8324</v>
      </c>
      <c r="S1276" s="12">
        <f t="shared" si="116"/>
        <v>41116.690104166664</v>
      </c>
      <c r="T1276" s="12">
        <f t="shared" si="117"/>
        <v>41151.690104166664</v>
      </c>
      <c r="U1276" s="9">
        <f t="shared" si="118"/>
        <v>2012</v>
      </c>
      <c r="V1276">
        <f t="shared" si="119"/>
        <v>7</v>
      </c>
      <c r="W1276" t="str" cm="1">
        <f t="array" ref="W1276">_xlfn.IFS(V1276=1,"JAN",V1276=2,"FEB",V1276=3,"MAR",V1276=4,"APR",V1276=5,"MAY",V1276=6,"JUN",V1276=7,"JUL",V1276=8,"AUG",V1276=9,"SEP",V1276=10,"OCT",V1276=11,"NOV",V1276=12,"DEC")</f>
        <v>JUL</v>
      </c>
    </row>
    <row r="1277" spans="1:23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14"/>
        <v>162</v>
      </c>
      <c r="P1277">
        <f t="shared" si="115"/>
        <v>62.52</v>
      </c>
      <c r="Q1277" t="s">
        <v>8323</v>
      </c>
      <c r="R1277" t="s">
        <v>8324</v>
      </c>
      <c r="S1277" s="12">
        <f t="shared" si="116"/>
        <v>41458.867905092593</v>
      </c>
      <c r="T1277" s="12">
        <f t="shared" si="117"/>
        <v>41493.867905092593</v>
      </c>
      <c r="U1277" s="9">
        <f t="shared" si="118"/>
        <v>2013</v>
      </c>
      <c r="V1277">
        <f t="shared" si="119"/>
        <v>7</v>
      </c>
      <c r="W1277" t="str" cm="1">
        <f t="array" ref="W1277">_xlfn.IFS(V1277=1,"JAN",V1277=2,"FEB",V1277=3,"MAR",V1277=4,"APR",V1277=5,"MAY",V1277=6,"JUN",V1277=7,"JUL",V1277=8,"AUG",V1277=9,"SEP",V1277=10,"OCT",V1277=11,"NOV",V1277=12,"DEC")</f>
        <v>JUL</v>
      </c>
    </row>
    <row r="1278" spans="1:23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14"/>
        <v>104</v>
      </c>
      <c r="P1278">
        <f t="shared" si="115"/>
        <v>46.07</v>
      </c>
      <c r="Q1278" t="s">
        <v>8323</v>
      </c>
      <c r="R1278" t="s">
        <v>8324</v>
      </c>
      <c r="S1278" s="12">
        <f t="shared" si="116"/>
        <v>40007.704247685186</v>
      </c>
      <c r="T1278" s="12">
        <f t="shared" si="117"/>
        <v>40057.166666666664</v>
      </c>
      <c r="U1278" s="9">
        <f t="shared" si="118"/>
        <v>2009</v>
      </c>
      <c r="V1278">
        <f t="shared" si="119"/>
        <v>7</v>
      </c>
      <c r="W1278" t="str" cm="1">
        <f t="array" ref="W1278">_xlfn.IFS(V1278=1,"JAN",V1278=2,"FEB",V1278=3,"MAR",V1278=4,"APR",V1278=5,"MAY",V1278=6,"JUN",V1278=7,"JUL",V1278=8,"AUG",V1278=9,"SEP",V1278=10,"OCT",V1278=11,"NOV",V1278=12,"DEC")</f>
        <v>JUL</v>
      </c>
    </row>
    <row r="1279" spans="1:23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14"/>
        <v>106</v>
      </c>
      <c r="P1279">
        <f t="shared" si="115"/>
        <v>38.54</v>
      </c>
      <c r="Q1279" t="s">
        <v>8323</v>
      </c>
      <c r="R1279" t="s">
        <v>8324</v>
      </c>
      <c r="S1279" s="12">
        <f t="shared" si="116"/>
        <v>41121.561886574076</v>
      </c>
      <c r="T1279" s="12">
        <f t="shared" si="117"/>
        <v>41156.561886574076</v>
      </c>
      <c r="U1279" s="9">
        <f t="shared" si="118"/>
        <v>2012</v>
      </c>
      <c r="V1279">
        <f t="shared" si="119"/>
        <v>7</v>
      </c>
      <c r="W1279" t="str" cm="1">
        <f t="array" ref="W1279">_xlfn.IFS(V1279=1,"JAN",V1279=2,"FEB",V1279=3,"MAR",V1279=4,"APR",V1279=5,"MAY",V1279=6,"JUN",V1279=7,"JUL",V1279=8,"AUG",V1279=9,"SEP",V1279=10,"OCT",V1279=11,"NOV",V1279=12,"DEC")</f>
        <v>JUL</v>
      </c>
    </row>
    <row r="1280" spans="1:23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14"/>
        <v>155</v>
      </c>
      <c r="P1280">
        <f t="shared" si="115"/>
        <v>53.01</v>
      </c>
      <c r="Q1280" t="s">
        <v>8323</v>
      </c>
      <c r="R1280" t="s">
        <v>8324</v>
      </c>
      <c r="S1280" s="12">
        <f t="shared" si="116"/>
        <v>41786.555162037039</v>
      </c>
      <c r="T1280" s="12">
        <f t="shared" si="117"/>
        <v>41815.083333333336</v>
      </c>
      <c r="U1280" s="9">
        <f t="shared" si="118"/>
        <v>2014</v>
      </c>
      <c r="V1280">
        <f t="shared" si="119"/>
        <v>5</v>
      </c>
      <c r="W1280" t="str" cm="1">
        <f t="array" ref="W1280">_xlfn.IFS(V1280=1,"JAN",V1280=2,"FEB",V1280=3,"MAR",V1280=4,"APR",V1280=5,"MAY",V1280=6,"JUN",V1280=7,"JUL",V1280=8,"AUG",V1280=9,"SEP",V1280=10,"OCT",V1280=11,"NOV",V1280=12,"DEC")</f>
        <v>MAY</v>
      </c>
    </row>
    <row r="1281" spans="1:23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14"/>
        <v>111</v>
      </c>
      <c r="P1281">
        <f t="shared" si="115"/>
        <v>73.36</v>
      </c>
      <c r="Q1281" t="s">
        <v>8323</v>
      </c>
      <c r="R1281" t="s">
        <v>8324</v>
      </c>
      <c r="S1281" s="12">
        <f t="shared" si="116"/>
        <v>41682.099189814813</v>
      </c>
      <c r="T1281" s="12">
        <f t="shared" si="117"/>
        <v>41722.057523148149</v>
      </c>
      <c r="U1281" s="9">
        <f t="shared" si="118"/>
        <v>2014</v>
      </c>
      <c r="V1281">
        <f t="shared" si="119"/>
        <v>2</v>
      </c>
      <c r="W1281" t="str" cm="1">
        <f t="array" ref="W1281">_xlfn.IFS(V1281=1,"JAN",V1281=2,"FEB",V1281=3,"MAR",V1281=4,"APR",V1281=5,"MAY",V1281=6,"JUN",V1281=7,"JUL",V1281=8,"AUG",V1281=9,"SEP",V1281=10,"OCT",V1281=11,"NOV",V1281=12,"DEC")</f>
        <v>FEB</v>
      </c>
    </row>
    <row r="1282" spans="1:23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14"/>
        <v>111</v>
      </c>
      <c r="P1282">
        <f t="shared" si="115"/>
        <v>127.98</v>
      </c>
      <c r="Q1282" t="s">
        <v>8323</v>
      </c>
      <c r="R1282" t="s">
        <v>8324</v>
      </c>
      <c r="S1282" s="12">
        <f t="shared" si="116"/>
        <v>40513.757569444446</v>
      </c>
      <c r="T1282" s="12">
        <f t="shared" si="117"/>
        <v>40603.757569444446</v>
      </c>
      <c r="U1282" s="9">
        <f t="shared" si="118"/>
        <v>2010</v>
      </c>
      <c r="V1282">
        <f t="shared" si="119"/>
        <v>12</v>
      </c>
      <c r="W1282" t="str" cm="1">
        <f t="array" ref="W1282">_xlfn.IFS(V1282=1,"JAN",V1282=2,"FEB",V1282=3,"MAR",V1282=4,"APR",V1282=5,"MAY",V1282=6,"JUN",V1282=7,"JUL",V1282=8,"AUG",V1282=9,"SEP",V1282=10,"OCT",V1282=11,"NOV",V1282=12,"DEC")</f>
        <v>DEC</v>
      </c>
    </row>
    <row r="1283" spans="1:23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20">ROUND((E1283/D1283)*100,0)</f>
        <v>111</v>
      </c>
      <c r="P1283">
        <f t="shared" ref="P1283:P1346" si="121">IFERROR(ROUND(E1283/L1283,2),0)</f>
        <v>104.73</v>
      </c>
      <c r="Q1283" t="s">
        <v>8323</v>
      </c>
      <c r="R1283" t="s">
        <v>8324</v>
      </c>
      <c r="S1283" s="12">
        <f t="shared" ref="S1283:S1346" si="122">(((J1283/60)/60)/24)+DATE(1970,1,1)</f>
        <v>41463.743472222224</v>
      </c>
      <c r="T1283" s="12">
        <f t="shared" ref="T1283:T1346" si="123">(((I1283/60)/60)/24)+DATE(1970,1,1)</f>
        <v>41483.743472222224</v>
      </c>
      <c r="U1283" s="9">
        <f t="shared" ref="U1283:U1346" si="124">YEAR(S1283)</f>
        <v>2013</v>
      </c>
      <c r="V1283">
        <f t="shared" ref="V1283:V1346" si="125">MONTH(S1283)</f>
        <v>7</v>
      </c>
      <c r="W1283" t="str" cm="1">
        <f t="array" ref="W1283">_xlfn.IFS(V1283=1,"JAN",V1283=2,"FEB",V1283=3,"MAR",V1283=4,"APR",V1283=5,"MAY",V1283=6,"JUN",V1283=7,"JUL",V1283=8,"AUG",V1283=9,"SEP",V1283=10,"OCT",V1283=11,"NOV",V1283=12,"DEC")</f>
        <v>JUL</v>
      </c>
    </row>
    <row r="1284" spans="1:23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20"/>
        <v>124</v>
      </c>
      <c r="P1284">
        <f t="shared" si="121"/>
        <v>67.67</v>
      </c>
      <c r="Q1284" t="s">
        <v>8323</v>
      </c>
      <c r="R1284" t="s">
        <v>8324</v>
      </c>
      <c r="S1284" s="12">
        <f t="shared" si="122"/>
        <v>41586.475173611114</v>
      </c>
      <c r="T1284" s="12">
        <f t="shared" si="123"/>
        <v>41617.207638888889</v>
      </c>
      <c r="U1284" s="9">
        <f t="shared" si="124"/>
        <v>2013</v>
      </c>
      <c r="V1284">
        <f t="shared" si="125"/>
        <v>11</v>
      </c>
      <c r="W1284" t="str" cm="1">
        <f t="array" ref="W1284">_xlfn.IFS(V1284=1,"JAN",V1284=2,"FEB",V1284=3,"MAR",V1284=4,"APR",V1284=5,"MAY",V1284=6,"JUN",V1284=7,"JUL",V1284=8,"AUG",V1284=9,"SEP",V1284=10,"OCT",V1284=11,"NOV",V1284=12,"DEC")</f>
        <v>NOV</v>
      </c>
    </row>
    <row r="1285" spans="1:23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20"/>
        <v>211</v>
      </c>
      <c r="P1285">
        <f t="shared" si="121"/>
        <v>95.93</v>
      </c>
      <c r="Q1285" t="s">
        <v>8323</v>
      </c>
      <c r="R1285" t="s">
        <v>8324</v>
      </c>
      <c r="S1285" s="12">
        <f t="shared" si="122"/>
        <v>41320.717465277776</v>
      </c>
      <c r="T1285" s="12">
        <f t="shared" si="123"/>
        <v>41344.166666666664</v>
      </c>
      <c r="U1285" s="9">
        <f t="shared" si="124"/>
        <v>2013</v>
      </c>
      <c r="V1285">
        <f t="shared" si="125"/>
        <v>2</v>
      </c>
      <c r="W1285" t="str" cm="1">
        <f t="array" ref="W1285">_xlfn.IFS(V1285=1,"JAN",V1285=2,"FEB",V1285=3,"MAR",V1285=4,"APR",V1285=5,"MAY",V1285=6,"JUN",V1285=7,"JUL",V1285=8,"AUG",V1285=9,"SEP",V1285=10,"OCT",V1285=11,"NOV",V1285=12,"DEC")</f>
        <v>FEB</v>
      </c>
    </row>
    <row r="1286" spans="1:23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20"/>
        <v>101</v>
      </c>
      <c r="P1286">
        <f t="shared" si="121"/>
        <v>65.16</v>
      </c>
      <c r="Q1286" t="s">
        <v>8315</v>
      </c>
      <c r="R1286" t="s">
        <v>8316</v>
      </c>
      <c r="S1286" s="12">
        <f t="shared" si="122"/>
        <v>42712.23474537037</v>
      </c>
      <c r="T1286" s="12">
        <f t="shared" si="123"/>
        <v>42735.707638888889</v>
      </c>
      <c r="U1286" s="9">
        <f t="shared" si="124"/>
        <v>2016</v>
      </c>
      <c r="V1286">
        <f t="shared" si="125"/>
        <v>12</v>
      </c>
      <c r="W1286" t="str" cm="1">
        <f t="array" ref="W1286">_xlfn.IFS(V1286=1,"JAN",V1286=2,"FEB",V1286=3,"MAR",V1286=4,"APR",V1286=5,"MAY",V1286=6,"JUN",V1286=7,"JUL",V1286=8,"AUG",V1286=9,"SEP",V1286=10,"OCT",V1286=11,"NOV",V1286=12,"DEC")</f>
        <v>DEC</v>
      </c>
    </row>
    <row r="1287" spans="1:23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20"/>
        <v>102</v>
      </c>
      <c r="P1287">
        <f t="shared" si="121"/>
        <v>32.270000000000003</v>
      </c>
      <c r="Q1287" t="s">
        <v>8315</v>
      </c>
      <c r="R1287" t="s">
        <v>8316</v>
      </c>
      <c r="S1287" s="12">
        <f t="shared" si="122"/>
        <v>42160.583043981482</v>
      </c>
      <c r="T1287" s="12">
        <f t="shared" si="123"/>
        <v>42175.583043981482</v>
      </c>
      <c r="U1287" s="9">
        <f t="shared" si="124"/>
        <v>2015</v>
      </c>
      <c r="V1287">
        <f t="shared" si="125"/>
        <v>6</v>
      </c>
      <c r="W1287" t="str" cm="1">
        <f t="array" ref="W1287">_xlfn.IFS(V1287=1,"JAN",V1287=2,"FEB",V1287=3,"MAR",V1287=4,"APR",V1287=5,"MAY",V1287=6,"JUN",V1287=7,"JUL",V1287=8,"AUG",V1287=9,"SEP",V1287=10,"OCT",V1287=11,"NOV",V1287=12,"DEC")</f>
        <v>JUN</v>
      </c>
    </row>
    <row r="1288" spans="1:23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20"/>
        <v>108</v>
      </c>
      <c r="P1288">
        <f t="shared" si="121"/>
        <v>81.25</v>
      </c>
      <c r="Q1288" t="s">
        <v>8315</v>
      </c>
      <c r="R1288" t="s">
        <v>8316</v>
      </c>
      <c r="S1288" s="12">
        <f t="shared" si="122"/>
        <v>42039.384571759263</v>
      </c>
      <c r="T1288" s="12">
        <f t="shared" si="123"/>
        <v>42052.583333333328</v>
      </c>
      <c r="U1288" s="9">
        <f t="shared" si="124"/>
        <v>2015</v>
      </c>
      <c r="V1288">
        <f t="shared" si="125"/>
        <v>2</v>
      </c>
      <c r="W1288" t="str" cm="1">
        <f t="array" ref="W1288">_xlfn.IFS(V1288=1,"JAN",V1288=2,"FEB",V1288=3,"MAR",V1288=4,"APR",V1288=5,"MAY",V1288=6,"JUN",V1288=7,"JUL",V1288=8,"AUG",V1288=9,"SEP",V1288=10,"OCT",V1288=11,"NOV",V1288=12,"DEC")</f>
        <v>FEB</v>
      </c>
    </row>
    <row r="1289" spans="1:23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20"/>
        <v>242</v>
      </c>
      <c r="P1289">
        <f t="shared" si="121"/>
        <v>24.2</v>
      </c>
      <c r="Q1289" t="s">
        <v>8315</v>
      </c>
      <c r="R1289" t="s">
        <v>8316</v>
      </c>
      <c r="S1289" s="12">
        <f t="shared" si="122"/>
        <v>42107.621018518519</v>
      </c>
      <c r="T1289" s="12">
        <f t="shared" si="123"/>
        <v>42167.621018518519</v>
      </c>
      <c r="U1289" s="9">
        <f t="shared" si="124"/>
        <v>2015</v>
      </c>
      <c r="V1289">
        <f t="shared" si="125"/>
        <v>4</v>
      </c>
      <c r="W1289" t="str" cm="1">
        <f t="array" ref="W1289">_xlfn.IFS(V1289=1,"JAN",V1289=2,"FEB",V1289=3,"MAR",V1289=4,"APR",V1289=5,"MAY",V1289=6,"JUN",V1289=7,"JUL",V1289=8,"AUG",V1289=9,"SEP",V1289=10,"OCT",V1289=11,"NOV",V1289=12,"DEC")</f>
        <v>APR</v>
      </c>
    </row>
    <row r="1290" spans="1:23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20"/>
        <v>100</v>
      </c>
      <c r="P1290">
        <f t="shared" si="121"/>
        <v>65.87</v>
      </c>
      <c r="Q1290" t="s">
        <v>8315</v>
      </c>
      <c r="R1290" t="s">
        <v>8316</v>
      </c>
      <c r="S1290" s="12">
        <f t="shared" si="122"/>
        <v>42561.154664351852</v>
      </c>
      <c r="T1290" s="12">
        <f t="shared" si="123"/>
        <v>42592.166666666672</v>
      </c>
      <c r="U1290" s="9">
        <f t="shared" si="124"/>
        <v>2016</v>
      </c>
      <c r="V1290">
        <f t="shared" si="125"/>
        <v>7</v>
      </c>
      <c r="W1290" t="str" cm="1">
        <f t="array" ref="W1290">_xlfn.IFS(V1290=1,"JAN",V1290=2,"FEB",V1290=3,"MAR",V1290=4,"APR",V1290=5,"MAY",V1290=6,"JUN",V1290=7,"JUL",V1290=8,"AUG",V1290=9,"SEP",V1290=10,"OCT",V1290=11,"NOV",V1290=12,"DEC")</f>
        <v>JUL</v>
      </c>
    </row>
    <row r="1291" spans="1:23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20"/>
        <v>125</v>
      </c>
      <c r="P1291">
        <f t="shared" si="121"/>
        <v>36.08</v>
      </c>
      <c r="Q1291" t="s">
        <v>8315</v>
      </c>
      <c r="R1291" t="s">
        <v>8316</v>
      </c>
      <c r="S1291" s="12">
        <f t="shared" si="122"/>
        <v>42709.134780092587</v>
      </c>
      <c r="T1291" s="12">
        <f t="shared" si="123"/>
        <v>42739.134780092587</v>
      </c>
      <c r="U1291" s="9">
        <f t="shared" si="124"/>
        <v>2016</v>
      </c>
      <c r="V1291">
        <f t="shared" si="125"/>
        <v>12</v>
      </c>
      <c r="W1291" t="str" cm="1">
        <f t="array" ref="W1291">_xlfn.IFS(V1291=1,"JAN",V1291=2,"FEB",V1291=3,"MAR",V1291=4,"APR",V1291=5,"MAY",V1291=6,"JUN",V1291=7,"JUL",V1291=8,"AUG",V1291=9,"SEP",V1291=10,"OCT",V1291=11,"NOV",V1291=12,"DEC")</f>
        <v>DEC</v>
      </c>
    </row>
    <row r="1292" spans="1:23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20"/>
        <v>109</v>
      </c>
      <c r="P1292">
        <f t="shared" si="121"/>
        <v>44.19</v>
      </c>
      <c r="Q1292" t="s">
        <v>8315</v>
      </c>
      <c r="R1292" t="s">
        <v>8316</v>
      </c>
      <c r="S1292" s="12">
        <f t="shared" si="122"/>
        <v>42086.614942129629</v>
      </c>
      <c r="T1292" s="12">
        <f t="shared" si="123"/>
        <v>42117.290972222225</v>
      </c>
      <c r="U1292" s="9">
        <f t="shared" si="124"/>
        <v>2015</v>
      </c>
      <c r="V1292">
        <f t="shared" si="125"/>
        <v>3</v>
      </c>
      <c r="W1292" t="str" cm="1">
        <f t="array" ref="W1292">_xlfn.IFS(V1292=1,"JAN",V1292=2,"FEB",V1292=3,"MAR",V1292=4,"APR",V1292=5,"MAY",V1292=6,"JUN",V1292=7,"JUL",V1292=8,"AUG",V1292=9,"SEP",V1292=10,"OCT",V1292=11,"NOV",V1292=12,"DEC")</f>
        <v>MAR</v>
      </c>
    </row>
    <row r="1293" spans="1:23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20"/>
        <v>146</v>
      </c>
      <c r="P1293">
        <f t="shared" si="121"/>
        <v>104.07</v>
      </c>
      <c r="Q1293" t="s">
        <v>8315</v>
      </c>
      <c r="R1293" t="s">
        <v>8316</v>
      </c>
      <c r="S1293" s="12">
        <f t="shared" si="122"/>
        <v>42064.652673611112</v>
      </c>
      <c r="T1293" s="12">
        <f t="shared" si="123"/>
        <v>42101.291666666672</v>
      </c>
      <c r="U1293" s="9">
        <f t="shared" si="124"/>
        <v>2015</v>
      </c>
      <c r="V1293">
        <f t="shared" si="125"/>
        <v>3</v>
      </c>
      <c r="W1293" t="str" cm="1">
        <f t="array" ref="W1293">_xlfn.IFS(V1293=1,"JAN",V1293=2,"FEB",V1293=3,"MAR",V1293=4,"APR",V1293=5,"MAY",V1293=6,"JUN",V1293=7,"JUL",V1293=8,"AUG",V1293=9,"SEP",V1293=10,"OCT",V1293=11,"NOV",V1293=12,"DEC")</f>
        <v>MAR</v>
      </c>
    </row>
    <row r="1294" spans="1:23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20"/>
        <v>110</v>
      </c>
      <c r="P1294">
        <f t="shared" si="121"/>
        <v>35.96</v>
      </c>
      <c r="Q1294" t="s">
        <v>8315</v>
      </c>
      <c r="R1294" t="s">
        <v>8316</v>
      </c>
      <c r="S1294" s="12">
        <f t="shared" si="122"/>
        <v>42256.764212962968</v>
      </c>
      <c r="T1294" s="12">
        <f t="shared" si="123"/>
        <v>42283.957638888889</v>
      </c>
      <c r="U1294" s="9">
        <f t="shared" si="124"/>
        <v>2015</v>
      </c>
      <c r="V1294">
        <f t="shared" si="125"/>
        <v>9</v>
      </c>
      <c r="W1294" t="str" cm="1">
        <f t="array" ref="W1294">_xlfn.IFS(V1294=1,"JAN",V1294=2,"FEB",V1294=3,"MAR",V1294=4,"APR",V1294=5,"MAY",V1294=6,"JUN",V1294=7,"JUL",V1294=8,"AUG",V1294=9,"SEP",V1294=10,"OCT",V1294=11,"NOV",V1294=12,"DEC")</f>
        <v>SEP</v>
      </c>
    </row>
    <row r="1295" spans="1:23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20"/>
        <v>102</v>
      </c>
      <c r="P1295">
        <f t="shared" si="121"/>
        <v>127.79</v>
      </c>
      <c r="Q1295" t="s">
        <v>8315</v>
      </c>
      <c r="R1295" t="s">
        <v>8316</v>
      </c>
      <c r="S1295" s="12">
        <f t="shared" si="122"/>
        <v>42292.701053240744</v>
      </c>
      <c r="T1295" s="12">
        <f t="shared" si="123"/>
        <v>42322.742719907401</v>
      </c>
      <c r="U1295" s="9">
        <f t="shared" si="124"/>
        <v>2015</v>
      </c>
      <c r="V1295">
        <f t="shared" si="125"/>
        <v>10</v>
      </c>
      <c r="W1295" t="str" cm="1">
        <f t="array" ref="W1295">_xlfn.IFS(V1295=1,"JAN",V1295=2,"FEB",V1295=3,"MAR",V1295=4,"APR",V1295=5,"MAY",V1295=6,"JUN",V1295=7,"JUL",V1295=8,"AUG",V1295=9,"SEP",V1295=10,"OCT",V1295=11,"NOV",V1295=12,"DEC")</f>
        <v>OCT</v>
      </c>
    </row>
    <row r="1296" spans="1:23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20"/>
        <v>122</v>
      </c>
      <c r="P1296">
        <f t="shared" si="121"/>
        <v>27.73</v>
      </c>
      <c r="Q1296" t="s">
        <v>8315</v>
      </c>
      <c r="R1296" t="s">
        <v>8316</v>
      </c>
      <c r="S1296" s="12">
        <f t="shared" si="122"/>
        <v>42278.453668981485</v>
      </c>
      <c r="T1296" s="12">
        <f t="shared" si="123"/>
        <v>42296.458333333328</v>
      </c>
      <c r="U1296" s="9">
        <f t="shared" si="124"/>
        <v>2015</v>
      </c>
      <c r="V1296">
        <f t="shared" si="125"/>
        <v>10</v>
      </c>
      <c r="W1296" t="str" cm="1">
        <f t="array" ref="W1296">_xlfn.IFS(V1296=1,"JAN",V1296=2,"FEB",V1296=3,"MAR",V1296=4,"APR",V1296=5,"MAY",V1296=6,"JUN",V1296=7,"JUL",V1296=8,"AUG",V1296=9,"SEP",V1296=10,"OCT",V1296=11,"NOV",V1296=12,"DEC")</f>
        <v>OCT</v>
      </c>
    </row>
    <row r="1297" spans="1:23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20"/>
        <v>102</v>
      </c>
      <c r="P1297">
        <f t="shared" si="121"/>
        <v>39.83</v>
      </c>
      <c r="Q1297" t="s">
        <v>8315</v>
      </c>
      <c r="R1297" t="s">
        <v>8316</v>
      </c>
      <c r="S1297" s="12">
        <f t="shared" si="122"/>
        <v>42184.572881944448</v>
      </c>
      <c r="T1297" s="12">
        <f t="shared" si="123"/>
        <v>42214.708333333328</v>
      </c>
      <c r="U1297" s="9">
        <f t="shared" si="124"/>
        <v>2015</v>
      </c>
      <c r="V1297">
        <f t="shared" si="125"/>
        <v>6</v>
      </c>
      <c r="W1297" t="str" cm="1">
        <f t="array" ref="W1297">_xlfn.IFS(V1297=1,"JAN",V1297=2,"FEB",V1297=3,"MAR",V1297=4,"APR",V1297=5,"MAY",V1297=6,"JUN",V1297=7,"JUL",V1297=8,"AUG",V1297=9,"SEP",V1297=10,"OCT",V1297=11,"NOV",V1297=12,"DEC")</f>
        <v>JUN</v>
      </c>
    </row>
    <row r="1298" spans="1:23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20"/>
        <v>141</v>
      </c>
      <c r="P1298">
        <f t="shared" si="121"/>
        <v>52.17</v>
      </c>
      <c r="Q1298" t="s">
        <v>8315</v>
      </c>
      <c r="R1298" t="s">
        <v>8316</v>
      </c>
      <c r="S1298" s="12">
        <f t="shared" si="122"/>
        <v>42423.050613425927</v>
      </c>
      <c r="T1298" s="12">
        <f t="shared" si="123"/>
        <v>42443.008946759262</v>
      </c>
      <c r="U1298" s="9">
        <f t="shared" si="124"/>
        <v>2016</v>
      </c>
      <c r="V1298">
        <f t="shared" si="125"/>
        <v>2</v>
      </c>
      <c r="W1298" t="str" cm="1">
        <f t="array" ref="W1298">_xlfn.IFS(V1298=1,"JAN",V1298=2,"FEB",V1298=3,"MAR",V1298=4,"APR",V1298=5,"MAY",V1298=6,"JUN",V1298=7,"JUL",V1298=8,"AUG",V1298=9,"SEP",V1298=10,"OCT",V1298=11,"NOV",V1298=12,"DEC")</f>
        <v>FEB</v>
      </c>
    </row>
    <row r="1299" spans="1:23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20"/>
        <v>110</v>
      </c>
      <c r="P1299">
        <f t="shared" si="121"/>
        <v>92.04</v>
      </c>
      <c r="Q1299" t="s">
        <v>8315</v>
      </c>
      <c r="R1299" t="s">
        <v>8316</v>
      </c>
      <c r="S1299" s="12">
        <f t="shared" si="122"/>
        <v>42461.747199074074</v>
      </c>
      <c r="T1299" s="12">
        <f t="shared" si="123"/>
        <v>42491.747199074074</v>
      </c>
      <c r="U1299" s="9">
        <f t="shared" si="124"/>
        <v>2016</v>
      </c>
      <c r="V1299">
        <f t="shared" si="125"/>
        <v>4</v>
      </c>
      <c r="W1299" t="str" cm="1">
        <f t="array" ref="W1299">_xlfn.IFS(V1299=1,"JAN",V1299=2,"FEB",V1299=3,"MAR",V1299=4,"APR",V1299=5,"MAY",V1299=6,"JUN",V1299=7,"JUL",V1299=8,"AUG",V1299=9,"SEP",V1299=10,"OCT",V1299=11,"NOV",V1299=12,"DEC")</f>
        <v>APR</v>
      </c>
    </row>
    <row r="1300" spans="1:23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20"/>
        <v>105</v>
      </c>
      <c r="P1300">
        <f t="shared" si="121"/>
        <v>63.42</v>
      </c>
      <c r="Q1300" t="s">
        <v>8315</v>
      </c>
      <c r="R1300" t="s">
        <v>8316</v>
      </c>
      <c r="S1300" s="12">
        <f t="shared" si="122"/>
        <v>42458.680925925932</v>
      </c>
      <c r="T1300" s="12">
        <f t="shared" si="123"/>
        <v>42488.680925925932</v>
      </c>
      <c r="U1300" s="9">
        <f t="shared" si="124"/>
        <v>2016</v>
      </c>
      <c r="V1300">
        <f t="shared" si="125"/>
        <v>3</v>
      </c>
      <c r="W1300" t="str" cm="1">
        <f t="array" ref="W1300">_xlfn.IFS(V1300=1,"JAN",V1300=2,"FEB",V1300=3,"MAR",V1300=4,"APR",V1300=5,"MAY",V1300=6,"JUN",V1300=7,"JUL",V1300=8,"AUG",V1300=9,"SEP",V1300=10,"OCT",V1300=11,"NOV",V1300=12,"DEC")</f>
        <v>MAR</v>
      </c>
    </row>
    <row r="1301" spans="1:23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20"/>
        <v>124</v>
      </c>
      <c r="P1301">
        <f t="shared" si="121"/>
        <v>135.63</v>
      </c>
      <c r="Q1301" t="s">
        <v>8315</v>
      </c>
      <c r="R1301" t="s">
        <v>8316</v>
      </c>
      <c r="S1301" s="12">
        <f t="shared" si="122"/>
        <v>42169.814340277779</v>
      </c>
      <c r="T1301" s="12">
        <f t="shared" si="123"/>
        <v>42199.814340277779</v>
      </c>
      <c r="U1301" s="9">
        <f t="shared" si="124"/>
        <v>2015</v>
      </c>
      <c r="V1301">
        <f t="shared" si="125"/>
        <v>6</v>
      </c>
      <c r="W1301" t="str" cm="1">
        <f t="array" ref="W1301">_xlfn.IFS(V1301=1,"JAN",V1301=2,"FEB",V1301=3,"MAR",V1301=4,"APR",V1301=5,"MAY",V1301=6,"JUN",V1301=7,"JUL",V1301=8,"AUG",V1301=9,"SEP",V1301=10,"OCT",V1301=11,"NOV",V1301=12,"DEC")</f>
        <v>JUN</v>
      </c>
    </row>
    <row r="1302" spans="1:23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20"/>
        <v>135</v>
      </c>
      <c r="P1302">
        <f t="shared" si="121"/>
        <v>168.75</v>
      </c>
      <c r="Q1302" t="s">
        <v>8315</v>
      </c>
      <c r="R1302" t="s">
        <v>8316</v>
      </c>
      <c r="S1302" s="12">
        <f t="shared" si="122"/>
        <v>42483.675208333334</v>
      </c>
      <c r="T1302" s="12">
        <f t="shared" si="123"/>
        <v>42522.789583333331</v>
      </c>
      <c r="U1302" s="9">
        <f t="shared" si="124"/>
        <v>2016</v>
      </c>
      <c r="V1302">
        <f t="shared" si="125"/>
        <v>4</v>
      </c>
      <c r="W1302" t="str" cm="1">
        <f t="array" ref="W1302">_xlfn.IFS(V1302=1,"JAN",V1302=2,"FEB",V1302=3,"MAR",V1302=4,"APR",V1302=5,"MAY",V1302=6,"JUN",V1302=7,"JUL",V1302=8,"AUG",V1302=9,"SEP",V1302=10,"OCT",V1302=11,"NOV",V1302=12,"DEC")</f>
        <v>APR</v>
      </c>
    </row>
    <row r="1303" spans="1:23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20"/>
        <v>103</v>
      </c>
      <c r="P1303">
        <f t="shared" si="121"/>
        <v>70.86</v>
      </c>
      <c r="Q1303" t="s">
        <v>8315</v>
      </c>
      <c r="R1303" t="s">
        <v>8316</v>
      </c>
      <c r="S1303" s="12">
        <f t="shared" si="122"/>
        <v>42195.749745370369</v>
      </c>
      <c r="T1303" s="12">
        <f t="shared" si="123"/>
        <v>42206.125</v>
      </c>
      <c r="U1303" s="9">
        <f t="shared" si="124"/>
        <v>2015</v>
      </c>
      <c r="V1303">
        <f t="shared" si="125"/>
        <v>7</v>
      </c>
      <c r="W1303" t="str" cm="1">
        <f t="array" ref="W1303">_xlfn.IFS(V1303=1,"JAN",V1303=2,"FEB",V1303=3,"MAR",V1303=4,"APR",V1303=5,"MAY",V1303=6,"JUN",V1303=7,"JUL",V1303=8,"AUG",V1303=9,"SEP",V1303=10,"OCT",V1303=11,"NOV",V1303=12,"DEC")</f>
        <v>JUL</v>
      </c>
    </row>
    <row r="1304" spans="1:23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20"/>
        <v>100</v>
      </c>
      <c r="P1304">
        <f t="shared" si="121"/>
        <v>50</v>
      </c>
      <c r="Q1304" t="s">
        <v>8315</v>
      </c>
      <c r="R1304" t="s">
        <v>8316</v>
      </c>
      <c r="S1304" s="12">
        <f t="shared" si="122"/>
        <v>42675.057997685188</v>
      </c>
      <c r="T1304" s="12">
        <f t="shared" si="123"/>
        <v>42705.099664351852</v>
      </c>
      <c r="U1304" s="9">
        <f t="shared" si="124"/>
        <v>2016</v>
      </c>
      <c r="V1304">
        <f t="shared" si="125"/>
        <v>11</v>
      </c>
      <c r="W1304" t="str" cm="1">
        <f t="array" ref="W1304">_xlfn.IFS(V1304=1,"JAN",V1304=2,"FEB",V1304=3,"MAR",V1304=4,"APR",V1304=5,"MAY",V1304=6,"JUN",V1304=7,"JUL",V1304=8,"AUG",V1304=9,"SEP",V1304=10,"OCT",V1304=11,"NOV",V1304=12,"DEC")</f>
        <v>NOV</v>
      </c>
    </row>
    <row r="1305" spans="1:23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20"/>
        <v>130</v>
      </c>
      <c r="P1305">
        <f t="shared" si="121"/>
        <v>42.21</v>
      </c>
      <c r="Q1305" t="s">
        <v>8315</v>
      </c>
      <c r="R1305" t="s">
        <v>8316</v>
      </c>
      <c r="S1305" s="12">
        <f t="shared" si="122"/>
        <v>42566.441203703704</v>
      </c>
      <c r="T1305" s="12">
        <f t="shared" si="123"/>
        <v>42582.458333333328</v>
      </c>
      <c r="U1305" s="9">
        <f t="shared" si="124"/>
        <v>2016</v>
      </c>
      <c r="V1305">
        <f t="shared" si="125"/>
        <v>7</v>
      </c>
      <c r="W1305" t="str" cm="1">
        <f t="array" ref="W1305">_xlfn.IFS(V1305=1,"JAN",V1305=2,"FEB",V1305=3,"MAR",V1305=4,"APR",V1305=5,"MAY",V1305=6,"JUN",V1305=7,"JUL",V1305=8,"AUG",V1305=9,"SEP",V1305=10,"OCT",V1305=11,"NOV",V1305=12,"DEC")</f>
        <v>JUL</v>
      </c>
    </row>
    <row r="1306" spans="1:23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20"/>
        <v>40</v>
      </c>
      <c r="P1306">
        <f t="shared" si="121"/>
        <v>152.41</v>
      </c>
      <c r="Q1306" t="s">
        <v>8317</v>
      </c>
      <c r="R1306" t="s">
        <v>8319</v>
      </c>
      <c r="S1306" s="12">
        <f t="shared" si="122"/>
        <v>42747.194502314815</v>
      </c>
      <c r="T1306" s="12">
        <f t="shared" si="123"/>
        <v>42807.152835648143</v>
      </c>
      <c r="U1306" s="9">
        <f t="shared" si="124"/>
        <v>2017</v>
      </c>
      <c r="V1306">
        <f t="shared" si="125"/>
        <v>1</v>
      </c>
      <c r="W1306" t="str" cm="1">
        <f t="array" ref="W1306">_xlfn.IFS(V1306=1,"JAN",V1306=2,"FEB",V1306=3,"MAR",V1306=4,"APR",V1306=5,"MAY",V1306=6,"JUN",V1306=7,"JUL",V1306=8,"AUG",V1306=9,"SEP",V1306=10,"OCT",V1306=11,"NOV",V1306=12,"DEC")</f>
        <v>JAN</v>
      </c>
    </row>
    <row r="1307" spans="1:23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20"/>
        <v>26</v>
      </c>
      <c r="P1307">
        <f t="shared" si="121"/>
        <v>90.62</v>
      </c>
      <c r="Q1307" t="s">
        <v>8317</v>
      </c>
      <c r="R1307" t="s">
        <v>8319</v>
      </c>
      <c r="S1307" s="12">
        <f t="shared" si="122"/>
        <v>42543.665601851855</v>
      </c>
      <c r="T1307" s="12">
        <f t="shared" si="123"/>
        <v>42572.729166666672</v>
      </c>
      <c r="U1307" s="9">
        <f t="shared" si="124"/>
        <v>2016</v>
      </c>
      <c r="V1307">
        <f t="shared" si="125"/>
        <v>6</v>
      </c>
      <c r="W1307" t="str" cm="1">
        <f t="array" ref="W1307">_xlfn.IFS(V1307=1,"JAN",V1307=2,"FEB",V1307=3,"MAR",V1307=4,"APR",V1307=5,"MAY",V1307=6,"JUN",V1307=7,"JUL",V1307=8,"AUG",V1307=9,"SEP",V1307=10,"OCT",V1307=11,"NOV",V1307=12,"DEC")</f>
        <v>JUN</v>
      </c>
    </row>
    <row r="1308" spans="1:23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20"/>
        <v>65</v>
      </c>
      <c r="P1308">
        <f t="shared" si="121"/>
        <v>201.6</v>
      </c>
      <c r="Q1308" t="s">
        <v>8317</v>
      </c>
      <c r="R1308" t="s">
        <v>8319</v>
      </c>
      <c r="S1308" s="12">
        <f t="shared" si="122"/>
        <v>41947.457569444443</v>
      </c>
      <c r="T1308" s="12">
        <f t="shared" si="123"/>
        <v>41977.457569444443</v>
      </c>
      <c r="U1308" s="9">
        <f t="shared" si="124"/>
        <v>2014</v>
      </c>
      <c r="V1308">
        <f t="shared" si="125"/>
        <v>11</v>
      </c>
      <c r="W1308" t="str" cm="1">
        <f t="array" ref="W1308">_xlfn.IFS(V1308=1,"JAN",V1308=2,"FEB",V1308=3,"MAR",V1308=4,"APR",V1308=5,"MAY",V1308=6,"JUN",V1308=7,"JUL",V1308=8,"AUG",V1308=9,"SEP",V1308=10,"OCT",V1308=11,"NOV",V1308=12,"DEC")</f>
        <v>NOV</v>
      </c>
    </row>
    <row r="1309" spans="1:23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20"/>
        <v>12</v>
      </c>
      <c r="P1309">
        <f t="shared" si="121"/>
        <v>127.93</v>
      </c>
      <c r="Q1309" t="s">
        <v>8317</v>
      </c>
      <c r="R1309" t="s">
        <v>8319</v>
      </c>
      <c r="S1309" s="12">
        <f t="shared" si="122"/>
        <v>42387.503229166665</v>
      </c>
      <c r="T1309" s="12">
        <f t="shared" si="123"/>
        <v>42417.503229166665</v>
      </c>
      <c r="U1309" s="9">
        <f t="shared" si="124"/>
        <v>2016</v>
      </c>
      <c r="V1309">
        <f t="shared" si="125"/>
        <v>1</v>
      </c>
      <c r="W1309" t="str" cm="1">
        <f t="array" ref="W1309">_xlfn.IFS(V1309=1,"JAN",V1309=2,"FEB",V1309=3,"MAR",V1309=4,"APR",V1309=5,"MAY",V1309=6,"JUN",V1309=7,"JUL",V1309=8,"AUG",V1309=9,"SEP",V1309=10,"OCT",V1309=11,"NOV",V1309=12,"DEC")</f>
        <v>JAN</v>
      </c>
    </row>
    <row r="1310" spans="1:23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20"/>
        <v>11</v>
      </c>
      <c r="P1310">
        <f t="shared" si="121"/>
        <v>29.89</v>
      </c>
      <c r="Q1310" t="s">
        <v>8317</v>
      </c>
      <c r="R1310" t="s">
        <v>8319</v>
      </c>
      <c r="S1310" s="12">
        <f t="shared" si="122"/>
        <v>42611.613564814819</v>
      </c>
      <c r="T1310" s="12">
        <f t="shared" si="123"/>
        <v>42651.613564814819</v>
      </c>
      <c r="U1310" s="9">
        <f t="shared" si="124"/>
        <v>2016</v>
      </c>
      <c r="V1310">
        <f t="shared" si="125"/>
        <v>8</v>
      </c>
      <c r="W1310" t="str" cm="1">
        <f t="array" ref="W1310">_xlfn.IFS(V1310=1,"JAN",V1310=2,"FEB",V1310=3,"MAR",V1310=4,"APR",V1310=5,"MAY",V1310=6,"JUN",V1310=7,"JUL",V1310=8,"AUG",V1310=9,"SEP",V1310=10,"OCT",V1310=11,"NOV",V1310=12,"DEC")</f>
        <v>AUG</v>
      </c>
    </row>
    <row r="1311" spans="1:23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20"/>
        <v>112</v>
      </c>
      <c r="P1311">
        <f t="shared" si="121"/>
        <v>367.97</v>
      </c>
      <c r="Q1311" t="s">
        <v>8317</v>
      </c>
      <c r="R1311" t="s">
        <v>8319</v>
      </c>
      <c r="S1311" s="12">
        <f t="shared" si="122"/>
        <v>42257.882731481484</v>
      </c>
      <c r="T1311" s="12">
        <f t="shared" si="123"/>
        <v>42292.882731481484</v>
      </c>
      <c r="U1311" s="9">
        <f t="shared" si="124"/>
        <v>2015</v>
      </c>
      <c r="V1311">
        <f t="shared" si="125"/>
        <v>9</v>
      </c>
      <c r="W1311" t="str" cm="1">
        <f t="array" ref="W1311">_xlfn.IFS(V1311=1,"JAN",V1311=2,"FEB",V1311=3,"MAR",V1311=4,"APR",V1311=5,"MAY",V1311=6,"JUN",V1311=7,"JUL",V1311=8,"AUG",V1311=9,"SEP",V1311=10,"OCT",V1311=11,"NOV",V1311=12,"DEC")</f>
        <v>SEP</v>
      </c>
    </row>
    <row r="1312" spans="1:23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20"/>
        <v>16</v>
      </c>
      <c r="P1312">
        <f t="shared" si="121"/>
        <v>129.16999999999999</v>
      </c>
      <c r="Q1312" t="s">
        <v>8317</v>
      </c>
      <c r="R1312" t="s">
        <v>8319</v>
      </c>
      <c r="S1312" s="12">
        <f t="shared" si="122"/>
        <v>42556.667245370365</v>
      </c>
      <c r="T1312" s="12">
        <f t="shared" si="123"/>
        <v>42601.667245370365</v>
      </c>
      <c r="U1312" s="9">
        <f t="shared" si="124"/>
        <v>2016</v>
      </c>
      <c r="V1312">
        <f t="shared" si="125"/>
        <v>7</v>
      </c>
      <c r="W1312" t="str" cm="1">
        <f t="array" ref="W1312">_xlfn.IFS(V1312=1,"JAN",V1312=2,"FEB",V1312=3,"MAR",V1312=4,"APR",V1312=5,"MAY",V1312=6,"JUN",V1312=7,"JUL",V1312=8,"AUG",V1312=9,"SEP",V1312=10,"OCT",V1312=11,"NOV",V1312=12,"DEC")</f>
        <v>JUL</v>
      </c>
    </row>
    <row r="1313" spans="1:23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20"/>
        <v>32</v>
      </c>
      <c r="P1313">
        <f t="shared" si="121"/>
        <v>800.7</v>
      </c>
      <c r="Q1313" t="s">
        <v>8317</v>
      </c>
      <c r="R1313" t="s">
        <v>8319</v>
      </c>
      <c r="S1313" s="12">
        <f t="shared" si="122"/>
        <v>42669.802303240736</v>
      </c>
      <c r="T1313" s="12">
        <f t="shared" si="123"/>
        <v>42704.843969907408</v>
      </c>
      <c r="U1313" s="9">
        <f t="shared" si="124"/>
        <v>2016</v>
      </c>
      <c r="V1313">
        <f t="shared" si="125"/>
        <v>10</v>
      </c>
      <c r="W1313" t="str" cm="1">
        <f t="array" ref="W1313">_xlfn.IFS(V1313=1,"JAN",V1313=2,"FEB",V1313=3,"MAR",V1313=4,"APR",V1313=5,"MAY",V1313=6,"JUN",V1313=7,"JUL",V1313=8,"AUG",V1313=9,"SEP",V1313=10,"OCT",V1313=11,"NOV",V1313=12,"DEC")</f>
        <v>OCT</v>
      </c>
    </row>
    <row r="1314" spans="1:23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20"/>
        <v>1</v>
      </c>
      <c r="P1314">
        <f t="shared" si="121"/>
        <v>28</v>
      </c>
      <c r="Q1314" t="s">
        <v>8317</v>
      </c>
      <c r="R1314" t="s">
        <v>8319</v>
      </c>
      <c r="S1314" s="12">
        <f t="shared" si="122"/>
        <v>42082.702800925923</v>
      </c>
      <c r="T1314" s="12">
        <f t="shared" si="123"/>
        <v>42112.702800925923</v>
      </c>
      <c r="U1314" s="9">
        <f t="shared" si="124"/>
        <v>2015</v>
      </c>
      <c r="V1314">
        <f t="shared" si="125"/>
        <v>3</v>
      </c>
      <c r="W1314" t="str" cm="1">
        <f t="array" ref="W1314">_xlfn.IFS(V1314=1,"JAN",V1314=2,"FEB",V1314=3,"MAR",V1314=4,"APR",V1314=5,"MAY",V1314=6,"JUN",V1314=7,"JUL",V1314=8,"AUG",V1314=9,"SEP",V1314=10,"OCT",V1314=11,"NOV",V1314=12,"DEC")</f>
        <v>MAR</v>
      </c>
    </row>
    <row r="1315" spans="1:23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20"/>
        <v>31</v>
      </c>
      <c r="P1315">
        <f t="shared" si="121"/>
        <v>102.02</v>
      </c>
      <c r="Q1315" t="s">
        <v>8317</v>
      </c>
      <c r="R1315" t="s">
        <v>8319</v>
      </c>
      <c r="S1315" s="12">
        <f t="shared" si="122"/>
        <v>42402.709652777776</v>
      </c>
      <c r="T1315" s="12">
        <f t="shared" si="123"/>
        <v>42432.709652777776</v>
      </c>
      <c r="U1315" s="9">
        <f t="shared" si="124"/>
        <v>2016</v>
      </c>
      <c r="V1315">
        <f t="shared" si="125"/>
        <v>2</v>
      </c>
      <c r="W1315" t="str" cm="1">
        <f t="array" ref="W1315">_xlfn.IFS(V1315=1,"JAN",V1315=2,"FEB",V1315=3,"MAR",V1315=4,"APR",V1315=5,"MAY",V1315=6,"JUN",V1315=7,"JUL",V1315=8,"AUG",V1315=9,"SEP",V1315=10,"OCT",V1315=11,"NOV",V1315=12,"DEC")</f>
        <v>FEB</v>
      </c>
    </row>
    <row r="1316" spans="1:23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20"/>
        <v>1</v>
      </c>
      <c r="P1316">
        <f t="shared" si="121"/>
        <v>184.36</v>
      </c>
      <c r="Q1316" t="s">
        <v>8317</v>
      </c>
      <c r="R1316" t="s">
        <v>8319</v>
      </c>
      <c r="S1316" s="12">
        <f t="shared" si="122"/>
        <v>42604.669675925921</v>
      </c>
      <c r="T1316" s="12">
        <f t="shared" si="123"/>
        <v>42664.669675925921</v>
      </c>
      <c r="U1316" s="9">
        <f t="shared" si="124"/>
        <v>2016</v>
      </c>
      <c r="V1316">
        <f t="shared" si="125"/>
        <v>8</v>
      </c>
      <c r="W1316" t="str" cm="1">
        <f t="array" ref="W1316">_xlfn.IFS(V1316=1,"JAN",V1316=2,"FEB",V1316=3,"MAR",V1316=4,"APR",V1316=5,"MAY",V1316=6,"JUN",V1316=7,"JUL",V1316=8,"AUG",V1316=9,"SEP",V1316=10,"OCT",V1316=11,"NOV",V1316=12,"DEC")</f>
        <v>AUG</v>
      </c>
    </row>
    <row r="1317" spans="1:23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20"/>
        <v>40</v>
      </c>
      <c r="P1317">
        <f t="shared" si="121"/>
        <v>162.91999999999999</v>
      </c>
      <c r="Q1317" t="s">
        <v>8317</v>
      </c>
      <c r="R1317" t="s">
        <v>8319</v>
      </c>
      <c r="S1317" s="12">
        <f t="shared" si="122"/>
        <v>42278.498240740737</v>
      </c>
      <c r="T1317" s="12">
        <f t="shared" si="123"/>
        <v>42314.041666666672</v>
      </c>
      <c r="U1317" s="9">
        <f t="shared" si="124"/>
        <v>2015</v>
      </c>
      <c r="V1317">
        <f t="shared" si="125"/>
        <v>10</v>
      </c>
      <c r="W1317" t="str" cm="1">
        <f t="array" ref="W1317">_xlfn.IFS(V1317=1,"JAN",V1317=2,"FEB",V1317=3,"MAR",V1317=4,"APR",V1317=5,"MAY",V1317=6,"JUN",V1317=7,"JUL",V1317=8,"AUG",V1317=9,"SEP",V1317=10,"OCT",V1317=11,"NOV",V1317=12,"DEC")</f>
        <v>OCT</v>
      </c>
    </row>
    <row r="1318" spans="1:23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20"/>
        <v>0</v>
      </c>
      <c r="P1318">
        <f t="shared" si="121"/>
        <v>1</v>
      </c>
      <c r="Q1318" t="s">
        <v>8317</v>
      </c>
      <c r="R1318" t="s">
        <v>8319</v>
      </c>
      <c r="S1318" s="12">
        <f t="shared" si="122"/>
        <v>42393.961909722217</v>
      </c>
      <c r="T1318" s="12">
        <f t="shared" si="123"/>
        <v>42428.961909722217</v>
      </c>
      <c r="U1318" s="9">
        <f t="shared" si="124"/>
        <v>2016</v>
      </c>
      <c r="V1318">
        <f t="shared" si="125"/>
        <v>1</v>
      </c>
      <c r="W1318" t="str" cm="1">
        <f t="array" ref="W1318">_xlfn.IFS(V1318=1,"JAN",V1318=2,"FEB",V1318=3,"MAR",V1318=4,"APR",V1318=5,"MAY",V1318=6,"JUN",V1318=7,"JUL",V1318=8,"AUG",V1318=9,"SEP",V1318=10,"OCT",V1318=11,"NOV",V1318=12,"DEC")</f>
        <v>JAN</v>
      </c>
    </row>
    <row r="1319" spans="1:23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20"/>
        <v>6</v>
      </c>
      <c r="P1319">
        <f t="shared" si="121"/>
        <v>603.53</v>
      </c>
      <c r="Q1319" t="s">
        <v>8317</v>
      </c>
      <c r="R1319" t="s">
        <v>8319</v>
      </c>
      <c r="S1319" s="12">
        <f t="shared" si="122"/>
        <v>42520.235486111109</v>
      </c>
      <c r="T1319" s="12">
        <f t="shared" si="123"/>
        <v>42572.583333333328</v>
      </c>
      <c r="U1319" s="9">
        <f t="shared" si="124"/>
        <v>2016</v>
      </c>
      <c r="V1319">
        <f t="shared" si="125"/>
        <v>5</v>
      </c>
      <c r="W1319" t="str" cm="1">
        <f t="array" ref="W1319">_xlfn.IFS(V1319=1,"JAN",V1319=2,"FEB",V1319=3,"MAR",V1319=4,"APR",V1319=5,"MAY",V1319=6,"JUN",V1319=7,"JUL",V1319=8,"AUG",V1319=9,"SEP",V1319=10,"OCT",V1319=11,"NOV",V1319=12,"DEC")</f>
        <v>MAY</v>
      </c>
    </row>
    <row r="1320" spans="1:23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20"/>
        <v>15</v>
      </c>
      <c r="P1320">
        <f t="shared" si="121"/>
        <v>45.41</v>
      </c>
      <c r="Q1320" t="s">
        <v>8317</v>
      </c>
      <c r="R1320" t="s">
        <v>8319</v>
      </c>
      <c r="S1320" s="12">
        <f t="shared" si="122"/>
        <v>41985.043657407412</v>
      </c>
      <c r="T1320" s="12">
        <f t="shared" si="123"/>
        <v>42015.043657407412</v>
      </c>
      <c r="U1320" s="9">
        <f t="shared" si="124"/>
        <v>2014</v>
      </c>
      <c r="V1320">
        <f t="shared" si="125"/>
        <v>12</v>
      </c>
      <c r="W1320" t="str" cm="1">
        <f t="array" ref="W1320">_xlfn.IFS(V1320=1,"JAN",V1320=2,"FEB",V1320=3,"MAR",V1320=4,"APR",V1320=5,"MAY",V1320=6,"JUN",V1320=7,"JUL",V1320=8,"AUG",V1320=9,"SEP",V1320=10,"OCT",V1320=11,"NOV",V1320=12,"DEC")</f>
        <v>DEC</v>
      </c>
    </row>
    <row r="1321" spans="1:23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20"/>
        <v>15</v>
      </c>
      <c r="P1321">
        <f t="shared" si="121"/>
        <v>97.33</v>
      </c>
      <c r="Q1321" t="s">
        <v>8317</v>
      </c>
      <c r="R1321" t="s">
        <v>8319</v>
      </c>
      <c r="S1321" s="12">
        <f t="shared" si="122"/>
        <v>41816.812094907407</v>
      </c>
      <c r="T1321" s="12">
        <f t="shared" si="123"/>
        <v>41831.666666666664</v>
      </c>
      <c r="U1321" s="9">
        <f t="shared" si="124"/>
        <v>2014</v>
      </c>
      <c r="V1321">
        <f t="shared" si="125"/>
        <v>6</v>
      </c>
      <c r="W1321" t="str" cm="1">
        <f t="array" ref="W1321">_xlfn.IFS(V1321=1,"JAN",V1321=2,"FEB",V1321=3,"MAR",V1321=4,"APR",V1321=5,"MAY",V1321=6,"JUN",V1321=7,"JUL",V1321=8,"AUG",V1321=9,"SEP",V1321=10,"OCT",V1321=11,"NOV",V1321=12,"DEC")</f>
        <v>JUN</v>
      </c>
    </row>
    <row r="1322" spans="1:23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20"/>
        <v>1</v>
      </c>
      <c r="P1322">
        <f t="shared" si="121"/>
        <v>167.67</v>
      </c>
      <c r="Q1322" t="s">
        <v>8317</v>
      </c>
      <c r="R1322" t="s">
        <v>8319</v>
      </c>
      <c r="S1322" s="12">
        <f t="shared" si="122"/>
        <v>42705.690347222218</v>
      </c>
      <c r="T1322" s="12">
        <f t="shared" si="123"/>
        <v>42734.958333333328</v>
      </c>
      <c r="U1322" s="9">
        <f t="shared" si="124"/>
        <v>2016</v>
      </c>
      <c r="V1322">
        <f t="shared" si="125"/>
        <v>12</v>
      </c>
      <c r="W1322" t="str" cm="1">
        <f t="array" ref="W1322">_xlfn.IFS(V1322=1,"JAN",V1322=2,"FEB",V1322=3,"MAR",V1322=4,"APR",V1322=5,"MAY",V1322=6,"JUN",V1322=7,"JUL",V1322=8,"AUG",V1322=9,"SEP",V1322=10,"OCT",V1322=11,"NOV",V1322=12,"DEC")</f>
        <v>DEC</v>
      </c>
    </row>
    <row r="1323" spans="1:23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20"/>
        <v>1</v>
      </c>
      <c r="P1323">
        <f t="shared" si="121"/>
        <v>859.86</v>
      </c>
      <c r="Q1323" t="s">
        <v>8317</v>
      </c>
      <c r="R1323" t="s">
        <v>8319</v>
      </c>
      <c r="S1323" s="12">
        <f t="shared" si="122"/>
        <v>42697.74927083333</v>
      </c>
      <c r="T1323" s="12">
        <f t="shared" si="123"/>
        <v>42727.74927083333</v>
      </c>
      <c r="U1323" s="9">
        <f t="shared" si="124"/>
        <v>2016</v>
      </c>
      <c r="V1323">
        <f t="shared" si="125"/>
        <v>11</v>
      </c>
      <c r="W1323" t="str" cm="1">
        <f t="array" ref="W1323">_xlfn.IFS(V1323=1,"JAN",V1323=2,"FEB",V1323=3,"MAR",V1323=4,"APR",V1323=5,"MAY",V1323=6,"JUN",V1323=7,"JUL",V1323=8,"AUG",V1323=9,"SEP",V1323=10,"OCT",V1323=11,"NOV",V1323=12,"DEC")</f>
        <v>NOV</v>
      </c>
    </row>
    <row r="1324" spans="1:23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20"/>
        <v>0</v>
      </c>
      <c r="P1324">
        <f t="shared" si="121"/>
        <v>26.5</v>
      </c>
      <c r="Q1324" t="s">
        <v>8317</v>
      </c>
      <c r="R1324" t="s">
        <v>8319</v>
      </c>
      <c r="S1324" s="12">
        <f t="shared" si="122"/>
        <v>42115.656539351854</v>
      </c>
      <c r="T1324" s="12">
        <f t="shared" si="123"/>
        <v>42145.656539351854</v>
      </c>
      <c r="U1324" s="9">
        <f t="shared" si="124"/>
        <v>2015</v>
      </c>
      <c r="V1324">
        <f t="shared" si="125"/>
        <v>4</v>
      </c>
      <c r="W1324" t="str" cm="1">
        <f t="array" ref="W1324">_xlfn.IFS(V1324=1,"JAN",V1324=2,"FEB",V1324=3,"MAR",V1324=4,"APR",V1324=5,"MAY",V1324=6,"JUN",V1324=7,"JUL",V1324=8,"AUG",V1324=9,"SEP",V1324=10,"OCT",V1324=11,"NOV",V1324=12,"DEC")</f>
        <v>APR</v>
      </c>
    </row>
    <row r="1325" spans="1:23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20"/>
        <v>9</v>
      </c>
      <c r="P1325">
        <f t="shared" si="121"/>
        <v>30.27</v>
      </c>
      <c r="Q1325" t="s">
        <v>8317</v>
      </c>
      <c r="R1325" t="s">
        <v>8319</v>
      </c>
      <c r="S1325" s="12">
        <f t="shared" si="122"/>
        <v>42451.698449074072</v>
      </c>
      <c r="T1325" s="12">
        <f t="shared" si="123"/>
        <v>42486.288194444445</v>
      </c>
      <c r="U1325" s="9">
        <f t="shared" si="124"/>
        <v>2016</v>
      </c>
      <c r="V1325">
        <f t="shared" si="125"/>
        <v>3</v>
      </c>
      <c r="W1325" t="str" cm="1">
        <f t="array" ref="W1325">_xlfn.IFS(V1325=1,"JAN",V1325=2,"FEB",V1325=3,"MAR",V1325=4,"APR",V1325=5,"MAY",V1325=6,"JUN",V1325=7,"JUL",V1325=8,"AUG",V1325=9,"SEP",V1325=10,"OCT",V1325=11,"NOV",V1325=12,"DEC")</f>
        <v>MAR</v>
      </c>
    </row>
    <row r="1326" spans="1:23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20"/>
        <v>10</v>
      </c>
      <c r="P1326">
        <f t="shared" si="121"/>
        <v>54.67</v>
      </c>
      <c r="Q1326" t="s">
        <v>8317</v>
      </c>
      <c r="R1326" t="s">
        <v>8319</v>
      </c>
      <c r="S1326" s="12">
        <f t="shared" si="122"/>
        <v>42626.633703703701</v>
      </c>
      <c r="T1326" s="12">
        <f t="shared" si="123"/>
        <v>42656.633703703701</v>
      </c>
      <c r="U1326" s="9">
        <f t="shared" si="124"/>
        <v>2016</v>
      </c>
      <c r="V1326">
        <f t="shared" si="125"/>
        <v>9</v>
      </c>
      <c r="W1326" t="str" cm="1">
        <f t="array" ref="W1326">_xlfn.IFS(V1326=1,"JAN",V1326=2,"FEB",V1326=3,"MAR",V1326=4,"APR",V1326=5,"MAY",V1326=6,"JUN",V1326=7,"JUL",V1326=8,"AUG",V1326=9,"SEP",V1326=10,"OCT",V1326=11,"NOV",V1326=12,"DEC")</f>
        <v>SEP</v>
      </c>
    </row>
    <row r="1327" spans="1:23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20"/>
        <v>2</v>
      </c>
      <c r="P1327">
        <f t="shared" si="121"/>
        <v>60.75</v>
      </c>
      <c r="Q1327" t="s">
        <v>8317</v>
      </c>
      <c r="R1327" t="s">
        <v>8319</v>
      </c>
      <c r="S1327" s="12">
        <f t="shared" si="122"/>
        <v>42704.086053240739</v>
      </c>
      <c r="T1327" s="12">
        <f t="shared" si="123"/>
        <v>42734.086053240739</v>
      </c>
      <c r="U1327" s="9">
        <f t="shared" si="124"/>
        <v>2016</v>
      </c>
      <c r="V1327">
        <f t="shared" si="125"/>
        <v>11</v>
      </c>
      <c r="W1327" t="str" cm="1">
        <f t="array" ref="W1327">_xlfn.IFS(V1327=1,"JAN",V1327=2,"FEB",V1327=3,"MAR",V1327=4,"APR",V1327=5,"MAY",V1327=6,"JUN",V1327=7,"JUL",V1327=8,"AUG",V1327=9,"SEP",V1327=10,"OCT",V1327=11,"NOV",V1327=12,"DEC")</f>
        <v>NOV</v>
      </c>
    </row>
    <row r="1328" spans="1:23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20"/>
        <v>1</v>
      </c>
      <c r="P1328">
        <f t="shared" si="121"/>
        <v>102.73</v>
      </c>
      <c r="Q1328" t="s">
        <v>8317</v>
      </c>
      <c r="R1328" t="s">
        <v>8319</v>
      </c>
      <c r="S1328" s="12">
        <f t="shared" si="122"/>
        <v>41974.791990740734</v>
      </c>
      <c r="T1328" s="12">
        <f t="shared" si="123"/>
        <v>42019.791990740734</v>
      </c>
      <c r="U1328" s="9">
        <f t="shared" si="124"/>
        <v>2014</v>
      </c>
      <c r="V1328">
        <f t="shared" si="125"/>
        <v>12</v>
      </c>
      <c r="W1328" t="str" cm="1">
        <f t="array" ref="W1328">_xlfn.IFS(V1328=1,"JAN",V1328=2,"FEB",V1328=3,"MAR",V1328=4,"APR",V1328=5,"MAY",V1328=6,"JUN",V1328=7,"JUL",V1328=8,"AUG",V1328=9,"SEP",V1328=10,"OCT",V1328=11,"NOV",V1328=12,"DEC")</f>
        <v>DEC</v>
      </c>
    </row>
    <row r="1329" spans="1:23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20"/>
        <v>4</v>
      </c>
      <c r="P1329">
        <f t="shared" si="121"/>
        <v>41.59</v>
      </c>
      <c r="Q1329" t="s">
        <v>8317</v>
      </c>
      <c r="R1329" t="s">
        <v>8319</v>
      </c>
      <c r="S1329" s="12">
        <f t="shared" si="122"/>
        <v>42123.678645833337</v>
      </c>
      <c r="T1329" s="12">
        <f t="shared" si="123"/>
        <v>42153.678645833337</v>
      </c>
      <c r="U1329" s="9">
        <f t="shared" si="124"/>
        <v>2015</v>
      </c>
      <c r="V1329">
        <f t="shared" si="125"/>
        <v>4</v>
      </c>
      <c r="W1329" t="str" cm="1">
        <f t="array" ref="W1329">_xlfn.IFS(V1329=1,"JAN",V1329=2,"FEB",V1329=3,"MAR",V1329=4,"APR",V1329=5,"MAY",V1329=6,"JUN",V1329=7,"JUL",V1329=8,"AUG",V1329=9,"SEP",V1329=10,"OCT",V1329=11,"NOV",V1329=12,"DEC")</f>
        <v>APR</v>
      </c>
    </row>
    <row r="1330" spans="1:23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20"/>
        <v>2</v>
      </c>
      <c r="P1330">
        <f t="shared" si="121"/>
        <v>116.53</v>
      </c>
      <c r="Q1330" t="s">
        <v>8317</v>
      </c>
      <c r="R1330" t="s">
        <v>8319</v>
      </c>
      <c r="S1330" s="12">
        <f t="shared" si="122"/>
        <v>42612.642754629633</v>
      </c>
      <c r="T1330" s="12">
        <f t="shared" si="123"/>
        <v>42657.642754629633</v>
      </c>
      <c r="U1330" s="9">
        <f t="shared" si="124"/>
        <v>2016</v>
      </c>
      <c r="V1330">
        <f t="shared" si="125"/>
        <v>8</v>
      </c>
      <c r="W1330" t="str" cm="1">
        <f t="array" ref="W1330">_xlfn.IFS(V1330=1,"JAN",V1330=2,"FEB",V1330=3,"MAR",V1330=4,"APR",V1330=5,"MAY",V1330=6,"JUN",V1330=7,"JUL",V1330=8,"AUG",V1330=9,"SEP",V1330=10,"OCT",V1330=11,"NOV",V1330=12,"DEC")</f>
        <v>AUG</v>
      </c>
    </row>
    <row r="1331" spans="1:23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20"/>
        <v>1</v>
      </c>
      <c r="P1331">
        <f t="shared" si="121"/>
        <v>45.33</v>
      </c>
      <c r="Q1331" t="s">
        <v>8317</v>
      </c>
      <c r="R1331" t="s">
        <v>8319</v>
      </c>
      <c r="S1331" s="12">
        <f t="shared" si="122"/>
        <v>41935.221585648149</v>
      </c>
      <c r="T1331" s="12">
        <f t="shared" si="123"/>
        <v>41975.263252314813</v>
      </c>
      <c r="U1331" s="9">
        <f t="shared" si="124"/>
        <v>2014</v>
      </c>
      <c r="V1331">
        <f t="shared" si="125"/>
        <v>10</v>
      </c>
      <c r="W1331" t="str" cm="1">
        <f t="array" ref="W1331">_xlfn.IFS(V1331=1,"JAN",V1331=2,"FEB",V1331=3,"MAR",V1331=4,"APR",V1331=5,"MAY",V1331=6,"JUN",V1331=7,"JUL",V1331=8,"AUG",V1331=9,"SEP",V1331=10,"OCT",V1331=11,"NOV",V1331=12,"DEC")</f>
        <v>OCT</v>
      </c>
    </row>
    <row r="1332" spans="1:23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20"/>
        <v>22</v>
      </c>
      <c r="P1332">
        <f t="shared" si="121"/>
        <v>157.46</v>
      </c>
      <c r="Q1332" t="s">
        <v>8317</v>
      </c>
      <c r="R1332" t="s">
        <v>8319</v>
      </c>
      <c r="S1332" s="12">
        <f t="shared" si="122"/>
        <v>42522.276724537034</v>
      </c>
      <c r="T1332" s="12">
        <f t="shared" si="123"/>
        <v>42553.166666666672</v>
      </c>
      <c r="U1332" s="9">
        <f t="shared" si="124"/>
        <v>2016</v>
      </c>
      <c r="V1332">
        <f t="shared" si="125"/>
        <v>6</v>
      </c>
      <c r="W1332" t="str" cm="1">
        <f t="array" ref="W1332">_xlfn.IFS(V1332=1,"JAN",V1332=2,"FEB",V1332=3,"MAR",V1332=4,"APR",V1332=5,"MAY",V1332=6,"JUN",V1332=7,"JUL",V1332=8,"AUG",V1332=9,"SEP",V1332=10,"OCT",V1332=11,"NOV",V1332=12,"DEC")</f>
        <v>JUN</v>
      </c>
    </row>
    <row r="1333" spans="1:23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20"/>
        <v>1</v>
      </c>
      <c r="P1333">
        <f t="shared" si="121"/>
        <v>100.5</v>
      </c>
      <c r="Q1333" t="s">
        <v>8317</v>
      </c>
      <c r="R1333" t="s">
        <v>8319</v>
      </c>
      <c r="S1333" s="12">
        <f t="shared" si="122"/>
        <v>42569.50409722222</v>
      </c>
      <c r="T1333" s="12">
        <f t="shared" si="123"/>
        <v>42599.50409722222</v>
      </c>
      <c r="U1333" s="9">
        <f t="shared" si="124"/>
        <v>2016</v>
      </c>
      <c r="V1333">
        <f t="shared" si="125"/>
        <v>7</v>
      </c>
      <c r="W1333" t="str" cm="1">
        <f t="array" ref="W1333">_xlfn.IFS(V1333=1,"JAN",V1333=2,"FEB",V1333=3,"MAR",V1333=4,"APR",V1333=5,"MAY",V1333=6,"JUN",V1333=7,"JUL",V1333=8,"AUG",V1333=9,"SEP",V1333=10,"OCT",V1333=11,"NOV",V1333=12,"DEC")</f>
        <v>JUL</v>
      </c>
    </row>
    <row r="1334" spans="1:23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20"/>
        <v>0</v>
      </c>
      <c r="P1334">
        <f t="shared" si="121"/>
        <v>0</v>
      </c>
      <c r="Q1334" t="s">
        <v>8317</v>
      </c>
      <c r="R1334" t="s">
        <v>8319</v>
      </c>
      <c r="S1334" s="12">
        <f t="shared" si="122"/>
        <v>42732.060277777782</v>
      </c>
      <c r="T1334" s="12">
        <f t="shared" si="123"/>
        <v>42762.060277777782</v>
      </c>
      <c r="U1334" s="9">
        <f t="shared" si="124"/>
        <v>2016</v>
      </c>
      <c r="V1334">
        <f t="shared" si="125"/>
        <v>12</v>
      </c>
      <c r="W1334" t="str" cm="1">
        <f t="array" ref="W1334">_xlfn.IFS(V1334=1,"JAN",V1334=2,"FEB",V1334=3,"MAR",V1334=4,"APR",V1334=5,"MAY",V1334=6,"JUN",V1334=7,"JUL",V1334=8,"AUG",V1334=9,"SEP",V1334=10,"OCT",V1334=11,"NOV",V1334=12,"DEC")</f>
        <v>DEC</v>
      </c>
    </row>
    <row r="1335" spans="1:23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20"/>
        <v>0</v>
      </c>
      <c r="P1335">
        <f t="shared" si="121"/>
        <v>0</v>
      </c>
      <c r="Q1335" t="s">
        <v>8317</v>
      </c>
      <c r="R1335" t="s">
        <v>8319</v>
      </c>
      <c r="S1335" s="12">
        <f t="shared" si="122"/>
        <v>41806.106770833336</v>
      </c>
      <c r="T1335" s="12">
        <f t="shared" si="123"/>
        <v>41836.106770833336</v>
      </c>
      <c r="U1335" s="9">
        <f t="shared" si="124"/>
        <v>2014</v>
      </c>
      <c r="V1335">
        <f t="shared" si="125"/>
        <v>6</v>
      </c>
      <c r="W1335" t="str" cm="1">
        <f t="array" ref="W1335">_xlfn.IFS(V1335=1,"JAN",V1335=2,"FEB",V1335=3,"MAR",V1335=4,"APR",V1335=5,"MAY",V1335=6,"JUN",V1335=7,"JUL",V1335=8,"AUG",V1335=9,"SEP",V1335=10,"OCT",V1335=11,"NOV",V1335=12,"DEC")</f>
        <v>JUN</v>
      </c>
    </row>
    <row r="1336" spans="1:23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20"/>
        <v>11</v>
      </c>
      <c r="P1336">
        <f t="shared" si="121"/>
        <v>51.82</v>
      </c>
      <c r="Q1336" t="s">
        <v>8317</v>
      </c>
      <c r="R1336" t="s">
        <v>8319</v>
      </c>
      <c r="S1336" s="12">
        <f t="shared" si="122"/>
        <v>42410.774155092593</v>
      </c>
      <c r="T1336" s="12">
        <f t="shared" si="123"/>
        <v>42440.774155092593</v>
      </c>
      <c r="U1336" s="9">
        <f t="shared" si="124"/>
        <v>2016</v>
      </c>
      <c r="V1336">
        <f t="shared" si="125"/>
        <v>2</v>
      </c>
      <c r="W1336" t="str" cm="1">
        <f t="array" ref="W1336">_xlfn.IFS(V1336=1,"JAN",V1336=2,"FEB",V1336=3,"MAR",V1336=4,"APR",V1336=5,"MAY",V1336=6,"JUN",V1336=7,"JUL",V1336=8,"AUG",V1336=9,"SEP",V1336=10,"OCT",V1336=11,"NOV",V1336=12,"DEC")</f>
        <v>FEB</v>
      </c>
    </row>
    <row r="1337" spans="1:23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20"/>
        <v>20</v>
      </c>
      <c r="P1337">
        <f t="shared" si="121"/>
        <v>308.75</v>
      </c>
      <c r="Q1337" t="s">
        <v>8317</v>
      </c>
      <c r="R1337" t="s">
        <v>8319</v>
      </c>
      <c r="S1337" s="12">
        <f t="shared" si="122"/>
        <v>42313.936365740738</v>
      </c>
      <c r="T1337" s="12">
        <f t="shared" si="123"/>
        <v>42343.936365740738</v>
      </c>
      <c r="U1337" s="9">
        <f t="shared" si="124"/>
        <v>2015</v>
      </c>
      <c r="V1337">
        <f t="shared" si="125"/>
        <v>11</v>
      </c>
      <c r="W1337" t="str" cm="1">
        <f t="array" ref="W1337">_xlfn.IFS(V1337=1,"JAN",V1337=2,"FEB",V1337=3,"MAR",V1337=4,"APR",V1337=5,"MAY",V1337=6,"JUN",V1337=7,"JUL",V1337=8,"AUG",V1337=9,"SEP",V1337=10,"OCT",V1337=11,"NOV",V1337=12,"DEC")</f>
        <v>NOV</v>
      </c>
    </row>
    <row r="1338" spans="1:23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20"/>
        <v>85</v>
      </c>
      <c r="P1338">
        <f t="shared" si="121"/>
        <v>379.23</v>
      </c>
      <c r="Q1338" t="s">
        <v>8317</v>
      </c>
      <c r="R1338" t="s">
        <v>8319</v>
      </c>
      <c r="S1338" s="12">
        <f t="shared" si="122"/>
        <v>41955.863750000004</v>
      </c>
      <c r="T1338" s="12">
        <f t="shared" si="123"/>
        <v>41990.863750000004</v>
      </c>
      <c r="U1338" s="9">
        <f t="shared" si="124"/>
        <v>2014</v>
      </c>
      <c r="V1338">
        <f t="shared" si="125"/>
        <v>11</v>
      </c>
      <c r="W1338" t="str" cm="1">
        <f t="array" ref="W1338">_xlfn.IFS(V1338=1,"JAN",V1338=2,"FEB",V1338=3,"MAR",V1338=4,"APR",V1338=5,"MAY",V1338=6,"JUN",V1338=7,"JUL",V1338=8,"AUG",V1338=9,"SEP",V1338=10,"OCT",V1338=11,"NOV",V1338=12,"DEC")</f>
        <v>NOV</v>
      </c>
    </row>
    <row r="1339" spans="1:23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20"/>
        <v>49</v>
      </c>
      <c r="P1339">
        <f t="shared" si="121"/>
        <v>176.36</v>
      </c>
      <c r="Q1339" t="s">
        <v>8317</v>
      </c>
      <c r="R1339" t="s">
        <v>8319</v>
      </c>
      <c r="S1339" s="12">
        <f t="shared" si="122"/>
        <v>42767.577303240745</v>
      </c>
      <c r="T1339" s="12">
        <f t="shared" si="123"/>
        <v>42797.577303240745</v>
      </c>
      <c r="U1339" s="9">
        <f t="shared" si="124"/>
        <v>2017</v>
      </c>
      <c r="V1339">
        <f t="shared" si="125"/>
        <v>2</v>
      </c>
      <c r="W1339" t="str" cm="1">
        <f t="array" ref="W1339">_xlfn.IFS(V1339=1,"JAN",V1339=2,"FEB",V1339=3,"MAR",V1339=4,"APR",V1339=5,"MAY",V1339=6,"JUN",V1339=7,"JUL",V1339=8,"AUG",V1339=9,"SEP",V1339=10,"OCT",V1339=11,"NOV",V1339=12,"DEC")</f>
        <v>FEB</v>
      </c>
    </row>
    <row r="1340" spans="1:23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20"/>
        <v>3</v>
      </c>
      <c r="P1340">
        <f t="shared" si="121"/>
        <v>66.069999999999993</v>
      </c>
      <c r="Q1340" t="s">
        <v>8317</v>
      </c>
      <c r="R1340" t="s">
        <v>8319</v>
      </c>
      <c r="S1340" s="12">
        <f t="shared" si="122"/>
        <v>42188.803622685184</v>
      </c>
      <c r="T1340" s="12">
        <f t="shared" si="123"/>
        <v>42218.803622685184</v>
      </c>
      <c r="U1340" s="9">
        <f t="shared" si="124"/>
        <v>2015</v>
      </c>
      <c r="V1340">
        <f t="shared" si="125"/>
        <v>7</v>
      </c>
      <c r="W1340" t="str" cm="1">
        <f t="array" ref="W1340">_xlfn.IFS(V1340=1,"JAN",V1340=2,"FEB",V1340=3,"MAR",V1340=4,"APR",V1340=5,"MAY",V1340=6,"JUN",V1340=7,"JUL",V1340=8,"AUG",V1340=9,"SEP",V1340=10,"OCT",V1340=11,"NOV",V1340=12,"DEC")</f>
        <v>JUL</v>
      </c>
    </row>
    <row r="1341" spans="1:23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20"/>
        <v>7</v>
      </c>
      <c r="P1341">
        <f t="shared" si="121"/>
        <v>89.65</v>
      </c>
      <c r="Q1341" t="s">
        <v>8317</v>
      </c>
      <c r="R1341" t="s">
        <v>8319</v>
      </c>
      <c r="S1341" s="12">
        <f t="shared" si="122"/>
        <v>41936.647164351853</v>
      </c>
      <c r="T1341" s="12">
        <f t="shared" si="123"/>
        <v>41981.688831018517</v>
      </c>
      <c r="U1341" s="9">
        <f t="shared" si="124"/>
        <v>2014</v>
      </c>
      <c r="V1341">
        <f t="shared" si="125"/>
        <v>10</v>
      </c>
      <c r="W1341" t="str" cm="1">
        <f t="array" ref="W1341">_xlfn.IFS(V1341=1,"JAN",V1341=2,"FEB",V1341=3,"MAR",V1341=4,"APR",V1341=5,"MAY",V1341=6,"JUN",V1341=7,"JUL",V1341=8,"AUG",V1341=9,"SEP",V1341=10,"OCT",V1341=11,"NOV",V1341=12,"DEC")</f>
        <v>OCT</v>
      </c>
    </row>
    <row r="1342" spans="1:23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20"/>
        <v>0</v>
      </c>
      <c r="P1342">
        <f t="shared" si="121"/>
        <v>0</v>
      </c>
      <c r="Q1342" t="s">
        <v>8317</v>
      </c>
      <c r="R1342" t="s">
        <v>8319</v>
      </c>
      <c r="S1342" s="12">
        <f t="shared" si="122"/>
        <v>41836.595520833333</v>
      </c>
      <c r="T1342" s="12">
        <f t="shared" si="123"/>
        <v>41866.595520833333</v>
      </c>
      <c r="U1342" s="9">
        <f t="shared" si="124"/>
        <v>2014</v>
      </c>
      <c r="V1342">
        <f t="shared" si="125"/>
        <v>7</v>
      </c>
      <c r="W1342" t="str" cm="1">
        <f t="array" ref="W1342">_xlfn.IFS(V1342=1,"JAN",V1342=2,"FEB",V1342=3,"MAR",V1342=4,"APR",V1342=5,"MAY",V1342=6,"JUN",V1342=7,"JUL",V1342=8,"AUG",V1342=9,"SEP",V1342=10,"OCT",V1342=11,"NOV",V1342=12,"DEC")</f>
        <v>JUL</v>
      </c>
    </row>
    <row r="1343" spans="1:23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20"/>
        <v>70</v>
      </c>
      <c r="P1343">
        <f t="shared" si="121"/>
        <v>382.39</v>
      </c>
      <c r="Q1343" t="s">
        <v>8317</v>
      </c>
      <c r="R1343" t="s">
        <v>8319</v>
      </c>
      <c r="S1343" s="12">
        <f t="shared" si="122"/>
        <v>42612.624039351853</v>
      </c>
      <c r="T1343" s="12">
        <f t="shared" si="123"/>
        <v>42644.624039351853</v>
      </c>
      <c r="U1343" s="9">
        <f t="shared" si="124"/>
        <v>2016</v>
      </c>
      <c r="V1343">
        <f t="shared" si="125"/>
        <v>8</v>
      </c>
      <c r="W1343" t="str" cm="1">
        <f t="array" ref="W1343">_xlfn.IFS(V1343=1,"JAN",V1343=2,"FEB",V1343=3,"MAR",V1343=4,"APR",V1343=5,"MAY",V1343=6,"JUN",V1343=7,"JUL",V1343=8,"AUG",V1343=9,"SEP",V1343=10,"OCT",V1343=11,"NOV",V1343=12,"DEC")</f>
        <v>AUG</v>
      </c>
    </row>
    <row r="1344" spans="1:23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20"/>
        <v>0</v>
      </c>
      <c r="P1344">
        <f t="shared" si="121"/>
        <v>100</v>
      </c>
      <c r="Q1344" t="s">
        <v>8317</v>
      </c>
      <c r="R1344" t="s">
        <v>8319</v>
      </c>
      <c r="S1344" s="12">
        <f t="shared" si="122"/>
        <v>42172.816423611104</v>
      </c>
      <c r="T1344" s="12">
        <f t="shared" si="123"/>
        <v>42202.816423611104</v>
      </c>
      <c r="U1344" s="9">
        <f t="shared" si="124"/>
        <v>2015</v>
      </c>
      <c r="V1344">
        <f t="shared" si="125"/>
        <v>6</v>
      </c>
      <c r="W1344" t="str" cm="1">
        <f t="array" ref="W1344">_xlfn.IFS(V1344=1,"JAN",V1344=2,"FEB",V1344=3,"MAR",V1344=4,"APR",V1344=5,"MAY",V1344=6,"JUN",V1344=7,"JUL",V1344=8,"AUG",V1344=9,"SEP",V1344=10,"OCT",V1344=11,"NOV",V1344=12,"DEC")</f>
        <v>JUN</v>
      </c>
    </row>
    <row r="1345" spans="1:23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20"/>
        <v>102</v>
      </c>
      <c r="P1345">
        <f t="shared" si="121"/>
        <v>158.36000000000001</v>
      </c>
      <c r="Q1345" t="s">
        <v>8317</v>
      </c>
      <c r="R1345" t="s">
        <v>8319</v>
      </c>
      <c r="S1345" s="12">
        <f t="shared" si="122"/>
        <v>42542.526423611111</v>
      </c>
      <c r="T1345" s="12">
        <f t="shared" si="123"/>
        <v>42601.165972222225</v>
      </c>
      <c r="U1345" s="9">
        <f t="shared" si="124"/>
        <v>2016</v>
      </c>
      <c r="V1345">
        <f t="shared" si="125"/>
        <v>6</v>
      </c>
      <c r="W1345" t="str" cm="1">
        <f t="array" ref="W1345">_xlfn.IFS(V1345=1,"JAN",V1345=2,"FEB",V1345=3,"MAR",V1345=4,"APR",V1345=5,"MAY",V1345=6,"JUN",V1345=7,"JUL",V1345=8,"AUG",V1345=9,"SEP",V1345=10,"OCT",V1345=11,"NOV",V1345=12,"DEC")</f>
        <v>JUN</v>
      </c>
    </row>
    <row r="1346" spans="1:23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20"/>
        <v>378</v>
      </c>
      <c r="P1346">
        <f t="shared" si="121"/>
        <v>40.76</v>
      </c>
      <c r="Q1346" t="s">
        <v>8320</v>
      </c>
      <c r="R1346" t="s">
        <v>8321</v>
      </c>
      <c r="S1346" s="12">
        <f t="shared" si="122"/>
        <v>42522.789803240739</v>
      </c>
      <c r="T1346" s="12">
        <f t="shared" si="123"/>
        <v>42551.789803240739</v>
      </c>
      <c r="U1346" s="9">
        <f t="shared" si="124"/>
        <v>2016</v>
      </c>
      <c r="V1346">
        <f t="shared" si="125"/>
        <v>6</v>
      </c>
      <c r="W1346" t="str" cm="1">
        <f t="array" ref="W1346">_xlfn.IFS(V1346=1,"JAN",V1346=2,"FEB",V1346=3,"MAR",V1346=4,"APR",V1346=5,"MAY",V1346=6,"JUN",V1346=7,"JUL",V1346=8,"AUG",V1346=9,"SEP",V1346=10,"OCT",V1346=11,"NOV",V1346=12,"DEC")</f>
        <v>JUN</v>
      </c>
    </row>
    <row r="1347" spans="1:23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26">ROUND((E1347/D1347)*100,0)</f>
        <v>125</v>
      </c>
      <c r="P1347">
        <f t="shared" ref="P1347:P1410" si="127">IFERROR(ROUND(E1347/L1347,2),0)</f>
        <v>53.57</v>
      </c>
      <c r="Q1347" t="s">
        <v>8320</v>
      </c>
      <c r="R1347" t="s">
        <v>8321</v>
      </c>
      <c r="S1347" s="12">
        <f t="shared" ref="S1347:S1410" si="128">(((J1347/60)/60)/24)+DATE(1970,1,1)</f>
        <v>41799.814340277779</v>
      </c>
      <c r="T1347" s="12">
        <f t="shared" ref="T1347:T1410" si="129">(((I1347/60)/60)/24)+DATE(1970,1,1)</f>
        <v>41834.814340277779</v>
      </c>
      <c r="U1347" s="9">
        <f t="shared" ref="U1347:U1410" si="130">YEAR(S1347)</f>
        <v>2014</v>
      </c>
      <c r="V1347">
        <f t="shared" ref="V1347:V1410" si="131">MONTH(S1347)</f>
        <v>6</v>
      </c>
      <c r="W1347" t="str" cm="1">
        <f t="array" ref="W1347">_xlfn.IFS(V1347=1,"JAN",V1347=2,"FEB",V1347=3,"MAR",V1347=4,"APR",V1347=5,"MAY",V1347=6,"JUN",V1347=7,"JUL",V1347=8,"AUG",V1347=9,"SEP",V1347=10,"OCT",V1347=11,"NOV",V1347=12,"DEC")</f>
        <v>JUN</v>
      </c>
    </row>
    <row r="1348" spans="1:23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26"/>
        <v>147</v>
      </c>
      <c r="P1348">
        <f t="shared" si="127"/>
        <v>48.45</v>
      </c>
      <c r="Q1348" t="s">
        <v>8320</v>
      </c>
      <c r="R1348" t="s">
        <v>8321</v>
      </c>
      <c r="S1348" s="12">
        <f t="shared" si="128"/>
        <v>41422.075821759259</v>
      </c>
      <c r="T1348" s="12">
        <f t="shared" si="129"/>
        <v>41452.075821759259</v>
      </c>
      <c r="U1348" s="9">
        <f t="shared" si="130"/>
        <v>2013</v>
      </c>
      <c r="V1348">
        <f t="shared" si="131"/>
        <v>5</v>
      </c>
      <c r="W1348" t="str" cm="1">
        <f t="array" ref="W1348">_xlfn.IFS(V1348=1,"JAN",V1348=2,"FEB",V1348=3,"MAR",V1348=4,"APR",V1348=5,"MAY",V1348=6,"JUN",V1348=7,"JUL",V1348=8,"AUG",V1348=9,"SEP",V1348=10,"OCT",V1348=11,"NOV",V1348=12,"DEC")</f>
        <v>MAY</v>
      </c>
    </row>
    <row r="1349" spans="1:23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26"/>
        <v>102</v>
      </c>
      <c r="P1349">
        <f t="shared" si="127"/>
        <v>82.42</v>
      </c>
      <c r="Q1349" t="s">
        <v>8320</v>
      </c>
      <c r="R1349" t="s">
        <v>8321</v>
      </c>
      <c r="S1349" s="12">
        <f t="shared" si="128"/>
        <v>42040.638020833328</v>
      </c>
      <c r="T1349" s="12">
        <f t="shared" si="129"/>
        <v>42070.638020833328</v>
      </c>
      <c r="U1349" s="9">
        <f t="shared" si="130"/>
        <v>2015</v>
      </c>
      <c r="V1349">
        <f t="shared" si="131"/>
        <v>2</v>
      </c>
      <c r="W1349" t="str" cm="1">
        <f t="array" ref="W1349">_xlfn.IFS(V1349=1,"JAN",V1349=2,"FEB",V1349=3,"MAR",V1349=4,"APR",V1349=5,"MAY",V1349=6,"JUN",V1349=7,"JUL",V1349=8,"AUG",V1349=9,"SEP",V1349=10,"OCT",V1349=11,"NOV",V1349=12,"DEC")</f>
        <v>FEB</v>
      </c>
    </row>
    <row r="1350" spans="1:23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26"/>
        <v>102</v>
      </c>
      <c r="P1350">
        <f t="shared" si="127"/>
        <v>230.19</v>
      </c>
      <c r="Q1350" t="s">
        <v>8320</v>
      </c>
      <c r="R1350" t="s">
        <v>8321</v>
      </c>
      <c r="S1350" s="12">
        <f t="shared" si="128"/>
        <v>41963.506168981476</v>
      </c>
      <c r="T1350" s="12">
        <f t="shared" si="129"/>
        <v>41991.506168981476</v>
      </c>
      <c r="U1350" s="9">
        <f t="shared" si="130"/>
        <v>2014</v>
      </c>
      <c r="V1350">
        <f t="shared" si="131"/>
        <v>11</v>
      </c>
      <c r="W1350" t="str" cm="1">
        <f t="array" ref="W1350">_xlfn.IFS(V1350=1,"JAN",V1350=2,"FEB",V1350=3,"MAR",V1350=4,"APR",V1350=5,"MAY",V1350=6,"JUN",V1350=7,"JUL",V1350=8,"AUG",V1350=9,"SEP",V1350=10,"OCT",V1350=11,"NOV",V1350=12,"DEC")</f>
        <v>NOV</v>
      </c>
    </row>
    <row r="1351" spans="1:23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26"/>
        <v>204</v>
      </c>
      <c r="P1351">
        <f t="shared" si="127"/>
        <v>59.36</v>
      </c>
      <c r="Q1351" t="s">
        <v>8320</v>
      </c>
      <c r="R1351" t="s">
        <v>8321</v>
      </c>
      <c r="S1351" s="12">
        <f t="shared" si="128"/>
        <v>42317.33258101852</v>
      </c>
      <c r="T1351" s="12">
        <f t="shared" si="129"/>
        <v>42354.290972222225</v>
      </c>
      <c r="U1351" s="9">
        <f t="shared" si="130"/>
        <v>2015</v>
      </c>
      <c r="V1351">
        <f t="shared" si="131"/>
        <v>11</v>
      </c>
      <c r="W1351" t="str" cm="1">
        <f t="array" ref="W1351">_xlfn.IFS(V1351=1,"JAN",V1351=2,"FEB",V1351=3,"MAR",V1351=4,"APR",V1351=5,"MAY",V1351=6,"JUN",V1351=7,"JUL",V1351=8,"AUG",V1351=9,"SEP",V1351=10,"OCT",V1351=11,"NOV",V1351=12,"DEC")</f>
        <v>NOV</v>
      </c>
    </row>
    <row r="1352" spans="1:23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26"/>
        <v>104</v>
      </c>
      <c r="P1352">
        <f t="shared" si="127"/>
        <v>66.7</v>
      </c>
      <c r="Q1352" t="s">
        <v>8320</v>
      </c>
      <c r="R1352" t="s">
        <v>8321</v>
      </c>
      <c r="S1352" s="12">
        <f t="shared" si="128"/>
        <v>42334.013124999998</v>
      </c>
      <c r="T1352" s="12">
        <f t="shared" si="129"/>
        <v>42364.013124999998</v>
      </c>
      <c r="U1352" s="9">
        <f t="shared" si="130"/>
        <v>2015</v>
      </c>
      <c r="V1352">
        <f t="shared" si="131"/>
        <v>11</v>
      </c>
      <c r="W1352" t="str" cm="1">
        <f t="array" ref="W1352">_xlfn.IFS(V1352=1,"JAN",V1352=2,"FEB",V1352=3,"MAR",V1352=4,"APR",V1352=5,"MAY",V1352=6,"JUN",V1352=7,"JUL",V1352=8,"AUG",V1352=9,"SEP",V1352=10,"OCT",V1352=11,"NOV",V1352=12,"DEC")</f>
        <v>NOV</v>
      </c>
    </row>
    <row r="1353" spans="1:23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26"/>
        <v>101</v>
      </c>
      <c r="P1353">
        <f t="shared" si="127"/>
        <v>168.78</v>
      </c>
      <c r="Q1353" t="s">
        <v>8320</v>
      </c>
      <c r="R1353" t="s">
        <v>8321</v>
      </c>
      <c r="S1353" s="12">
        <f t="shared" si="128"/>
        <v>42382.74009259259</v>
      </c>
      <c r="T1353" s="12">
        <f t="shared" si="129"/>
        <v>42412.74009259259</v>
      </c>
      <c r="U1353" s="9">
        <f t="shared" si="130"/>
        <v>2016</v>
      </c>
      <c r="V1353">
        <f t="shared" si="131"/>
        <v>1</v>
      </c>
      <c r="W1353" t="str" cm="1">
        <f t="array" ref="W1353">_xlfn.IFS(V1353=1,"JAN",V1353=2,"FEB",V1353=3,"MAR",V1353=4,"APR",V1353=5,"MAY",V1353=6,"JUN",V1353=7,"JUL",V1353=8,"AUG",V1353=9,"SEP",V1353=10,"OCT",V1353=11,"NOV",V1353=12,"DEC")</f>
        <v>JAN</v>
      </c>
    </row>
    <row r="1354" spans="1:23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26"/>
        <v>136</v>
      </c>
      <c r="P1354">
        <f t="shared" si="127"/>
        <v>59.97</v>
      </c>
      <c r="Q1354" t="s">
        <v>8320</v>
      </c>
      <c r="R1354" t="s">
        <v>8321</v>
      </c>
      <c r="S1354" s="12">
        <f t="shared" si="128"/>
        <v>42200.578310185185</v>
      </c>
      <c r="T1354" s="12">
        <f t="shared" si="129"/>
        <v>42252.165972222225</v>
      </c>
      <c r="U1354" s="9">
        <f t="shared" si="130"/>
        <v>2015</v>
      </c>
      <c r="V1354">
        <f t="shared" si="131"/>
        <v>7</v>
      </c>
      <c r="W1354" t="str" cm="1">
        <f t="array" ref="W1354">_xlfn.IFS(V1354=1,"JAN",V1354=2,"FEB",V1354=3,"MAR",V1354=4,"APR",V1354=5,"MAY",V1354=6,"JUN",V1354=7,"JUL",V1354=8,"AUG",V1354=9,"SEP",V1354=10,"OCT",V1354=11,"NOV",V1354=12,"DEC")</f>
        <v>JUL</v>
      </c>
    </row>
    <row r="1355" spans="1:23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26"/>
        <v>134</v>
      </c>
      <c r="P1355">
        <f t="shared" si="127"/>
        <v>31.81</v>
      </c>
      <c r="Q1355" t="s">
        <v>8320</v>
      </c>
      <c r="R1355" t="s">
        <v>8321</v>
      </c>
      <c r="S1355" s="12">
        <f t="shared" si="128"/>
        <v>41309.11791666667</v>
      </c>
      <c r="T1355" s="12">
        <f t="shared" si="129"/>
        <v>41344</v>
      </c>
      <c r="U1355" s="9">
        <f t="shared" si="130"/>
        <v>2013</v>
      </c>
      <c r="V1355">
        <f t="shared" si="131"/>
        <v>2</v>
      </c>
      <c r="W1355" t="str" cm="1">
        <f t="array" ref="W1355">_xlfn.IFS(V1355=1,"JAN",V1355=2,"FEB",V1355=3,"MAR",V1355=4,"APR",V1355=5,"MAY",V1355=6,"JUN",V1355=7,"JUL",V1355=8,"AUG",V1355=9,"SEP",V1355=10,"OCT",V1355=11,"NOV",V1355=12,"DEC")</f>
        <v>FEB</v>
      </c>
    </row>
    <row r="1356" spans="1:23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26"/>
        <v>130</v>
      </c>
      <c r="P1356">
        <f t="shared" si="127"/>
        <v>24.42</v>
      </c>
      <c r="Q1356" t="s">
        <v>8320</v>
      </c>
      <c r="R1356" t="s">
        <v>8321</v>
      </c>
      <c r="S1356" s="12">
        <f t="shared" si="128"/>
        <v>42502.807627314818</v>
      </c>
      <c r="T1356" s="12">
        <f t="shared" si="129"/>
        <v>42532.807627314818</v>
      </c>
      <c r="U1356" s="9">
        <f t="shared" si="130"/>
        <v>2016</v>
      </c>
      <c r="V1356">
        <f t="shared" si="131"/>
        <v>5</v>
      </c>
      <c r="W1356" t="str" cm="1">
        <f t="array" ref="W1356">_xlfn.IFS(V1356=1,"JAN",V1356=2,"FEB",V1356=3,"MAR",V1356=4,"APR",V1356=5,"MAY",V1356=6,"JUN",V1356=7,"JUL",V1356=8,"AUG",V1356=9,"SEP",V1356=10,"OCT",V1356=11,"NOV",V1356=12,"DEC")</f>
        <v>MAY</v>
      </c>
    </row>
    <row r="1357" spans="1:23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26"/>
        <v>123</v>
      </c>
      <c r="P1357">
        <f t="shared" si="127"/>
        <v>25.35</v>
      </c>
      <c r="Q1357" t="s">
        <v>8320</v>
      </c>
      <c r="R1357" t="s">
        <v>8321</v>
      </c>
      <c r="S1357" s="12">
        <f t="shared" si="128"/>
        <v>41213.254687499997</v>
      </c>
      <c r="T1357" s="12">
        <f t="shared" si="129"/>
        <v>41243.416666666664</v>
      </c>
      <c r="U1357" s="9">
        <f t="shared" si="130"/>
        <v>2012</v>
      </c>
      <c r="V1357">
        <f t="shared" si="131"/>
        <v>10</v>
      </c>
      <c r="W1357" t="str" cm="1">
        <f t="array" ref="W1357">_xlfn.IFS(V1357=1,"JAN",V1357=2,"FEB",V1357=3,"MAR",V1357=4,"APR",V1357=5,"MAY",V1357=6,"JUN",V1357=7,"JUL",V1357=8,"AUG",V1357=9,"SEP",V1357=10,"OCT",V1357=11,"NOV",V1357=12,"DEC")</f>
        <v>OCT</v>
      </c>
    </row>
    <row r="1358" spans="1:23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26"/>
        <v>183</v>
      </c>
      <c r="P1358">
        <f t="shared" si="127"/>
        <v>71.44</v>
      </c>
      <c r="Q1358" t="s">
        <v>8320</v>
      </c>
      <c r="R1358" t="s">
        <v>8321</v>
      </c>
      <c r="S1358" s="12">
        <f t="shared" si="128"/>
        <v>41430.038888888892</v>
      </c>
      <c r="T1358" s="12">
        <f t="shared" si="129"/>
        <v>41460.038888888892</v>
      </c>
      <c r="U1358" s="9">
        <f t="shared" si="130"/>
        <v>2013</v>
      </c>
      <c r="V1358">
        <f t="shared" si="131"/>
        <v>6</v>
      </c>
      <c r="W1358" t="str" cm="1">
        <f t="array" ref="W1358">_xlfn.IFS(V1358=1,"JAN",V1358=2,"FEB",V1358=3,"MAR",V1358=4,"APR",V1358=5,"MAY",V1358=6,"JUN",V1358=7,"JUL",V1358=8,"AUG",V1358=9,"SEP",V1358=10,"OCT",V1358=11,"NOV",V1358=12,"DEC")</f>
        <v>JUN</v>
      </c>
    </row>
    <row r="1359" spans="1:23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26"/>
        <v>125</v>
      </c>
      <c r="P1359">
        <f t="shared" si="127"/>
        <v>38.549999999999997</v>
      </c>
      <c r="Q1359" t="s">
        <v>8320</v>
      </c>
      <c r="R1359" t="s">
        <v>8321</v>
      </c>
      <c r="S1359" s="12">
        <f t="shared" si="128"/>
        <v>41304.962233796294</v>
      </c>
      <c r="T1359" s="12">
        <f t="shared" si="129"/>
        <v>41334.249305555553</v>
      </c>
      <c r="U1359" s="9">
        <f t="shared" si="130"/>
        <v>2013</v>
      </c>
      <c r="V1359">
        <f t="shared" si="131"/>
        <v>1</v>
      </c>
      <c r="W1359" t="str" cm="1">
        <f t="array" ref="W1359">_xlfn.IFS(V1359=1,"JAN",V1359=2,"FEB",V1359=3,"MAR",V1359=4,"APR",V1359=5,"MAY",V1359=6,"JUN",V1359=7,"JUL",V1359=8,"AUG",V1359=9,"SEP",V1359=10,"OCT",V1359=11,"NOV",V1359=12,"DEC")</f>
        <v>JAN</v>
      </c>
    </row>
    <row r="1360" spans="1:23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26"/>
        <v>112</v>
      </c>
      <c r="P1360">
        <f t="shared" si="127"/>
        <v>68.37</v>
      </c>
      <c r="Q1360" t="s">
        <v>8320</v>
      </c>
      <c r="R1360" t="s">
        <v>8321</v>
      </c>
      <c r="S1360" s="12">
        <f t="shared" si="128"/>
        <v>40689.570868055554</v>
      </c>
      <c r="T1360" s="12">
        <f t="shared" si="129"/>
        <v>40719.570868055554</v>
      </c>
      <c r="U1360" s="9">
        <f t="shared" si="130"/>
        <v>2011</v>
      </c>
      <c r="V1360">
        <f t="shared" si="131"/>
        <v>5</v>
      </c>
      <c r="W1360" t="str" cm="1">
        <f t="array" ref="W1360">_xlfn.IFS(V1360=1,"JAN",V1360=2,"FEB",V1360=3,"MAR",V1360=4,"APR",V1360=5,"MAY",V1360=6,"JUN",V1360=7,"JUL",V1360=8,"AUG",V1360=9,"SEP",V1360=10,"OCT",V1360=11,"NOV",V1360=12,"DEC")</f>
        <v>MAY</v>
      </c>
    </row>
    <row r="1361" spans="1:23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26"/>
        <v>116</v>
      </c>
      <c r="P1361">
        <f t="shared" si="127"/>
        <v>40.21</v>
      </c>
      <c r="Q1361" t="s">
        <v>8320</v>
      </c>
      <c r="R1361" t="s">
        <v>8321</v>
      </c>
      <c r="S1361" s="12">
        <f t="shared" si="128"/>
        <v>40668.814699074072</v>
      </c>
      <c r="T1361" s="12">
        <f t="shared" si="129"/>
        <v>40730.814699074072</v>
      </c>
      <c r="U1361" s="9">
        <f t="shared" si="130"/>
        <v>2011</v>
      </c>
      <c r="V1361">
        <f t="shared" si="131"/>
        <v>5</v>
      </c>
      <c r="W1361" t="str" cm="1">
        <f t="array" ref="W1361">_xlfn.IFS(V1361=1,"JAN",V1361=2,"FEB",V1361=3,"MAR",V1361=4,"APR",V1361=5,"MAY",V1361=6,"JUN",V1361=7,"JUL",V1361=8,"AUG",V1361=9,"SEP",V1361=10,"OCT",V1361=11,"NOV",V1361=12,"DEC")</f>
        <v>MAY</v>
      </c>
    </row>
    <row r="1362" spans="1:23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26"/>
        <v>173</v>
      </c>
      <c r="P1362">
        <f t="shared" si="127"/>
        <v>32.07</v>
      </c>
      <c r="Q1362" t="s">
        <v>8320</v>
      </c>
      <c r="R1362" t="s">
        <v>8321</v>
      </c>
      <c r="S1362" s="12">
        <f t="shared" si="128"/>
        <v>41095.900694444441</v>
      </c>
      <c r="T1362" s="12">
        <f t="shared" si="129"/>
        <v>41123.900694444441</v>
      </c>
      <c r="U1362" s="9">
        <f t="shared" si="130"/>
        <v>2012</v>
      </c>
      <c r="V1362">
        <f t="shared" si="131"/>
        <v>7</v>
      </c>
      <c r="W1362" t="str" cm="1">
        <f t="array" ref="W1362">_xlfn.IFS(V1362=1,"JAN",V1362=2,"FEB",V1362=3,"MAR",V1362=4,"APR",V1362=5,"MAY",V1362=6,"JUN",V1362=7,"JUL",V1362=8,"AUG",V1362=9,"SEP",V1362=10,"OCT",V1362=11,"NOV",V1362=12,"DEC")</f>
        <v>JUL</v>
      </c>
    </row>
    <row r="1363" spans="1:23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26"/>
        <v>126</v>
      </c>
      <c r="P1363">
        <f t="shared" si="127"/>
        <v>28.63</v>
      </c>
      <c r="Q1363" t="s">
        <v>8320</v>
      </c>
      <c r="R1363" t="s">
        <v>8321</v>
      </c>
      <c r="S1363" s="12">
        <f t="shared" si="128"/>
        <v>41781.717268518521</v>
      </c>
      <c r="T1363" s="12">
        <f t="shared" si="129"/>
        <v>41811.717268518521</v>
      </c>
      <c r="U1363" s="9">
        <f t="shared" si="130"/>
        <v>2014</v>
      </c>
      <c r="V1363">
        <f t="shared" si="131"/>
        <v>5</v>
      </c>
      <c r="W1363" t="str" cm="1">
        <f t="array" ref="W1363">_xlfn.IFS(V1363=1,"JAN",V1363=2,"FEB",V1363=3,"MAR",V1363=4,"APR",V1363=5,"MAY",V1363=6,"JUN",V1363=7,"JUL",V1363=8,"AUG",V1363=9,"SEP",V1363=10,"OCT",V1363=11,"NOV",V1363=12,"DEC")</f>
        <v>MAY</v>
      </c>
    </row>
    <row r="1364" spans="1:23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26"/>
        <v>109</v>
      </c>
      <c r="P1364">
        <f t="shared" si="127"/>
        <v>43.64</v>
      </c>
      <c r="Q1364" t="s">
        <v>8320</v>
      </c>
      <c r="R1364" t="s">
        <v>8321</v>
      </c>
      <c r="S1364" s="12">
        <f t="shared" si="128"/>
        <v>41464.934386574074</v>
      </c>
      <c r="T1364" s="12">
        <f t="shared" si="129"/>
        <v>41524.934386574074</v>
      </c>
      <c r="U1364" s="9">
        <f t="shared" si="130"/>
        <v>2013</v>
      </c>
      <c r="V1364">
        <f t="shared" si="131"/>
        <v>7</v>
      </c>
      <c r="W1364" t="str" cm="1">
        <f t="array" ref="W1364">_xlfn.IFS(V1364=1,"JAN",V1364=2,"FEB",V1364=3,"MAR",V1364=4,"APR",V1364=5,"MAY",V1364=6,"JUN",V1364=7,"JUL",V1364=8,"AUG",V1364=9,"SEP",V1364=10,"OCT",V1364=11,"NOV",V1364=12,"DEC")</f>
        <v>JUL</v>
      </c>
    </row>
    <row r="1365" spans="1:23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26"/>
        <v>100</v>
      </c>
      <c r="P1365">
        <f t="shared" si="127"/>
        <v>40</v>
      </c>
      <c r="Q1365" t="s">
        <v>8320</v>
      </c>
      <c r="R1365" t="s">
        <v>8321</v>
      </c>
      <c r="S1365" s="12">
        <f t="shared" si="128"/>
        <v>42396.8440625</v>
      </c>
      <c r="T1365" s="12">
        <f t="shared" si="129"/>
        <v>42415.332638888889</v>
      </c>
      <c r="U1365" s="9">
        <f t="shared" si="130"/>
        <v>2016</v>
      </c>
      <c r="V1365">
        <f t="shared" si="131"/>
        <v>1</v>
      </c>
      <c r="W1365" t="str" cm="1">
        <f t="array" ref="W1365">_xlfn.IFS(V1365=1,"JAN",V1365=2,"FEB",V1365=3,"MAR",V1365=4,"APR",V1365=5,"MAY",V1365=6,"JUN",V1365=7,"JUL",V1365=8,"AUG",V1365=9,"SEP",V1365=10,"OCT",V1365=11,"NOV",V1365=12,"DEC")</f>
        <v>JAN</v>
      </c>
    </row>
    <row r="1366" spans="1:23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26"/>
        <v>119</v>
      </c>
      <c r="P1366">
        <f t="shared" si="127"/>
        <v>346.04</v>
      </c>
      <c r="Q1366" t="s">
        <v>8323</v>
      </c>
      <c r="R1366" t="s">
        <v>8324</v>
      </c>
      <c r="S1366" s="12">
        <f t="shared" si="128"/>
        <v>41951.695671296293</v>
      </c>
      <c r="T1366" s="12">
        <f t="shared" si="129"/>
        <v>42011.6956712963</v>
      </c>
      <c r="U1366" s="9">
        <f t="shared" si="130"/>
        <v>2014</v>
      </c>
      <c r="V1366">
        <f t="shared" si="131"/>
        <v>11</v>
      </c>
      <c r="W1366" t="str" cm="1">
        <f t="array" ref="W1366">_xlfn.IFS(V1366=1,"JAN",V1366=2,"FEB",V1366=3,"MAR",V1366=4,"APR",V1366=5,"MAY",V1366=6,"JUN",V1366=7,"JUL",V1366=8,"AUG",V1366=9,"SEP",V1366=10,"OCT",V1366=11,"NOV",V1366=12,"DEC")</f>
        <v>NOV</v>
      </c>
    </row>
    <row r="1367" spans="1:23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26"/>
        <v>100</v>
      </c>
      <c r="P1367">
        <f t="shared" si="127"/>
        <v>81.739999999999995</v>
      </c>
      <c r="Q1367" t="s">
        <v>8323</v>
      </c>
      <c r="R1367" t="s">
        <v>8324</v>
      </c>
      <c r="S1367" s="12">
        <f t="shared" si="128"/>
        <v>42049.733240740738</v>
      </c>
      <c r="T1367" s="12">
        <f t="shared" si="129"/>
        <v>42079.691574074073</v>
      </c>
      <c r="U1367" s="9">
        <f t="shared" si="130"/>
        <v>2015</v>
      </c>
      <c r="V1367">
        <f t="shared" si="131"/>
        <v>2</v>
      </c>
      <c r="W1367" t="str" cm="1">
        <f t="array" ref="W1367">_xlfn.IFS(V1367=1,"JAN",V1367=2,"FEB",V1367=3,"MAR",V1367=4,"APR",V1367=5,"MAY",V1367=6,"JUN",V1367=7,"JUL",V1367=8,"AUG",V1367=9,"SEP",V1367=10,"OCT",V1367=11,"NOV",V1367=12,"DEC")</f>
        <v>FEB</v>
      </c>
    </row>
    <row r="1368" spans="1:23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26"/>
        <v>126</v>
      </c>
      <c r="P1368">
        <f t="shared" si="127"/>
        <v>64.540000000000006</v>
      </c>
      <c r="Q1368" t="s">
        <v>8323</v>
      </c>
      <c r="R1368" t="s">
        <v>8324</v>
      </c>
      <c r="S1368" s="12">
        <f t="shared" si="128"/>
        <v>41924.996099537035</v>
      </c>
      <c r="T1368" s="12">
        <f t="shared" si="129"/>
        <v>41970.037766203706</v>
      </c>
      <c r="U1368" s="9">
        <f t="shared" si="130"/>
        <v>2014</v>
      </c>
      <c r="V1368">
        <f t="shared" si="131"/>
        <v>10</v>
      </c>
      <c r="W1368" t="str" cm="1">
        <f t="array" ref="W1368">_xlfn.IFS(V1368=1,"JAN",V1368=2,"FEB",V1368=3,"MAR",V1368=4,"APR",V1368=5,"MAY",V1368=6,"JUN",V1368=7,"JUL",V1368=8,"AUG",V1368=9,"SEP",V1368=10,"OCT",V1368=11,"NOV",V1368=12,"DEC")</f>
        <v>OCT</v>
      </c>
    </row>
    <row r="1369" spans="1:23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26"/>
        <v>114</v>
      </c>
      <c r="P1369">
        <f t="shared" si="127"/>
        <v>63.48</v>
      </c>
      <c r="Q1369" t="s">
        <v>8323</v>
      </c>
      <c r="R1369" t="s">
        <v>8324</v>
      </c>
      <c r="S1369" s="12">
        <f t="shared" si="128"/>
        <v>42292.002893518518</v>
      </c>
      <c r="T1369" s="12">
        <f t="shared" si="129"/>
        <v>42322.044560185182</v>
      </c>
      <c r="U1369" s="9">
        <f t="shared" si="130"/>
        <v>2015</v>
      </c>
      <c r="V1369">
        <f t="shared" si="131"/>
        <v>10</v>
      </c>
      <c r="W1369" t="str" cm="1">
        <f t="array" ref="W1369">_xlfn.IFS(V1369=1,"JAN",V1369=2,"FEB",V1369=3,"MAR",V1369=4,"APR",V1369=5,"MAY",V1369=6,"JUN",V1369=7,"JUL",V1369=8,"AUG",V1369=9,"SEP",V1369=10,"OCT",V1369=11,"NOV",V1369=12,"DEC")</f>
        <v>OCT</v>
      </c>
    </row>
    <row r="1370" spans="1:23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26"/>
        <v>111</v>
      </c>
      <c r="P1370">
        <f t="shared" si="127"/>
        <v>63.62</v>
      </c>
      <c r="Q1370" t="s">
        <v>8323</v>
      </c>
      <c r="R1370" t="s">
        <v>8324</v>
      </c>
      <c r="S1370" s="12">
        <f t="shared" si="128"/>
        <v>42146.190902777773</v>
      </c>
      <c r="T1370" s="12">
        <f t="shared" si="129"/>
        <v>42170.190902777773</v>
      </c>
      <c r="U1370" s="9">
        <f t="shared" si="130"/>
        <v>2015</v>
      </c>
      <c r="V1370">
        <f t="shared" si="131"/>
        <v>5</v>
      </c>
      <c r="W1370" t="str" cm="1">
        <f t="array" ref="W1370">_xlfn.IFS(V1370=1,"JAN",V1370=2,"FEB",V1370=3,"MAR",V1370=4,"APR",V1370=5,"MAY",V1370=6,"JUN",V1370=7,"JUL",V1370=8,"AUG",V1370=9,"SEP",V1370=10,"OCT",V1370=11,"NOV",V1370=12,"DEC")</f>
        <v>MAY</v>
      </c>
    </row>
    <row r="1371" spans="1:23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26"/>
        <v>105</v>
      </c>
      <c r="P1371">
        <f t="shared" si="127"/>
        <v>83.97</v>
      </c>
      <c r="Q1371" t="s">
        <v>8323</v>
      </c>
      <c r="R1371" t="s">
        <v>8324</v>
      </c>
      <c r="S1371" s="12">
        <f t="shared" si="128"/>
        <v>41710.594282407408</v>
      </c>
      <c r="T1371" s="12">
        <f t="shared" si="129"/>
        <v>41740.594282407408</v>
      </c>
      <c r="U1371" s="9">
        <f t="shared" si="130"/>
        <v>2014</v>
      </c>
      <c r="V1371">
        <f t="shared" si="131"/>
        <v>3</v>
      </c>
      <c r="W1371" t="str" cm="1">
        <f t="array" ref="W1371">_xlfn.IFS(V1371=1,"JAN",V1371=2,"FEB",V1371=3,"MAR",V1371=4,"APR",V1371=5,"MAY",V1371=6,"JUN",V1371=7,"JUL",V1371=8,"AUG",V1371=9,"SEP",V1371=10,"OCT",V1371=11,"NOV",V1371=12,"DEC")</f>
        <v>MAR</v>
      </c>
    </row>
    <row r="1372" spans="1:23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26"/>
        <v>104</v>
      </c>
      <c r="P1372">
        <f t="shared" si="127"/>
        <v>77.75</v>
      </c>
      <c r="Q1372" t="s">
        <v>8323</v>
      </c>
      <c r="R1372" t="s">
        <v>8324</v>
      </c>
      <c r="S1372" s="12">
        <f t="shared" si="128"/>
        <v>41548.00335648148</v>
      </c>
      <c r="T1372" s="12">
        <f t="shared" si="129"/>
        <v>41563.00335648148</v>
      </c>
      <c r="U1372" s="9">
        <f t="shared" si="130"/>
        <v>2013</v>
      </c>
      <c r="V1372">
        <f t="shared" si="131"/>
        <v>10</v>
      </c>
      <c r="W1372" t="str" cm="1">
        <f t="array" ref="W1372">_xlfn.IFS(V1372=1,"JAN",V1372=2,"FEB",V1372=3,"MAR",V1372=4,"APR",V1372=5,"MAY",V1372=6,"JUN",V1372=7,"JUL",V1372=8,"AUG",V1372=9,"SEP",V1372=10,"OCT",V1372=11,"NOV",V1372=12,"DEC")</f>
        <v>OCT</v>
      </c>
    </row>
    <row r="1373" spans="1:23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26"/>
        <v>107</v>
      </c>
      <c r="P1373">
        <f t="shared" si="127"/>
        <v>107.07</v>
      </c>
      <c r="Q1373" t="s">
        <v>8323</v>
      </c>
      <c r="R1373" t="s">
        <v>8324</v>
      </c>
      <c r="S1373" s="12">
        <f t="shared" si="128"/>
        <v>42101.758587962962</v>
      </c>
      <c r="T1373" s="12">
        <f t="shared" si="129"/>
        <v>42131.758587962962</v>
      </c>
      <c r="U1373" s="9">
        <f t="shared" si="130"/>
        <v>2015</v>
      </c>
      <c r="V1373">
        <f t="shared" si="131"/>
        <v>4</v>
      </c>
      <c r="W1373" t="str" cm="1">
        <f t="array" ref="W1373">_xlfn.IFS(V1373=1,"JAN",V1373=2,"FEB",V1373=3,"MAR",V1373=4,"APR",V1373=5,"MAY",V1373=6,"JUN",V1373=7,"JUL",V1373=8,"AUG",V1373=9,"SEP",V1373=10,"OCT",V1373=11,"NOV",V1373=12,"DEC")</f>
        <v>APR</v>
      </c>
    </row>
    <row r="1374" spans="1:23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26"/>
        <v>124</v>
      </c>
      <c r="P1374">
        <f t="shared" si="127"/>
        <v>38.75</v>
      </c>
      <c r="Q1374" t="s">
        <v>8323</v>
      </c>
      <c r="R1374" t="s">
        <v>8324</v>
      </c>
      <c r="S1374" s="12">
        <f t="shared" si="128"/>
        <v>41072.739953703705</v>
      </c>
      <c r="T1374" s="12">
        <f t="shared" si="129"/>
        <v>41102.739953703705</v>
      </c>
      <c r="U1374" s="9">
        <f t="shared" si="130"/>
        <v>2012</v>
      </c>
      <c r="V1374">
        <f t="shared" si="131"/>
        <v>6</v>
      </c>
      <c r="W1374" t="str" cm="1">
        <f t="array" ref="W1374">_xlfn.IFS(V1374=1,"JAN",V1374=2,"FEB",V1374=3,"MAR",V1374=4,"APR",V1374=5,"MAY",V1374=6,"JUN",V1374=7,"JUL",V1374=8,"AUG",V1374=9,"SEP",V1374=10,"OCT",V1374=11,"NOV",V1374=12,"DEC")</f>
        <v>JUN</v>
      </c>
    </row>
    <row r="1375" spans="1:23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26"/>
        <v>105</v>
      </c>
      <c r="P1375">
        <f t="shared" si="127"/>
        <v>201.94</v>
      </c>
      <c r="Q1375" t="s">
        <v>8323</v>
      </c>
      <c r="R1375" t="s">
        <v>8324</v>
      </c>
      <c r="S1375" s="12">
        <f t="shared" si="128"/>
        <v>42704.95177083333</v>
      </c>
      <c r="T1375" s="12">
        <f t="shared" si="129"/>
        <v>42734.95177083333</v>
      </c>
      <c r="U1375" s="9">
        <f t="shared" si="130"/>
        <v>2016</v>
      </c>
      <c r="V1375">
        <f t="shared" si="131"/>
        <v>11</v>
      </c>
      <c r="W1375" t="str" cm="1">
        <f t="array" ref="W1375">_xlfn.IFS(V1375=1,"JAN",V1375=2,"FEB",V1375=3,"MAR",V1375=4,"APR",V1375=5,"MAY",V1375=6,"JUN",V1375=7,"JUL",V1375=8,"AUG",V1375=9,"SEP",V1375=10,"OCT",V1375=11,"NOV",V1375=12,"DEC")</f>
        <v>NOV</v>
      </c>
    </row>
    <row r="1376" spans="1:23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26"/>
        <v>189</v>
      </c>
      <c r="P1376">
        <f t="shared" si="127"/>
        <v>43.06</v>
      </c>
      <c r="Q1376" t="s">
        <v>8323</v>
      </c>
      <c r="R1376" t="s">
        <v>8324</v>
      </c>
      <c r="S1376" s="12">
        <f t="shared" si="128"/>
        <v>42424.161898148144</v>
      </c>
      <c r="T1376" s="12">
        <f t="shared" si="129"/>
        <v>42454.12023148148</v>
      </c>
      <c r="U1376" s="9">
        <f t="shared" si="130"/>
        <v>2016</v>
      </c>
      <c r="V1376">
        <f t="shared" si="131"/>
        <v>2</v>
      </c>
      <c r="W1376" t="str" cm="1">
        <f t="array" ref="W1376">_xlfn.IFS(V1376=1,"JAN",V1376=2,"FEB",V1376=3,"MAR",V1376=4,"APR",V1376=5,"MAY",V1376=6,"JUN",V1376=7,"JUL",V1376=8,"AUG",V1376=9,"SEP",V1376=10,"OCT",V1376=11,"NOV",V1376=12,"DEC")</f>
        <v>FEB</v>
      </c>
    </row>
    <row r="1377" spans="1:23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26"/>
        <v>171</v>
      </c>
      <c r="P1377">
        <f t="shared" si="127"/>
        <v>62.87</v>
      </c>
      <c r="Q1377" t="s">
        <v>8323</v>
      </c>
      <c r="R1377" t="s">
        <v>8324</v>
      </c>
      <c r="S1377" s="12">
        <f t="shared" si="128"/>
        <v>42720.066192129627</v>
      </c>
      <c r="T1377" s="12">
        <f t="shared" si="129"/>
        <v>42750.066192129627</v>
      </c>
      <c r="U1377" s="9">
        <f t="shared" si="130"/>
        <v>2016</v>
      </c>
      <c r="V1377">
        <f t="shared" si="131"/>
        <v>12</v>
      </c>
      <c r="W1377" t="str" cm="1">
        <f t="array" ref="W1377">_xlfn.IFS(V1377=1,"JAN",V1377=2,"FEB",V1377=3,"MAR",V1377=4,"APR",V1377=5,"MAY",V1377=6,"JUN",V1377=7,"JUL",V1377=8,"AUG",V1377=9,"SEP",V1377=10,"OCT",V1377=11,"NOV",V1377=12,"DEC")</f>
        <v>DEC</v>
      </c>
    </row>
    <row r="1378" spans="1:23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26"/>
        <v>252</v>
      </c>
      <c r="P1378">
        <f t="shared" si="127"/>
        <v>55.61</v>
      </c>
      <c r="Q1378" t="s">
        <v>8323</v>
      </c>
      <c r="R1378" t="s">
        <v>8324</v>
      </c>
      <c r="S1378" s="12">
        <f t="shared" si="128"/>
        <v>42677.669050925921</v>
      </c>
      <c r="T1378" s="12">
        <f t="shared" si="129"/>
        <v>42707.710717592592</v>
      </c>
      <c r="U1378" s="9">
        <f t="shared" si="130"/>
        <v>2016</v>
      </c>
      <c r="V1378">
        <f t="shared" si="131"/>
        <v>11</v>
      </c>
      <c r="W1378" t="str" cm="1">
        <f t="array" ref="W1378">_xlfn.IFS(V1378=1,"JAN",V1378=2,"FEB",V1378=3,"MAR",V1378=4,"APR",V1378=5,"MAY",V1378=6,"JUN",V1378=7,"JUL",V1378=8,"AUG",V1378=9,"SEP",V1378=10,"OCT",V1378=11,"NOV",V1378=12,"DEC")</f>
        <v>NOV</v>
      </c>
    </row>
    <row r="1379" spans="1:23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26"/>
        <v>116</v>
      </c>
      <c r="P1379">
        <f t="shared" si="127"/>
        <v>48.71</v>
      </c>
      <c r="Q1379" t="s">
        <v>8323</v>
      </c>
      <c r="R1379" t="s">
        <v>8324</v>
      </c>
      <c r="S1379" s="12">
        <f t="shared" si="128"/>
        <v>42747.219560185185</v>
      </c>
      <c r="T1379" s="12">
        <f t="shared" si="129"/>
        <v>42769.174305555556</v>
      </c>
      <c r="U1379" s="9">
        <f t="shared" si="130"/>
        <v>2017</v>
      </c>
      <c r="V1379">
        <f t="shared" si="131"/>
        <v>1</v>
      </c>
      <c r="W1379" t="str" cm="1">
        <f t="array" ref="W1379">_xlfn.IFS(V1379=1,"JAN",V1379=2,"FEB",V1379=3,"MAR",V1379=4,"APR",V1379=5,"MAY",V1379=6,"JUN",V1379=7,"JUL",V1379=8,"AUG",V1379=9,"SEP",V1379=10,"OCT",V1379=11,"NOV",V1379=12,"DEC")</f>
        <v>JAN</v>
      </c>
    </row>
    <row r="1380" spans="1:23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26"/>
        <v>203</v>
      </c>
      <c r="P1380">
        <f t="shared" si="127"/>
        <v>30.58</v>
      </c>
      <c r="Q1380" t="s">
        <v>8323</v>
      </c>
      <c r="R1380" t="s">
        <v>8324</v>
      </c>
      <c r="S1380" s="12">
        <f t="shared" si="128"/>
        <v>42568.759374999994</v>
      </c>
      <c r="T1380" s="12">
        <f t="shared" si="129"/>
        <v>42583.759374999994</v>
      </c>
      <c r="U1380" s="9">
        <f t="shared" si="130"/>
        <v>2016</v>
      </c>
      <c r="V1380">
        <f t="shared" si="131"/>
        <v>7</v>
      </c>
      <c r="W1380" t="str" cm="1">
        <f t="array" ref="W1380">_xlfn.IFS(V1380=1,"JAN",V1380=2,"FEB",V1380=3,"MAR",V1380=4,"APR",V1380=5,"MAY",V1380=6,"JUN",V1380=7,"JUL",V1380=8,"AUG",V1380=9,"SEP",V1380=10,"OCT",V1380=11,"NOV",V1380=12,"DEC")</f>
        <v>JUL</v>
      </c>
    </row>
    <row r="1381" spans="1:23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26"/>
        <v>112</v>
      </c>
      <c r="P1381">
        <f t="shared" si="127"/>
        <v>73.91</v>
      </c>
      <c r="Q1381" t="s">
        <v>8323</v>
      </c>
      <c r="R1381" t="s">
        <v>8324</v>
      </c>
      <c r="S1381" s="12">
        <f t="shared" si="128"/>
        <v>42130.491620370376</v>
      </c>
      <c r="T1381" s="12">
        <f t="shared" si="129"/>
        <v>42160.491620370376</v>
      </c>
      <c r="U1381" s="9">
        <f t="shared" si="130"/>
        <v>2015</v>
      </c>
      <c r="V1381">
        <f t="shared" si="131"/>
        <v>5</v>
      </c>
      <c r="W1381" t="str" cm="1">
        <f t="array" ref="W1381">_xlfn.IFS(V1381=1,"JAN",V1381=2,"FEB",V1381=3,"MAR",V1381=4,"APR",V1381=5,"MAY",V1381=6,"JUN",V1381=7,"JUL",V1381=8,"AUG",V1381=9,"SEP",V1381=10,"OCT",V1381=11,"NOV",V1381=12,"DEC")</f>
        <v>MAY</v>
      </c>
    </row>
    <row r="1382" spans="1:23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26"/>
        <v>424</v>
      </c>
      <c r="P1382">
        <f t="shared" si="127"/>
        <v>21.2</v>
      </c>
      <c r="Q1382" t="s">
        <v>8323</v>
      </c>
      <c r="R1382" t="s">
        <v>8324</v>
      </c>
      <c r="S1382" s="12">
        <f t="shared" si="128"/>
        <v>42141.762800925921</v>
      </c>
      <c r="T1382" s="12">
        <f t="shared" si="129"/>
        <v>42164.083333333328</v>
      </c>
      <c r="U1382" s="9">
        <f t="shared" si="130"/>
        <v>2015</v>
      </c>
      <c r="V1382">
        <f t="shared" si="131"/>
        <v>5</v>
      </c>
      <c r="W1382" t="str" cm="1">
        <f t="array" ref="W1382">_xlfn.IFS(V1382=1,"JAN",V1382=2,"FEB",V1382=3,"MAR",V1382=4,"APR",V1382=5,"MAY",V1382=6,"JUN",V1382=7,"JUL",V1382=8,"AUG",V1382=9,"SEP",V1382=10,"OCT",V1382=11,"NOV",V1382=12,"DEC")</f>
        <v>MAY</v>
      </c>
    </row>
    <row r="1383" spans="1:23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26"/>
        <v>107</v>
      </c>
      <c r="P1383">
        <f t="shared" si="127"/>
        <v>73.36</v>
      </c>
      <c r="Q1383" t="s">
        <v>8323</v>
      </c>
      <c r="R1383" t="s">
        <v>8324</v>
      </c>
      <c r="S1383" s="12">
        <f t="shared" si="128"/>
        <v>42703.214409722219</v>
      </c>
      <c r="T1383" s="12">
        <f t="shared" si="129"/>
        <v>42733.214409722219</v>
      </c>
      <c r="U1383" s="9">
        <f t="shared" si="130"/>
        <v>2016</v>
      </c>
      <c r="V1383">
        <f t="shared" si="131"/>
        <v>11</v>
      </c>
      <c r="W1383" t="str" cm="1">
        <f t="array" ref="W1383">_xlfn.IFS(V1383=1,"JAN",V1383=2,"FEB",V1383=3,"MAR",V1383=4,"APR",V1383=5,"MAY",V1383=6,"JUN",V1383=7,"JUL",V1383=8,"AUG",V1383=9,"SEP",V1383=10,"OCT",V1383=11,"NOV",V1383=12,"DEC")</f>
        <v>NOV</v>
      </c>
    </row>
    <row r="1384" spans="1:23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26"/>
        <v>104</v>
      </c>
      <c r="P1384">
        <f t="shared" si="127"/>
        <v>56.41</v>
      </c>
      <c r="Q1384" t="s">
        <v>8323</v>
      </c>
      <c r="R1384" t="s">
        <v>8324</v>
      </c>
      <c r="S1384" s="12">
        <f t="shared" si="128"/>
        <v>41370.800185185188</v>
      </c>
      <c r="T1384" s="12">
        <f t="shared" si="129"/>
        <v>41400.800185185188</v>
      </c>
      <c r="U1384" s="9">
        <f t="shared" si="130"/>
        <v>2013</v>
      </c>
      <c r="V1384">
        <f t="shared" si="131"/>
        <v>4</v>
      </c>
      <c r="W1384" t="str" cm="1">
        <f t="array" ref="W1384">_xlfn.IFS(V1384=1,"JAN",V1384=2,"FEB",V1384=3,"MAR",V1384=4,"APR",V1384=5,"MAY",V1384=6,"JUN",V1384=7,"JUL",V1384=8,"AUG",V1384=9,"SEP",V1384=10,"OCT",V1384=11,"NOV",V1384=12,"DEC")</f>
        <v>APR</v>
      </c>
    </row>
    <row r="1385" spans="1:23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26"/>
        <v>212</v>
      </c>
      <c r="P1385">
        <f t="shared" si="127"/>
        <v>50.25</v>
      </c>
      <c r="Q1385" t="s">
        <v>8323</v>
      </c>
      <c r="R1385" t="s">
        <v>8324</v>
      </c>
      <c r="S1385" s="12">
        <f t="shared" si="128"/>
        <v>42707.074976851851</v>
      </c>
      <c r="T1385" s="12">
        <f t="shared" si="129"/>
        <v>42727.074976851851</v>
      </c>
      <c r="U1385" s="9">
        <f t="shared" si="130"/>
        <v>2016</v>
      </c>
      <c r="V1385">
        <f t="shared" si="131"/>
        <v>12</v>
      </c>
      <c r="W1385" t="str" cm="1">
        <f t="array" ref="W1385">_xlfn.IFS(V1385=1,"JAN",V1385=2,"FEB",V1385=3,"MAR",V1385=4,"APR",V1385=5,"MAY",V1385=6,"JUN",V1385=7,"JUL",V1385=8,"AUG",V1385=9,"SEP",V1385=10,"OCT",V1385=11,"NOV",V1385=12,"DEC")</f>
        <v>DEC</v>
      </c>
    </row>
    <row r="1386" spans="1:23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26"/>
        <v>124</v>
      </c>
      <c r="P1386">
        <f t="shared" si="127"/>
        <v>68.94</v>
      </c>
      <c r="Q1386" t="s">
        <v>8323</v>
      </c>
      <c r="R1386" t="s">
        <v>8324</v>
      </c>
      <c r="S1386" s="12">
        <f t="shared" si="128"/>
        <v>42160.735208333332</v>
      </c>
      <c r="T1386" s="12">
        <f t="shared" si="129"/>
        <v>42190.735208333332</v>
      </c>
      <c r="U1386" s="9">
        <f t="shared" si="130"/>
        <v>2015</v>
      </c>
      <c r="V1386">
        <f t="shared" si="131"/>
        <v>6</v>
      </c>
      <c r="W1386" t="str" cm="1">
        <f t="array" ref="W1386">_xlfn.IFS(V1386=1,"JAN",V1386=2,"FEB",V1386=3,"MAR",V1386=4,"APR",V1386=5,"MAY",V1386=6,"JUN",V1386=7,"JUL",V1386=8,"AUG",V1386=9,"SEP",V1386=10,"OCT",V1386=11,"NOV",V1386=12,"DEC")</f>
        <v>JUN</v>
      </c>
    </row>
    <row r="1387" spans="1:23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26"/>
        <v>110</v>
      </c>
      <c r="P1387">
        <f t="shared" si="127"/>
        <v>65.91</v>
      </c>
      <c r="Q1387" t="s">
        <v>8323</v>
      </c>
      <c r="R1387" t="s">
        <v>8324</v>
      </c>
      <c r="S1387" s="12">
        <f t="shared" si="128"/>
        <v>42433.688900462963</v>
      </c>
      <c r="T1387" s="12">
        <f t="shared" si="129"/>
        <v>42489.507638888885</v>
      </c>
      <c r="U1387" s="9">
        <f t="shared" si="130"/>
        <v>2016</v>
      </c>
      <c r="V1387">
        <f t="shared" si="131"/>
        <v>3</v>
      </c>
      <c r="W1387" t="str" cm="1">
        <f t="array" ref="W1387">_xlfn.IFS(V1387=1,"JAN",V1387=2,"FEB",V1387=3,"MAR",V1387=4,"APR",V1387=5,"MAY",V1387=6,"JUN",V1387=7,"JUL",V1387=8,"AUG",V1387=9,"SEP",V1387=10,"OCT",V1387=11,"NOV",V1387=12,"DEC")</f>
        <v>MAR</v>
      </c>
    </row>
    <row r="1388" spans="1:23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26"/>
        <v>219</v>
      </c>
      <c r="P1388">
        <f t="shared" si="127"/>
        <v>62.5</v>
      </c>
      <c r="Q1388" t="s">
        <v>8323</v>
      </c>
      <c r="R1388" t="s">
        <v>8324</v>
      </c>
      <c r="S1388" s="12">
        <f t="shared" si="128"/>
        <v>42184.646863425922</v>
      </c>
      <c r="T1388" s="12">
        <f t="shared" si="129"/>
        <v>42214.646863425922</v>
      </c>
      <c r="U1388" s="9">
        <f t="shared" si="130"/>
        <v>2015</v>
      </c>
      <c r="V1388">
        <f t="shared" si="131"/>
        <v>6</v>
      </c>
      <c r="W1388" t="str" cm="1">
        <f t="array" ref="W1388">_xlfn.IFS(V1388=1,"JAN",V1388=2,"FEB",V1388=3,"MAR",V1388=4,"APR",V1388=5,"MAY",V1388=6,"JUN",V1388=7,"JUL",V1388=8,"AUG",V1388=9,"SEP",V1388=10,"OCT",V1388=11,"NOV",V1388=12,"DEC")</f>
        <v>JUN</v>
      </c>
    </row>
    <row r="1389" spans="1:23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26"/>
        <v>137</v>
      </c>
      <c r="P1389">
        <f t="shared" si="127"/>
        <v>70.06</v>
      </c>
      <c r="Q1389" t="s">
        <v>8323</v>
      </c>
      <c r="R1389" t="s">
        <v>8324</v>
      </c>
      <c r="S1389" s="12">
        <f t="shared" si="128"/>
        <v>42126.92123842593</v>
      </c>
      <c r="T1389" s="12">
        <f t="shared" si="129"/>
        <v>42158.1875</v>
      </c>
      <c r="U1389" s="9">
        <f t="shared" si="130"/>
        <v>2015</v>
      </c>
      <c r="V1389">
        <f t="shared" si="131"/>
        <v>5</v>
      </c>
      <c r="W1389" t="str" cm="1">
        <f t="array" ref="W1389">_xlfn.IFS(V1389=1,"JAN",V1389=2,"FEB",V1389=3,"MAR",V1389=4,"APR",V1389=5,"MAY",V1389=6,"JUN",V1389=7,"JUL",V1389=8,"AUG",V1389=9,"SEP",V1389=10,"OCT",V1389=11,"NOV",V1389=12,"DEC")</f>
        <v>MAY</v>
      </c>
    </row>
    <row r="1390" spans="1:23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26"/>
        <v>135</v>
      </c>
      <c r="P1390">
        <f t="shared" si="127"/>
        <v>60.18</v>
      </c>
      <c r="Q1390" t="s">
        <v>8323</v>
      </c>
      <c r="R1390" t="s">
        <v>8324</v>
      </c>
      <c r="S1390" s="12">
        <f t="shared" si="128"/>
        <v>42634.614780092597</v>
      </c>
      <c r="T1390" s="12">
        <f t="shared" si="129"/>
        <v>42660.676388888889</v>
      </c>
      <c r="U1390" s="9">
        <f t="shared" si="130"/>
        <v>2016</v>
      </c>
      <c r="V1390">
        <f t="shared" si="131"/>
        <v>9</v>
      </c>
      <c r="W1390" t="str" cm="1">
        <f t="array" ref="W1390">_xlfn.IFS(V1390=1,"JAN",V1390=2,"FEB",V1390=3,"MAR",V1390=4,"APR",V1390=5,"MAY",V1390=6,"JUN",V1390=7,"JUL",V1390=8,"AUG",V1390=9,"SEP",V1390=10,"OCT",V1390=11,"NOV",V1390=12,"DEC")</f>
        <v>SEP</v>
      </c>
    </row>
    <row r="1391" spans="1:23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26"/>
        <v>145</v>
      </c>
      <c r="P1391">
        <f t="shared" si="127"/>
        <v>21.38</v>
      </c>
      <c r="Q1391" t="s">
        <v>8323</v>
      </c>
      <c r="R1391" t="s">
        <v>8324</v>
      </c>
      <c r="S1391" s="12">
        <f t="shared" si="128"/>
        <v>42565.480983796297</v>
      </c>
      <c r="T1391" s="12">
        <f t="shared" si="129"/>
        <v>42595.480983796297</v>
      </c>
      <c r="U1391" s="9">
        <f t="shared" si="130"/>
        <v>2016</v>
      </c>
      <c r="V1391">
        <f t="shared" si="131"/>
        <v>7</v>
      </c>
      <c r="W1391" t="str" cm="1">
        <f t="array" ref="W1391">_xlfn.IFS(V1391=1,"JAN",V1391=2,"FEB",V1391=3,"MAR",V1391=4,"APR",V1391=5,"MAY",V1391=6,"JUN",V1391=7,"JUL",V1391=8,"AUG",V1391=9,"SEP",V1391=10,"OCT",V1391=11,"NOV",V1391=12,"DEC")</f>
        <v>JUL</v>
      </c>
    </row>
    <row r="1392" spans="1:23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26"/>
        <v>109</v>
      </c>
      <c r="P1392">
        <f t="shared" si="127"/>
        <v>160.79</v>
      </c>
      <c r="Q1392" t="s">
        <v>8323</v>
      </c>
      <c r="R1392" t="s">
        <v>8324</v>
      </c>
      <c r="S1392" s="12">
        <f t="shared" si="128"/>
        <v>42087.803310185183</v>
      </c>
      <c r="T1392" s="12">
        <f t="shared" si="129"/>
        <v>42121.716666666667</v>
      </c>
      <c r="U1392" s="9">
        <f t="shared" si="130"/>
        <v>2015</v>
      </c>
      <c r="V1392">
        <f t="shared" si="131"/>
        <v>3</v>
      </c>
      <c r="W1392" t="str" cm="1">
        <f t="array" ref="W1392">_xlfn.IFS(V1392=1,"JAN",V1392=2,"FEB",V1392=3,"MAR",V1392=4,"APR",V1392=5,"MAY",V1392=6,"JUN",V1392=7,"JUL",V1392=8,"AUG",V1392=9,"SEP",V1392=10,"OCT",V1392=11,"NOV",V1392=12,"DEC")</f>
        <v>MAR</v>
      </c>
    </row>
    <row r="1393" spans="1:23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26"/>
        <v>110</v>
      </c>
      <c r="P1393">
        <f t="shared" si="127"/>
        <v>42.38</v>
      </c>
      <c r="Q1393" t="s">
        <v>8323</v>
      </c>
      <c r="R1393" t="s">
        <v>8324</v>
      </c>
      <c r="S1393" s="12">
        <f t="shared" si="128"/>
        <v>42193.650671296295</v>
      </c>
      <c r="T1393" s="12">
        <f t="shared" si="129"/>
        <v>42238.207638888889</v>
      </c>
      <c r="U1393" s="9">
        <f t="shared" si="130"/>
        <v>2015</v>
      </c>
      <c r="V1393">
        <f t="shared" si="131"/>
        <v>7</v>
      </c>
      <c r="W1393" t="str" cm="1">
        <f t="array" ref="W1393">_xlfn.IFS(V1393=1,"JAN",V1393=2,"FEB",V1393=3,"MAR",V1393=4,"APR",V1393=5,"MAY",V1393=6,"JUN",V1393=7,"JUL",V1393=8,"AUG",V1393=9,"SEP",V1393=10,"OCT",V1393=11,"NOV",V1393=12,"DEC")</f>
        <v>JUL</v>
      </c>
    </row>
    <row r="1394" spans="1:23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26"/>
        <v>114</v>
      </c>
      <c r="P1394">
        <f t="shared" si="127"/>
        <v>27.32</v>
      </c>
      <c r="Q1394" t="s">
        <v>8323</v>
      </c>
      <c r="R1394" t="s">
        <v>8324</v>
      </c>
      <c r="S1394" s="12">
        <f t="shared" si="128"/>
        <v>42401.154930555553</v>
      </c>
      <c r="T1394" s="12">
        <f t="shared" si="129"/>
        <v>42432.154930555553</v>
      </c>
      <c r="U1394" s="9">
        <f t="shared" si="130"/>
        <v>2016</v>
      </c>
      <c r="V1394">
        <f t="shared" si="131"/>
        <v>2</v>
      </c>
      <c r="W1394" t="str" cm="1">
        <f t="array" ref="W1394">_xlfn.IFS(V1394=1,"JAN",V1394=2,"FEB",V1394=3,"MAR",V1394=4,"APR",V1394=5,"MAY",V1394=6,"JUN",V1394=7,"JUL",V1394=8,"AUG",V1394=9,"SEP",V1394=10,"OCT",V1394=11,"NOV",V1394=12,"DEC")</f>
        <v>FEB</v>
      </c>
    </row>
    <row r="1395" spans="1:23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26"/>
        <v>102</v>
      </c>
      <c r="P1395">
        <f t="shared" si="127"/>
        <v>196.83</v>
      </c>
      <c r="Q1395" t="s">
        <v>8323</v>
      </c>
      <c r="R1395" t="s">
        <v>8324</v>
      </c>
      <c r="S1395" s="12">
        <f t="shared" si="128"/>
        <v>42553.681979166664</v>
      </c>
      <c r="T1395" s="12">
        <f t="shared" si="129"/>
        <v>42583.681979166664</v>
      </c>
      <c r="U1395" s="9">
        <f t="shared" si="130"/>
        <v>2016</v>
      </c>
      <c r="V1395">
        <f t="shared" si="131"/>
        <v>7</v>
      </c>
      <c r="W1395" t="str" cm="1">
        <f t="array" ref="W1395">_xlfn.IFS(V1395=1,"JAN",V1395=2,"FEB",V1395=3,"MAR",V1395=4,"APR",V1395=5,"MAY",V1395=6,"JUN",V1395=7,"JUL",V1395=8,"AUG",V1395=9,"SEP",V1395=10,"OCT",V1395=11,"NOV",V1395=12,"DEC")</f>
        <v>JUL</v>
      </c>
    </row>
    <row r="1396" spans="1:23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26"/>
        <v>122</v>
      </c>
      <c r="P1396">
        <f t="shared" si="127"/>
        <v>53.88</v>
      </c>
      <c r="Q1396" t="s">
        <v>8323</v>
      </c>
      <c r="R1396" t="s">
        <v>8324</v>
      </c>
      <c r="S1396" s="12">
        <f t="shared" si="128"/>
        <v>42752.144976851851</v>
      </c>
      <c r="T1396" s="12">
        <f t="shared" si="129"/>
        <v>42795.125</v>
      </c>
      <c r="U1396" s="9">
        <f t="shared" si="130"/>
        <v>2017</v>
      </c>
      <c r="V1396">
        <f t="shared" si="131"/>
        <v>1</v>
      </c>
      <c r="W1396" t="str" cm="1">
        <f t="array" ref="W1396">_xlfn.IFS(V1396=1,"JAN",V1396=2,"FEB",V1396=3,"MAR",V1396=4,"APR",V1396=5,"MAY",V1396=6,"JUN",V1396=7,"JUL",V1396=8,"AUG",V1396=9,"SEP",V1396=10,"OCT",V1396=11,"NOV",V1396=12,"DEC")</f>
        <v>JAN</v>
      </c>
    </row>
    <row r="1397" spans="1:23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26"/>
        <v>112</v>
      </c>
      <c r="P1397">
        <f t="shared" si="127"/>
        <v>47.76</v>
      </c>
      <c r="Q1397" t="s">
        <v>8323</v>
      </c>
      <c r="R1397" t="s">
        <v>8324</v>
      </c>
      <c r="S1397" s="12">
        <f t="shared" si="128"/>
        <v>42719.90834490741</v>
      </c>
      <c r="T1397" s="12">
        <f t="shared" si="129"/>
        <v>42749.90834490741</v>
      </c>
      <c r="U1397" s="9">
        <f t="shared" si="130"/>
        <v>2016</v>
      </c>
      <c r="V1397">
        <f t="shared" si="131"/>
        <v>12</v>
      </c>
      <c r="W1397" t="str" cm="1">
        <f t="array" ref="W1397">_xlfn.IFS(V1397=1,"JAN",V1397=2,"FEB",V1397=3,"MAR",V1397=4,"APR",V1397=5,"MAY",V1397=6,"JUN",V1397=7,"JUL",V1397=8,"AUG",V1397=9,"SEP",V1397=10,"OCT",V1397=11,"NOV",V1397=12,"DEC")</f>
        <v>DEC</v>
      </c>
    </row>
    <row r="1398" spans="1:23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26"/>
        <v>107</v>
      </c>
      <c r="P1398">
        <f t="shared" si="127"/>
        <v>88.19</v>
      </c>
      <c r="Q1398" t="s">
        <v>8323</v>
      </c>
      <c r="R1398" t="s">
        <v>8324</v>
      </c>
      <c r="S1398" s="12">
        <f t="shared" si="128"/>
        <v>42018.99863425926</v>
      </c>
      <c r="T1398" s="12">
        <f t="shared" si="129"/>
        <v>42048.99863425926</v>
      </c>
      <c r="U1398" s="9">
        <f t="shared" si="130"/>
        <v>2015</v>
      </c>
      <c r="V1398">
        <f t="shared" si="131"/>
        <v>1</v>
      </c>
      <c r="W1398" t="str" cm="1">
        <f t="array" ref="W1398">_xlfn.IFS(V1398=1,"JAN",V1398=2,"FEB",V1398=3,"MAR",V1398=4,"APR",V1398=5,"MAY",V1398=6,"JUN",V1398=7,"JUL",V1398=8,"AUG",V1398=9,"SEP",V1398=10,"OCT",V1398=11,"NOV",V1398=12,"DEC")</f>
        <v>JAN</v>
      </c>
    </row>
    <row r="1399" spans="1:23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26"/>
        <v>114</v>
      </c>
      <c r="P1399">
        <f t="shared" si="127"/>
        <v>72.06</v>
      </c>
      <c r="Q1399" t="s">
        <v>8323</v>
      </c>
      <c r="R1399" t="s">
        <v>8324</v>
      </c>
      <c r="S1399" s="12">
        <f t="shared" si="128"/>
        <v>42640.917939814812</v>
      </c>
      <c r="T1399" s="12">
        <f t="shared" si="129"/>
        <v>42670.888194444444</v>
      </c>
      <c r="U1399" s="9">
        <f t="shared" si="130"/>
        <v>2016</v>
      </c>
      <c r="V1399">
        <f t="shared" si="131"/>
        <v>9</v>
      </c>
      <c r="W1399" t="str" cm="1">
        <f t="array" ref="W1399">_xlfn.IFS(V1399=1,"JAN",V1399=2,"FEB",V1399=3,"MAR",V1399=4,"APR",V1399=5,"MAY",V1399=6,"JUN",V1399=7,"JUL",V1399=8,"AUG",V1399=9,"SEP",V1399=10,"OCT",V1399=11,"NOV",V1399=12,"DEC")</f>
        <v>SEP</v>
      </c>
    </row>
    <row r="1400" spans="1:23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26"/>
        <v>110</v>
      </c>
      <c r="P1400">
        <f t="shared" si="127"/>
        <v>74.25</v>
      </c>
      <c r="Q1400" t="s">
        <v>8323</v>
      </c>
      <c r="R1400" t="s">
        <v>8324</v>
      </c>
      <c r="S1400" s="12">
        <f t="shared" si="128"/>
        <v>42526.874236111107</v>
      </c>
      <c r="T1400" s="12">
        <f t="shared" si="129"/>
        <v>42556.874236111107</v>
      </c>
      <c r="U1400" s="9">
        <f t="shared" si="130"/>
        <v>2016</v>
      </c>
      <c r="V1400">
        <f t="shared" si="131"/>
        <v>6</v>
      </c>
      <c r="W1400" t="str" cm="1">
        <f t="array" ref="W1400">_xlfn.IFS(V1400=1,"JAN",V1400=2,"FEB",V1400=3,"MAR",V1400=4,"APR",V1400=5,"MAY",V1400=6,"JUN",V1400=7,"JUL",V1400=8,"AUG",V1400=9,"SEP",V1400=10,"OCT",V1400=11,"NOV",V1400=12,"DEC")</f>
        <v>JUN</v>
      </c>
    </row>
    <row r="1401" spans="1:23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26"/>
        <v>126</v>
      </c>
      <c r="P1401">
        <f t="shared" si="127"/>
        <v>61.7</v>
      </c>
      <c r="Q1401" t="s">
        <v>8323</v>
      </c>
      <c r="R1401" t="s">
        <v>8324</v>
      </c>
      <c r="S1401" s="12">
        <f t="shared" si="128"/>
        <v>41889.004317129627</v>
      </c>
      <c r="T1401" s="12">
        <f t="shared" si="129"/>
        <v>41919.004317129627</v>
      </c>
      <c r="U1401" s="9">
        <f t="shared" si="130"/>
        <v>2014</v>
      </c>
      <c r="V1401">
        <f t="shared" si="131"/>
        <v>9</v>
      </c>
      <c r="W1401" t="str" cm="1">
        <f t="array" ref="W1401">_xlfn.IFS(V1401=1,"JAN",V1401=2,"FEB",V1401=3,"MAR",V1401=4,"APR",V1401=5,"MAY",V1401=6,"JUN",V1401=7,"JUL",V1401=8,"AUG",V1401=9,"SEP",V1401=10,"OCT",V1401=11,"NOV",V1401=12,"DEC")</f>
        <v>SEP</v>
      </c>
    </row>
    <row r="1402" spans="1:23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26"/>
        <v>167</v>
      </c>
      <c r="P1402">
        <f t="shared" si="127"/>
        <v>17.239999999999998</v>
      </c>
      <c r="Q1402" t="s">
        <v>8323</v>
      </c>
      <c r="R1402" t="s">
        <v>8324</v>
      </c>
      <c r="S1402" s="12">
        <f t="shared" si="128"/>
        <v>42498.341122685189</v>
      </c>
      <c r="T1402" s="12">
        <f t="shared" si="129"/>
        <v>42533.229166666672</v>
      </c>
      <c r="U1402" s="9">
        <f t="shared" si="130"/>
        <v>2016</v>
      </c>
      <c r="V1402">
        <f t="shared" si="131"/>
        <v>5</v>
      </c>
      <c r="W1402" t="str" cm="1">
        <f t="array" ref="W1402">_xlfn.IFS(V1402=1,"JAN",V1402=2,"FEB",V1402=3,"MAR",V1402=4,"APR",V1402=5,"MAY",V1402=6,"JUN",V1402=7,"JUL",V1402=8,"AUG",V1402=9,"SEP",V1402=10,"OCT",V1402=11,"NOV",V1402=12,"DEC")</f>
        <v>MAY</v>
      </c>
    </row>
    <row r="1403" spans="1:23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26"/>
        <v>497</v>
      </c>
      <c r="P1403">
        <f t="shared" si="127"/>
        <v>51.72</v>
      </c>
      <c r="Q1403" t="s">
        <v>8323</v>
      </c>
      <c r="R1403" t="s">
        <v>8324</v>
      </c>
      <c r="S1403" s="12">
        <f t="shared" si="128"/>
        <v>41399.99622685185</v>
      </c>
      <c r="T1403" s="12">
        <f t="shared" si="129"/>
        <v>41420.99622685185</v>
      </c>
      <c r="U1403" s="9">
        <f t="shared" si="130"/>
        <v>2013</v>
      </c>
      <c r="V1403">
        <f t="shared" si="131"/>
        <v>5</v>
      </c>
      <c r="W1403" t="str" cm="1">
        <f t="array" ref="W1403">_xlfn.IFS(V1403=1,"JAN",V1403=2,"FEB",V1403=3,"MAR",V1403=4,"APR",V1403=5,"MAY",V1403=6,"JUN",V1403=7,"JUL",V1403=8,"AUG",V1403=9,"SEP",V1403=10,"OCT",V1403=11,"NOV",V1403=12,"DEC")</f>
        <v>MAY</v>
      </c>
    </row>
    <row r="1404" spans="1:23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26"/>
        <v>109</v>
      </c>
      <c r="P1404">
        <f t="shared" si="127"/>
        <v>24.15</v>
      </c>
      <c r="Q1404" t="s">
        <v>8323</v>
      </c>
      <c r="R1404" t="s">
        <v>8324</v>
      </c>
      <c r="S1404" s="12">
        <f t="shared" si="128"/>
        <v>42065.053368055553</v>
      </c>
      <c r="T1404" s="12">
        <f t="shared" si="129"/>
        <v>42125.011701388896</v>
      </c>
      <c r="U1404" s="9">
        <f t="shared" si="130"/>
        <v>2015</v>
      </c>
      <c r="V1404">
        <f t="shared" si="131"/>
        <v>3</v>
      </c>
      <c r="W1404" t="str" cm="1">
        <f t="array" ref="W1404">_xlfn.IFS(V1404=1,"JAN",V1404=2,"FEB",V1404=3,"MAR",V1404=4,"APR",V1404=5,"MAY",V1404=6,"JUN",V1404=7,"JUL",V1404=8,"AUG",V1404=9,"SEP",V1404=10,"OCT",V1404=11,"NOV",V1404=12,"DEC")</f>
        <v>MAR</v>
      </c>
    </row>
    <row r="1405" spans="1:23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26"/>
        <v>103</v>
      </c>
      <c r="P1405">
        <f t="shared" si="127"/>
        <v>62.17</v>
      </c>
      <c r="Q1405" t="s">
        <v>8323</v>
      </c>
      <c r="R1405" t="s">
        <v>8324</v>
      </c>
      <c r="S1405" s="12">
        <f t="shared" si="128"/>
        <v>41451.062905092593</v>
      </c>
      <c r="T1405" s="12">
        <f t="shared" si="129"/>
        <v>41481.062905092593</v>
      </c>
      <c r="U1405" s="9">
        <f t="shared" si="130"/>
        <v>2013</v>
      </c>
      <c r="V1405">
        <f t="shared" si="131"/>
        <v>6</v>
      </c>
      <c r="W1405" t="str" cm="1">
        <f t="array" ref="W1405">_xlfn.IFS(V1405=1,"JAN",V1405=2,"FEB",V1405=3,"MAR",V1405=4,"APR",V1405=5,"MAY",V1405=6,"JUN",V1405=7,"JUL",V1405=8,"AUG",V1405=9,"SEP",V1405=10,"OCT",V1405=11,"NOV",V1405=12,"DEC")</f>
        <v>JUN</v>
      </c>
    </row>
    <row r="1406" spans="1:23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26"/>
        <v>2</v>
      </c>
      <c r="P1406">
        <f t="shared" si="127"/>
        <v>48.2</v>
      </c>
      <c r="Q1406" t="s">
        <v>8320</v>
      </c>
      <c r="R1406" t="s">
        <v>8339</v>
      </c>
      <c r="S1406" s="12">
        <f t="shared" si="128"/>
        <v>42032.510243055556</v>
      </c>
      <c r="T1406" s="12">
        <f t="shared" si="129"/>
        <v>42057.510243055556</v>
      </c>
      <c r="U1406" s="9">
        <f t="shared" si="130"/>
        <v>2015</v>
      </c>
      <c r="V1406">
        <f t="shared" si="131"/>
        <v>1</v>
      </c>
      <c r="W1406" t="str" cm="1">
        <f t="array" ref="W1406">_xlfn.IFS(V1406=1,"JAN",V1406=2,"FEB",V1406=3,"MAR",V1406=4,"APR",V1406=5,"MAY",V1406=6,"JUN",V1406=7,"JUL",V1406=8,"AUG",V1406=9,"SEP",V1406=10,"OCT",V1406=11,"NOV",V1406=12,"DEC")</f>
        <v>JAN</v>
      </c>
    </row>
    <row r="1407" spans="1:23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26"/>
        <v>0</v>
      </c>
      <c r="P1407">
        <f t="shared" si="127"/>
        <v>6.18</v>
      </c>
      <c r="Q1407" t="s">
        <v>8320</v>
      </c>
      <c r="R1407" t="s">
        <v>8339</v>
      </c>
      <c r="S1407" s="12">
        <f t="shared" si="128"/>
        <v>41941.680567129632</v>
      </c>
      <c r="T1407" s="12">
        <f t="shared" si="129"/>
        <v>41971.722233796296</v>
      </c>
      <c r="U1407" s="9">
        <f t="shared" si="130"/>
        <v>2014</v>
      </c>
      <c r="V1407">
        <f t="shared" si="131"/>
        <v>10</v>
      </c>
      <c r="W1407" t="str" cm="1">
        <f t="array" ref="W1407">_xlfn.IFS(V1407=1,"JAN",V1407=2,"FEB",V1407=3,"MAR",V1407=4,"APR",V1407=5,"MAY",V1407=6,"JUN",V1407=7,"JUL",V1407=8,"AUG",V1407=9,"SEP",V1407=10,"OCT",V1407=11,"NOV",V1407=12,"DEC")</f>
        <v>OCT</v>
      </c>
    </row>
    <row r="1408" spans="1:23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26"/>
        <v>0</v>
      </c>
      <c r="P1408">
        <f t="shared" si="127"/>
        <v>5</v>
      </c>
      <c r="Q1408" t="s">
        <v>8320</v>
      </c>
      <c r="R1408" t="s">
        <v>8339</v>
      </c>
      <c r="S1408" s="12">
        <f t="shared" si="128"/>
        <v>42297.432951388888</v>
      </c>
      <c r="T1408" s="12">
        <f t="shared" si="129"/>
        <v>42350.416666666672</v>
      </c>
      <c r="U1408" s="9">
        <f t="shared" si="130"/>
        <v>2015</v>
      </c>
      <c r="V1408">
        <f t="shared" si="131"/>
        <v>10</v>
      </c>
      <c r="W1408" t="str" cm="1">
        <f t="array" ref="W1408">_xlfn.IFS(V1408=1,"JAN",V1408=2,"FEB",V1408=3,"MAR",V1408=4,"APR",V1408=5,"MAY",V1408=6,"JUN",V1408=7,"JUL",V1408=8,"AUG",V1408=9,"SEP",V1408=10,"OCT",V1408=11,"NOV",V1408=12,"DEC")</f>
        <v>OCT</v>
      </c>
    </row>
    <row r="1409" spans="1:23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26"/>
        <v>1</v>
      </c>
      <c r="P1409">
        <f t="shared" si="127"/>
        <v>7.5</v>
      </c>
      <c r="Q1409" t="s">
        <v>8320</v>
      </c>
      <c r="R1409" t="s">
        <v>8339</v>
      </c>
      <c r="S1409" s="12">
        <f t="shared" si="128"/>
        <v>41838.536782407406</v>
      </c>
      <c r="T1409" s="12">
        <f t="shared" si="129"/>
        <v>41863.536782407406</v>
      </c>
      <c r="U1409" s="9">
        <f t="shared" si="130"/>
        <v>2014</v>
      </c>
      <c r="V1409">
        <f t="shared" si="131"/>
        <v>7</v>
      </c>
      <c r="W1409" t="str" cm="1">
        <f t="array" ref="W1409">_xlfn.IFS(V1409=1,"JAN",V1409=2,"FEB",V1409=3,"MAR",V1409=4,"APR",V1409=5,"MAY",V1409=6,"JUN",V1409=7,"JUL",V1409=8,"AUG",V1409=9,"SEP",V1409=10,"OCT",V1409=11,"NOV",V1409=12,"DEC")</f>
        <v>JUL</v>
      </c>
    </row>
    <row r="1410" spans="1:23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26"/>
        <v>7</v>
      </c>
      <c r="P1410">
        <f t="shared" si="127"/>
        <v>12</v>
      </c>
      <c r="Q1410" t="s">
        <v>8320</v>
      </c>
      <c r="R1410" t="s">
        <v>8339</v>
      </c>
      <c r="S1410" s="12">
        <f t="shared" si="128"/>
        <v>42291.872175925921</v>
      </c>
      <c r="T1410" s="12">
        <f t="shared" si="129"/>
        <v>42321.913842592592</v>
      </c>
      <c r="U1410" s="9">
        <f t="shared" si="130"/>
        <v>2015</v>
      </c>
      <c r="V1410">
        <f t="shared" si="131"/>
        <v>10</v>
      </c>
      <c r="W1410" t="str" cm="1">
        <f t="array" ref="W1410">_xlfn.IFS(V1410=1,"JAN",V1410=2,"FEB",V1410=3,"MAR",V1410=4,"APR",V1410=5,"MAY",V1410=6,"JUN",V1410=7,"JUL",V1410=8,"AUG",V1410=9,"SEP",V1410=10,"OCT",V1410=11,"NOV",V1410=12,"DEC")</f>
        <v>OCT</v>
      </c>
    </row>
    <row r="1411" spans="1:23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32">ROUND((E1411/D1411)*100,0)</f>
        <v>0</v>
      </c>
      <c r="P1411">
        <f t="shared" ref="P1411:P1474" si="133">IFERROR(ROUND(E1411/L1411,2),0)</f>
        <v>0</v>
      </c>
      <c r="Q1411" t="s">
        <v>8320</v>
      </c>
      <c r="R1411" t="s">
        <v>8339</v>
      </c>
      <c r="S1411" s="12">
        <f t="shared" ref="S1411:S1474" si="134">(((J1411/60)/60)/24)+DATE(1970,1,1)</f>
        <v>41945.133506944447</v>
      </c>
      <c r="T1411" s="12">
        <f t="shared" ref="T1411:T1474" si="135">(((I1411/60)/60)/24)+DATE(1970,1,1)</f>
        <v>42005.175173611111</v>
      </c>
      <c r="U1411" s="9">
        <f t="shared" ref="U1411:U1474" si="136">YEAR(S1411)</f>
        <v>2014</v>
      </c>
      <c r="V1411">
        <f t="shared" ref="V1411:V1474" si="137">MONTH(S1411)</f>
        <v>11</v>
      </c>
      <c r="W1411" t="str" cm="1">
        <f t="array" ref="W1411">_xlfn.IFS(V1411=1,"JAN",V1411=2,"FEB",V1411=3,"MAR",V1411=4,"APR",V1411=5,"MAY",V1411=6,"JUN",V1411=7,"JUL",V1411=8,"AUG",V1411=9,"SEP",V1411=10,"OCT",V1411=11,"NOV",V1411=12,"DEC")</f>
        <v>NOV</v>
      </c>
    </row>
    <row r="1412" spans="1:23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32"/>
        <v>0</v>
      </c>
      <c r="P1412">
        <f t="shared" si="133"/>
        <v>1</v>
      </c>
      <c r="Q1412" t="s">
        <v>8320</v>
      </c>
      <c r="R1412" t="s">
        <v>8339</v>
      </c>
      <c r="S1412" s="12">
        <f t="shared" si="134"/>
        <v>42479.318518518514</v>
      </c>
      <c r="T1412" s="12">
        <f t="shared" si="135"/>
        <v>42524.318518518514</v>
      </c>
      <c r="U1412" s="9">
        <f t="shared" si="136"/>
        <v>2016</v>
      </c>
      <c r="V1412">
        <f t="shared" si="137"/>
        <v>4</v>
      </c>
      <c r="W1412" t="str" cm="1">
        <f t="array" ref="W1412">_xlfn.IFS(V1412=1,"JAN",V1412=2,"FEB",V1412=3,"MAR",V1412=4,"APR",V1412=5,"MAY",V1412=6,"JUN",V1412=7,"JUL",V1412=8,"AUG",V1412=9,"SEP",V1412=10,"OCT",V1412=11,"NOV",V1412=12,"DEC")</f>
        <v>APR</v>
      </c>
    </row>
    <row r="1413" spans="1:23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32"/>
        <v>0</v>
      </c>
      <c r="P1413">
        <f t="shared" si="133"/>
        <v>2.33</v>
      </c>
      <c r="Q1413" t="s">
        <v>8320</v>
      </c>
      <c r="R1413" t="s">
        <v>8339</v>
      </c>
      <c r="S1413" s="12">
        <f t="shared" si="134"/>
        <v>42013.059027777781</v>
      </c>
      <c r="T1413" s="12">
        <f t="shared" si="135"/>
        <v>42041.059027777781</v>
      </c>
      <c r="U1413" s="9">
        <f t="shared" si="136"/>
        <v>2015</v>
      </c>
      <c r="V1413">
        <f t="shared" si="137"/>
        <v>1</v>
      </c>
      <c r="W1413" t="str" cm="1">
        <f t="array" ref="W1413">_xlfn.IFS(V1413=1,"JAN",V1413=2,"FEB",V1413=3,"MAR",V1413=4,"APR",V1413=5,"MAY",V1413=6,"JUN",V1413=7,"JUL",V1413=8,"AUG",V1413=9,"SEP",V1413=10,"OCT",V1413=11,"NOV",V1413=12,"DEC")</f>
        <v>JAN</v>
      </c>
    </row>
    <row r="1414" spans="1:23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32"/>
        <v>5</v>
      </c>
      <c r="P1414">
        <f t="shared" si="133"/>
        <v>24.62</v>
      </c>
      <c r="Q1414" t="s">
        <v>8320</v>
      </c>
      <c r="R1414" t="s">
        <v>8339</v>
      </c>
      <c r="S1414" s="12">
        <f t="shared" si="134"/>
        <v>41947.063645833332</v>
      </c>
      <c r="T1414" s="12">
        <f t="shared" si="135"/>
        <v>41977.063645833332</v>
      </c>
      <c r="U1414" s="9">
        <f t="shared" si="136"/>
        <v>2014</v>
      </c>
      <c r="V1414">
        <f t="shared" si="137"/>
        <v>11</v>
      </c>
      <c r="W1414" t="str" cm="1">
        <f t="array" ref="W1414">_xlfn.IFS(V1414=1,"JAN",V1414=2,"FEB",V1414=3,"MAR",V1414=4,"APR",V1414=5,"MAY",V1414=6,"JUN",V1414=7,"JUL",V1414=8,"AUG",V1414=9,"SEP",V1414=10,"OCT",V1414=11,"NOV",V1414=12,"DEC")</f>
        <v>NOV</v>
      </c>
    </row>
    <row r="1415" spans="1:23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32"/>
        <v>5</v>
      </c>
      <c r="P1415">
        <f t="shared" si="133"/>
        <v>100</v>
      </c>
      <c r="Q1415" t="s">
        <v>8320</v>
      </c>
      <c r="R1415" t="s">
        <v>8339</v>
      </c>
      <c r="S1415" s="12">
        <f t="shared" si="134"/>
        <v>42360.437152777777</v>
      </c>
      <c r="T1415" s="12">
        <f t="shared" si="135"/>
        <v>42420.437152777777</v>
      </c>
      <c r="U1415" s="9">
        <f t="shared" si="136"/>
        <v>2015</v>
      </c>
      <c r="V1415">
        <f t="shared" si="137"/>
        <v>12</v>
      </c>
      <c r="W1415" t="str" cm="1">
        <f t="array" ref="W1415">_xlfn.IFS(V1415=1,"JAN",V1415=2,"FEB",V1415=3,"MAR",V1415=4,"APR",V1415=5,"MAY",V1415=6,"JUN",V1415=7,"JUL",V1415=8,"AUG",V1415=9,"SEP",V1415=10,"OCT",V1415=11,"NOV",V1415=12,"DEC")</f>
        <v>DEC</v>
      </c>
    </row>
    <row r="1416" spans="1:23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32"/>
        <v>0</v>
      </c>
      <c r="P1416">
        <f t="shared" si="133"/>
        <v>1</v>
      </c>
      <c r="Q1416" t="s">
        <v>8320</v>
      </c>
      <c r="R1416" t="s">
        <v>8339</v>
      </c>
      <c r="S1416" s="12">
        <f t="shared" si="134"/>
        <v>42708.25309027778</v>
      </c>
      <c r="T1416" s="12">
        <f t="shared" si="135"/>
        <v>42738.25309027778</v>
      </c>
      <c r="U1416" s="9">
        <f t="shared" si="136"/>
        <v>2016</v>
      </c>
      <c r="V1416">
        <f t="shared" si="137"/>
        <v>12</v>
      </c>
      <c r="W1416" t="str" cm="1">
        <f t="array" ref="W1416">_xlfn.IFS(V1416=1,"JAN",V1416=2,"FEB",V1416=3,"MAR",V1416=4,"APR",V1416=5,"MAY",V1416=6,"JUN",V1416=7,"JUL",V1416=8,"AUG",V1416=9,"SEP",V1416=10,"OCT",V1416=11,"NOV",V1416=12,"DEC")</f>
        <v>DEC</v>
      </c>
    </row>
    <row r="1417" spans="1:23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32"/>
        <v>18</v>
      </c>
      <c r="P1417">
        <f t="shared" si="133"/>
        <v>88.89</v>
      </c>
      <c r="Q1417" t="s">
        <v>8320</v>
      </c>
      <c r="R1417" t="s">
        <v>8339</v>
      </c>
      <c r="S1417" s="12">
        <f t="shared" si="134"/>
        <v>42192.675821759258</v>
      </c>
      <c r="T1417" s="12">
        <f t="shared" si="135"/>
        <v>42232.675821759258</v>
      </c>
      <c r="U1417" s="9">
        <f t="shared" si="136"/>
        <v>2015</v>
      </c>
      <c r="V1417">
        <f t="shared" si="137"/>
        <v>7</v>
      </c>
      <c r="W1417" t="str" cm="1">
        <f t="array" ref="W1417">_xlfn.IFS(V1417=1,"JAN",V1417=2,"FEB",V1417=3,"MAR",V1417=4,"APR",V1417=5,"MAY",V1417=6,"JUN",V1417=7,"JUL",V1417=8,"AUG",V1417=9,"SEP",V1417=10,"OCT",V1417=11,"NOV",V1417=12,"DEC")</f>
        <v>JUL</v>
      </c>
    </row>
    <row r="1418" spans="1:23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32"/>
        <v>0</v>
      </c>
      <c r="P1418">
        <f t="shared" si="133"/>
        <v>0</v>
      </c>
      <c r="Q1418" t="s">
        <v>8320</v>
      </c>
      <c r="R1418" t="s">
        <v>8339</v>
      </c>
      <c r="S1418" s="12">
        <f t="shared" si="134"/>
        <v>42299.926145833335</v>
      </c>
      <c r="T1418" s="12">
        <f t="shared" si="135"/>
        <v>42329.967812499999</v>
      </c>
      <c r="U1418" s="9">
        <f t="shared" si="136"/>
        <v>2015</v>
      </c>
      <c r="V1418">
        <f t="shared" si="137"/>
        <v>10</v>
      </c>
      <c r="W1418" t="str" cm="1">
        <f t="array" ref="W1418">_xlfn.IFS(V1418=1,"JAN",V1418=2,"FEB",V1418=3,"MAR",V1418=4,"APR",V1418=5,"MAY",V1418=6,"JUN",V1418=7,"JUL",V1418=8,"AUG",V1418=9,"SEP",V1418=10,"OCT",V1418=11,"NOV",V1418=12,"DEC")</f>
        <v>OCT</v>
      </c>
    </row>
    <row r="1419" spans="1:23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32"/>
        <v>1</v>
      </c>
      <c r="P1419">
        <f t="shared" si="133"/>
        <v>27.5</v>
      </c>
      <c r="Q1419" t="s">
        <v>8320</v>
      </c>
      <c r="R1419" t="s">
        <v>8339</v>
      </c>
      <c r="S1419" s="12">
        <f t="shared" si="134"/>
        <v>42232.15016203704</v>
      </c>
      <c r="T1419" s="12">
        <f t="shared" si="135"/>
        <v>42262.465972222228</v>
      </c>
      <c r="U1419" s="9">
        <f t="shared" si="136"/>
        <v>2015</v>
      </c>
      <c r="V1419">
        <f t="shared" si="137"/>
        <v>8</v>
      </c>
      <c r="W1419" t="str" cm="1">
        <f t="array" ref="W1419">_xlfn.IFS(V1419=1,"JAN",V1419=2,"FEB",V1419=3,"MAR",V1419=4,"APR",V1419=5,"MAY",V1419=6,"JUN",V1419=7,"JUL",V1419=8,"AUG",V1419=9,"SEP",V1419=10,"OCT",V1419=11,"NOV",V1419=12,"DEC")</f>
        <v>AUG</v>
      </c>
    </row>
    <row r="1420" spans="1:23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32"/>
        <v>0</v>
      </c>
      <c r="P1420">
        <f t="shared" si="133"/>
        <v>6</v>
      </c>
      <c r="Q1420" t="s">
        <v>8320</v>
      </c>
      <c r="R1420" t="s">
        <v>8339</v>
      </c>
      <c r="S1420" s="12">
        <f t="shared" si="134"/>
        <v>42395.456412037034</v>
      </c>
      <c r="T1420" s="12">
        <f t="shared" si="135"/>
        <v>42425.456412037034</v>
      </c>
      <c r="U1420" s="9">
        <f t="shared" si="136"/>
        <v>2016</v>
      </c>
      <c r="V1420">
        <f t="shared" si="137"/>
        <v>1</v>
      </c>
      <c r="W1420" t="str" cm="1">
        <f t="array" ref="W1420">_xlfn.IFS(V1420=1,"JAN",V1420=2,"FEB",V1420=3,"MAR",V1420=4,"APR",V1420=5,"MAY",V1420=6,"JUN",V1420=7,"JUL",V1420=8,"AUG",V1420=9,"SEP",V1420=10,"OCT",V1420=11,"NOV",V1420=12,"DEC")</f>
        <v>JAN</v>
      </c>
    </row>
    <row r="1421" spans="1:23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32"/>
        <v>7</v>
      </c>
      <c r="P1421">
        <f t="shared" si="133"/>
        <v>44.5</v>
      </c>
      <c r="Q1421" t="s">
        <v>8320</v>
      </c>
      <c r="R1421" t="s">
        <v>8339</v>
      </c>
      <c r="S1421" s="12">
        <f t="shared" si="134"/>
        <v>42622.456238425926</v>
      </c>
      <c r="T1421" s="12">
        <f t="shared" si="135"/>
        <v>42652.456238425926</v>
      </c>
      <c r="U1421" s="9">
        <f t="shared" si="136"/>
        <v>2016</v>
      </c>
      <c r="V1421">
        <f t="shared" si="137"/>
        <v>9</v>
      </c>
      <c r="W1421" t="str" cm="1">
        <f t="array" ref="W1421">_xlfn.IFS(V1421=1,"JAN",V1421=2,"FEB",V1421=3,"MAR",V1421=4,"APR",V1421=5,"MAY",V1421=6,"JUN",V1421=7,"JUL",V1421=8,"AUG",V1421=9,"SEP",V1421=10,"OCT",V1421=11,"NOV",V1421=12,"DEC")</f>
        <v>SEP</v>
      </c>
    </row>
    <row r="1422" spans="1:23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32"/>
        <v>3</v>
      </c>
      <c r="P1422">
        <f t="shared" si="133"/>
        <v>1</v>
      </c>
      <c r="Q1422" t="s">
        <v>8320</v>
      </c>
      <c r="R1422" t="s">
        <v>8339</v>
      </c>
      <c r="S1422" s="12">
        <f t="shared" si="134"/>
        <v>42524.667662037042</v>
      </c>
      <c r="T1422" s="12">
        <f t="shared" si="135"/>
        <v>42549.667662037042</v>
      </c>
      <c r="U1422" s="9">
        <f t="shared" si="136"/>
        <v>2016</v>
      </c>
      <c r="V1422">
        <f t="shared" si="137"/>
        <v>6</v>
      </c>
      <c r="W1422" t="str" cm="1">
        <f t="array" ref="W1422">_xlfn.IFS(V1422=1,"JAN",V1422=2,"FEB",V1422=3,"MAR",V1422=4,"APR",V1422=5,"MAY",V1422=6,"JUN",V1422=7,"JUL",V1422=8,"AUG",V1422=9,"SEP",V1422=10,"OCT",V1422=11,"NOV",V1422=12,"DEC")</f>
        <v>JUN</v>
      </c>
    </row>
    <row r="1423" spans="1:23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32"/>
        <v>0</v>
      </c>
      <c r="P1423">
        <f t="shared" si="133"/>
        <v>100</v>
      </c>
      <c r="Q1423" t="s">
        <v>8320</v>
      </c>
      <c r="R1423" t="s">
        <v>8339</v>
      </c>
      <c r="S1423" s="12">
        <f t="shared" si="134"/>
        <v>42013.915613425925</v>
      </c>
      <c r="T1423" s="12">
        <f t="shared" si="135"/>
        <v>42043.915613425925</v>
      </c>
      <c r="U1423" s="9">
        <f t="shared" si="136"/>
        <v>2015</v>
      </c>
      <c r="V1423">
        <f t="shared" si="137"/>
        <v>1</v>
      </c>
      <c r="W1423" t="str" cm="1">
        <f t="array" ref="W1423">_xlfn.IFS(V1423=1,"JAN",V1423=2,"FEB",V1423=3,"MAR",V1423=4,"APR",V1423=5,"MAY",V1423=6,"JUN",V1423=7,"JUL",V1423=8,"AUG",V1423=9,"SEP",V1423=10,"OCT",V1423=11,"NOV",V1423=12,"DEC")</f>
        <v>JAN</v>
      </c>
    </row>
    <row r="1424" spans="1:23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32"/>
        <v>0</v>
      </c>
      <c r="P1424">
        <f t="shared" si="133"/>
        <v>13</v>
      </c>
      <c r="Q1424" t="s">
        <v>8320</v>
      </c>
      <c r="R1424" t="s">
        <v>8339</v>
      </c>
      <c r="S1424" s="12">
        <f t="shared" si="134"/>
        <v>42604.239629629628</v>
      </c>
      <c r="T1424" s="12">
        <f t="shared" si="135"/>
        <v>42634.239629629628</v>
      </c>
      <c r="U1424" s="9">
        <f t="shared" si="136"/>
        <v>2016</v>
      </c>
      <c r="V1424">
        <f t="shared" si="137"/>
        <v>8</v>
      </c>
      <c r="W1424" t="str" cm="1">
        <f t="array" ref="W1424">_xlfn.IFS(V1424=1,"JAN",V1424=2,"FEB",V1424=3,"MAR",V1424=4,"APR",V1424=5,"MAY",V1424=6,"JUN",V1424=7,"JUL",V1424=8,"AUG",V1424=9,"SEP",V1424=10,"OCT",V1424=11,"NOV",V1424=12,"DEC")</f>
        <v>AUG</v>
      </c>
    </row>
    <row r="1425" spans="1:23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32"/>
        <v>0</v>
      </c>
      <c r="P1425">
        <f t="shared" si="133"/>
        <v>100</v>
      </c>
      <c r="Q1425" t="s">
        <v>8320</v>
      </c>
      <c r="R1425" t="s">
        <v>8339</v>
      </c>
      <c r="S1425" s="12">
        <f t="shared" si="134"/>
        <v>42340.360312500001</v>
      </c>
      <c r="T1425" s="12">
        <f t="shared" si="135"/>
        <v>42370.360312500001</v>
      </c>
      <c r="U1425" s="9">
        <f t="shared" si="136"/>
        <v>2015</v>
      </c>
      <c r="V1425">
        <f t="shared" si="137"/>
        <v>12</v>
      </c>
      <c r="W1425" t="str" cm="1">
        <f t="array" ref="W1425">_xlfn.IFS(V1425=1,"JAN",V1425=2,"FEB",V1425=3,"MAR",V1425=4,"APR",V1425=5,"MAY",V1425=6,"JUN",V1425=7,"JUL",V1425=8,"AUG",V1425=9,"SEP",V1425=10,"OCT",V1425=11,"NOV",V1425=12,"DEC")</f>
        <v>DEC</v>
      </c>
    </row>
    <row r="1426" spans="1:23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32"/>
        <v>20</v>
      </c>
      <c r="P1426">
        <f t="shared" si="133"/>
        <v>109.07</v>
      </c>
      <c r="Q1426" t="s">
        <v>8320</v>
      </c>
      <c r="R1426" t="s">
        <v>8339</v>
      </c>
      <c r="S1426" s="12">
        <f t="shared" si="134"/>
        <v>42676.717615740738</v>
      </c>
      <c r="T1426" s="12">
        <f t="shared" si="135"/>
        <v>42689.759282407409</v>
      </c>
      <c r="U1426" s="9">
        <f t="shared" si="136"/>
        <v>2016</v>
      </c>
      <c r="V1426">
        <f t="shared" si="137"/>
        <v>11</v>
      </c>
      <c r="W1426" t="str" cm="1">
        <f t="array" ref="W1426">_xlfn.IFS(V1426=1,"JAN",V1426=2,"FEB",V1426=3,"MAR",V1426=4,"APR",V1426=5,"MAY",V1426=6,"JUN",V1426=7,"JUL",V1426=8,"AUG",V1426=9,"SEP",V1426=10,"OCT",V1426=11,"NOV",V1426=12,"DEC")</f>
        <v>NOV</v>
      </c>
    </row>
    <row r="1427" spans="1:23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32"/>
        <v>0</v>
      </c>
      <c r="P1427">
        <f t="shared" si="133"/>
        <v>0</v>
      </c>
      <c r="Q1427" t="s">
        <v>8320</v>
      </c>
      <c r="R1427" t="s">
        <v>8339</v>
      </c>
      <c r="S1427" s="12">
        <f t="shared" si="134"/>
        <v>42093.131469907406</v>
      </c>
      <c r="T1427" s="12">
        <f t="shared" si="135"/>
        <v>42123.131469907406</v>
      </c>
      <c r="U1427" s="9">
        <f t="shared" si="136"/>
        <v>2015</v>
      </c>
      <c r="V1427">
        <f t="shared" si="137"/>
        <v>3</v>
      </c>
      <c r="W1427" t="str" cm="1">
        <f t="array" ref="W1427">_xlfn.IFS(V1427=1,"JAN",V1427=2,"FEB",V1427=3,"MAR",V1427=4,"APR",V1427=5,"MAY",V1427=6,"JUN",V1427=7,"JUL",V1427=8,"AUG",V1427=9,"SEP",V1427=10,"OCT",V1427=11,"NOV",V1427=12,"DEC")</f>
        <v>MAR</v>
      </c>
    </row>
    <row r="1428" spans="1:23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32"/>
        <v>0</v>
      </c>
      <c r="P1428">
        <f t="shared" si="133"/>
        <v>0</v>
      </c>
      <c r="Q1428" t="s">
        <v>8320</v>
      </c>
      <c r="R1428" t="s">
        <v>8339</v>
      </c>
      <c r="S1428" s="12">
        <f t="shared" si="134"/>
        <v>42180.390277777777</v>
      </c>
      <c r="T1428" s="12">
        <f t="shared" si="135"/>
        <v>42240.390277777777</v>
      </c>
      <c r="U1428" s="9">
        <f t="shared" si="136"/>
        <v>2015</v>
      </c>
      <c r="V1428">
        <f t="shared" si="137"/>
        <v>6</v>
      </c>
      <c r="W1428" t="str" cm="1">
        <f t="array" ref="W1428">_xlfn.IFS(V1428=1,"JAN",V1428=2,"FEB",V1428=3,"MAR",V1428=4,"APR",V1428=5,"MAY",V1428=6,"JUN",V1428=7,"JUL",V1428=8,"AUG",V1428=9,"SEP",V1428=10,"OCT",V1428=11,"NOV",V1428=12,"DEC")</f>
        <v>JUN</v>
      </c>
    </row>
    <row r="1429" spans="1:23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32"/>
        <v>8</v>
      </c>
      <c r="P1429">
        <f t="shared" si="133"/>
        <v>104.75</v>
      </c>
      <c r="Q1429" t="s">
        <v>8320</v>
      </c>
      <c r="R1429" t="s">
        <v>8339</v>
      </c>
      <c r="S1429" s="12">
        <f t="shared" si="134"/>
        <v>42601.851678240739</v>
      </c>
      <c r="T1429" s="12">
        <f t="shared" si="135"/>
        <v>42631.851678240739</v>
      </c>
      <c r="U1429" s="9">
        <f t="shared" si="136"/>
        <v>2016</v>
      </c>
      <c r="V1429">
        <f t="shared" si="137"/>
        <v>8</v>
      </c>
      <c r="W1429" t="str" cm="1">
        <f t="array" ref="W1429">_xlfn.IFS(V1429=1,"JAN",V1429=2,"FEB",V1429=3,"MAR",V1429=4,"APR",V1429=5,"MAY",V1429=6,"JUN",V1429=7,"JUL",V1429=8,"AUG",V1429=9,"SEP",V1429=10,"OCT",V1429=11,"NOV",V1429=12,"DEC")</f>
        <v>AUG</v>
      </c>
    </row>
    <row r="1430" spans="1:23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32"/>
        <v>5</v>
      </c>
      <c r="P1430">
        <f t="shared" si="133"/>
        <v>15</v>
      </c>
      <c r="Q1430" t="s">
        <v>8320</v>
      </c>
      <c r="R1430" t="s">
        <v>8339</v>
      </c>
      <c r="S1430" s="12">
        <f t="shared" si="134"/>
        <v>42432.379826388889</v>
      </c>
      <c r="T1430" s="12">
        <f t="shared" si="135"/>
        <v>42462.338159722218</v>
      </c>
      <c r="U1430" s="9">
        <f t="shared" si="136"/>
        <v>2016</v>
      </c>
      <c r="V1430">
        <f t="shared" si="137"/>
        <v>3</v>
      </c>
      <c r="W1430" t="str" cm="1">
        <f t="array" ref="W1430">_xlfn.IFS(V1430=1,"JAN",V1430=2,"FEB",V1430=3,"MAR",V1430=4,"APR",V1430=5,"MAY",V1430=6,"JUN",V1430=7,"JUL",V1430=8,"AUG",V1430=9,"SEP",V1430=10,"OCT",V1430=11,"NOV",V1430=12,"DEC")</f>
        <v>MAR</v>
      </c>
    </row>
    <row r="1431" spans="1:23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32"/>
        <v>0</v>
      </c>
      <c r="P1431">
        <f t="shared" si="133"/>
        <v>0</v>
      </c>
      <c r="Q1431" t="s">
        <v>8320</v>
      </c>
      <c r="R1431" t="s">
        <v>8339</v>
      </c>
      <c r="S1431" s="12">
        <f t="shared" si="134"/>
        <v>42074.060671296291</v>
      </c>
      <c r="T1431" s="12">
        <f t="shared" si="135"/>
        <v>42104.060671296291</v>
      </c>
      <c r="U1431" s="9">
        <f t="shared" si="136"/>
        <v>2015</v>
      </c>
      <c r="V1431">
        <f t="shared" si="137"/>
        <v>3</v>
      </c>
      <c r="W1431" t="str" cm="1">
        <f t="array" ref="W1431">_xlfn.IFS(V1431=1,"JAN",V1431=2,"FEB",V1431=3,"MAR",V1431=4,"APR",V1431=5,"MAY",V1431=6,"JUN",V1431=7,"JUL",V1431=8,"AUG",V1431=9,"SEP",V1431=10,"OCT",V1431=11,"NOV",V1431=12,"DEC")</f>
        <v>MAR</v>
      </c>
    </row>
    <row r="1432" spans="1:23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32"/>
        <v>8</v>
      </c>
      <c r="P1432">
        <f t="shared" si="133"/>
        <v>80.599999999999994</v>
      </c>
      <c r="Q1432" t="s">
        <v>8320</v>
      </c>
      <c r="R1432" t="s">
        <v>8339</v>
      </c>
      <c r="S1432" s="12">
        <f t="shared" si="134"/>
        <v>41961.813518518517</v>
      </c>
      <c r="T1432" s="12">
        <f t="shared" si="135"/>
        <v>41992.813518518517</v>
      </c>
      <c r="U1432" s="9">
        <f t="shared" si="136"/>
        <v>2014</v>
      </c>
      <c r="V1432">
        <f t="shared" si="137"/>
        <v>11</v>
      </c>
      <c r="W1432" t="str" cm="1">
        <f t="array" ref="W1432">_xlfn.IFS(V1432=1,"JAN",V1432=2,"FEB",V1432=3,"MAR",V1432=4,"APR",V1432=5,"MAY",V1432=6,"JUN",V1432=7,"JUL",V1432=8,"AUG",V1432=9,"SEP",V1432=10,"OCT",V1432=11,"NOV",V1432=12,"DEC")</f>
        <v>NOV</v>
      </c>
    </row>
    <row r="1433" spans="1:23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32"/>
        <v>32</v>
      </c>
      <c r="P1433">
        <f t="shared" si="133"/>
        <v>115.55</v>
      </c>
      <c r="Q1433" t="s">
        <v>8320</v>
      </c>
      <c r="R1433" t="s">
        <v>8339</v>
      </c>
      <c r="S1433" s="12">
        <f t="shared" si="134"/>
        <v>42304.210833333331</v>
      </c>
      <c r="T1433" s="12">
        <f t="shared" si="135"/>
        <v>42334.252500000002</v>
      </c>
      <c r="U1433" s="9">
        <f t="shared" si="136"/>
        <v>2015</v>
      </c>
      <c r="V1433">
        <f t="shared" si="137"/>
        <v>10</v>
      </c>
      <c r="W1433" t="str" cm="1">
        <f t="array" ref="W1433">_xlfn.IFS(V1433=1,"JAN",V1433=2,"FEB",V1433=3,"MAR",V1433=4,"APR",V1433=5,"MAY",V1433=6,"JUN",V1433=7,"JUL",V1433=8,"AUG",V1433=9,"SEP",V1433=10,"OCT",V1433=11,"NOV",V1433=12,"DEC")</f>
        <v>OCT</v>
      </c>
    </row>
    <row r="1434" spans="1:23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32"/>
        <v>0</v>
      </c>
      <c r="P1434">
        <f t="shared" si="133"/>
        <v>0</v>
      </c>
      <c r="Q1434" t="s">
        <v>8320</v>
      </c>
      <c r="R1434" t="s">
        <v>8339</v>
      </c>
      <c r="S1434" s="12">
        <f t="shared" si="134"/>
        <v>42175.780416666668</v>
      </c>
      <c r="T1434" s="12">
        <f t="shared" si="135"/>
        <v>42205.780416666668</v>
      </c>
      <c r="U1434" s="9">
        <f t="shared" si="136"/>
        <v>2015</v>
      </c>
      <c r="V1434">
        <f t="shared" si="137"/>
        <v>6</v>
      </c>
      <c r="W1434" t="str" cm="1">
        <f t="array" ref="W1434">_xlfn.IFS(V1434=1,"JAN",V1434=2,"FEB",V1434=3,"MAR",V1434=4,"APR",V1434=5,"MAY",V1434=6,"JUN",V1434=7,"JUL",V1434=8,"AUG",V1434=9,"SEP",V1434=10,"OCT",V1434=11,"NOV",V1434=12,"DEC")</f>
        <v>JUN</v>
      </c>
    </row>
    <row r="1435" spans="1:23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32"/>
        <v>7</v>
      </c>
      <c r="P1435">
        <f t="shared" si="133"/>
        <v>80.5</v>
      </c>
      <c r="Q1435" t="s">
        <v>8320</v>
      </c>
      <c r="R1435" t="s">
        <v>8339</v>
      </c>
      <c r="S1435" s="12">
        <f t="shared" si="134"/>
        <v>42673.625868055555</v>
      </c>
      <c r="T1435" s="12">
        <f t="shared" si="135"/>
        <v>42714.458333333328</v>
      </c>
      <c r="U1435" s="9">
        <f t="shared" si="136"/>
        <v>2016</v>
      </c>
      <c r="V1435">
        <f t="shared" si="137"/>
        <v>10</v>
      </c>
      <c r="W1435" t="str" cm="1">
        <f t="array" ref="W1435">_xlfn.IFS(V1435=1,"JAN",V1435=2,"FEB",V1435=3,"MAR",V1435=4,"APR",V1435=5,"MAY",V1435=6,"JUN",V1435=7,"JUL",V1435=8,"AUG",V1435=9,"SEP",V1435=10,"OCT",V1435=11,"NOV",V1435=12,"DEC")</f>
        <v>OCT</v>
      </c>
    </row>
    <row r="1436" spans="1:23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32"/>
        <v>10</v>
      </c>
      <c r="P1436">
        <f t="shared" si="133"/>
        <v>744.55</v>
      </c>
      <c r="Q1436" t="s">
        <v>8320</v>
      </c>
      <c r="R1436" t="s">
        <v>8339</v>
      </c>
      <c r="S1436" s="12">
        <f t="shared" si="134"/>
        <v>42142.767106481479</v>
      </c>
      <c r="T1436" s="12">
        <f t="shared" si="135"/>
        <v>42163.625</v>
      </c>
      <c r="U1436" s="9">
        <f t="shared" si="136"/>
        <v>2015</v>
      </c>
      <c r="V1436">
        <f t="shared" si="137"/>
        <v>5</v>
      </c>
      <c r="W1436" t="str" cm="1">
        <f t="array" ref="W1436">_xlfn.IFS(V1436=1,"JAN",V1436=2,"FEB",V1436=3,"MAR",V1436=4,"APR",V1436=5,"MAY",V1436=6,"JUN",V1436=7,"JUL",V1436=8,"AUG",V1436=9,"SEP",V1436=10,"OCT",V1436=11,"NOV",V1436=12,"DEC")</f>
        <v>MAY</v>
      </c>
    </row>
    <row r="1437" spans="1:23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32"/>
        <v>0</v>
      </c>
      <c r="P1437">
        <f t="shared" si="133"/>
        <v>7.5</v>
      </c>
      <c r="Q1437" t="s">
        <v>8320</v>
      </c>
      <c r="R1437" t="s">
        <v>8339</v>
      </c>
      <c r="S1437" s="12">
        <f t="shared" si="134"/>
        <v>42258.780324074076</v>
      </c>
      <c r="T1437" s="12">
        <f t="shared" si="135"/>
        <v>42288.780324074076</v>
      </c>
      <c r="U1437" s="9">
        <f t="shared" si="136"/>
        <v>2015</v>
      </c>
      <c r="V1437">
        <f t="shared" si="137"/>
        <v>9</v>
      </c>
      <c r="W1437" t="str" cm="1">
        <f t="array" ref="W1437">_xlfn.IFS(V1437=1,"JAN",V1437=2,"FEB",V1437=3,"MAR",V1437=4,"APR",V1437=5,"MAY",V1437=6,"JUN",V1437=7,"JUL",V1437=8,"AUG",V1437=9,"SEP",V1437=10,"OCT",V1437=11,"NOV",V1437=12,"DEC")</f>
        <v>SEP</v>
      </c>
    </row>
    <row r="1438" spans="1:23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32"/>
        <v>1</v>
      </c>
      <c r="P1438">
        <f t="shared" si="133"/>
        <v>38.5</v>
      </c>
      <c r="Q1438" t="s">
        <v>8320</v>
      </c>
      <c r="R1438" t="s">
        <v>8339</v>
      </c>
      <c r="S1438" s="12">
        <f t="shared" si="134"/>
        <v>42391.35019675926</v>
      </c>
      <c r="T1438" s="12">
        <f t="shared" si="135"/>
        <v>42421.35019675926</v>
      </c>
      <c r="U1438" s="9">
        <f t="shared" si="136"/>
        <v>2016</v>
      </c>
      <c r="V1438">
        <f t="shared" si="137"/>
        <v>1</v>
      </c>
      <c r="W1438" t="str" cm="1">
        <f t="array" ref="W1438">_xlfn.IFS(V1438=1,"JAN",V1438=2,"FEB",V1438=3,"MAR",V1438=4,"APR",V1438=5,"MAY",V1438=6,"JUN",V1438=7,"JUL",V1438=8,"AUG",V1438=9,"SEP",V1438=10,"OCT",V1438=11,"NOV",V1438=12,"DEC")</f>
        <v>JAN</v>
      </c>
    </row>
    <row r="1439" spans="1:23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32"/>
        <v>27</v>
      </c>
      <c r="P1439">
        <f t="shared" si="133"/>
        <v>36.68</v>
      </c>
      <c r="Q1439" t="s">
        <v>8320</v>
      </c>
      <c r="R1439" t="s">
        <v>8339</v>
      </c>
      <c r="S1439" s="12">
        <f t="shared" si="134"/>
        <v>41796.531701388885</v>
      </c>
      <c r="T1439" s="12">
        <f t="shared" si="135"/>
        <v>41833.207638888889</v>
      </c>
      <c r="U1439" s="9">
        <f t="shared" si="136"/>
        <v>2014</v>
      </c>
      <c r="V1439">
        <f t="shared" si="137"/>
        <v>6</v>
      </c>
      <c r="W1439" t="str" cm="1">
        <f t="array" ref="W1439">_xlfn.IFS(V1439=1,"JAN",V1439=2,"FEB",V1439=3,"MAR",V1439=4,"APR",V1439=5,"MAY",V1439=6,"JUN",V1439=7,"JUL",V1439=8,"AUG",V1439=9,"SEP",V1439=10,"OCT",V1439=11,"NOV",V1439=12,"DEC")</f>
        <v>JUN</v>
      </c>
    </row>
    <row r="1440" spans="1:23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32"/>
        <v>3</v>
      </c>
      <c r="P1440">
        <f t="shared" si="133"/>
        <v>75</v>
      </c>
      <c r="Q1440" t="s">
        <v>8320</v>
      </c>
      <c r="R1440" t="s">
        <v>8339</v>
      </c>
      <c r="S1440" s="12">
        <f t="shared" si="134"/>
        <v>42457.871516203704</v>
      </c>
      <c r="T1440" s="12">
        <f t="shared" si="135"/>
        <v>42487.579861111109</v>
      </c>
      <c r="U1440" s="9">
        <f t="shared" si="136"/>
        <v>2016</v>
      </c>
      <c r="V1440">
        <f t="shared" si="137"/>
        <v>3</v>
      </c>
      <c r="W1440" t="str" cm="1">
        <f t="array" ref="W1440">_xlfn.IFS(V1440=1,"JAN",V1440=2,"FEB",V1440=3,"MAR",V1440=4,"APR",V1440=5,"MAY",V1440=6,"JUN",V1440=7,"JUL",V1440=8,"AUG",V1440=9,"SEP",V1440=10,"OCT",V1440=11,"NOV",V1440=12,"DEC")</f>
        <v>MAR</v>
      </c>
    </row>
    <row r="1441" spans="1:23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32"/>
        <v>7</v>
      </c>
      <c r="P1441">
        <f t="shared" si="133"/>
        <v>30</v>
      </c>
      <c r="Q1441" t="s">
        <v>8320</v>
      </c>
      <c r="R1441" t="s">
        <v>8339</v>
      </c>
      <c r="S1441" s="12">
        <f t="shared" si="134"/>
        <v>42040.829872685179</v>
      </c>
      <c r="T1441" s="12">
        <f t="shared" si="135"/>
        <v>42070.829872685179</v>
      </c>
      <c r="U1441" s="9">
        <f t="shared" si="136"/>
        <v>2015</v>
      </c>
      <c r="V1441">
        <f t="shared" si="137"/>
        <v>2</v>
      </c>
      <c r="W1441" t="str" cm="1">
        <f t="array" ref="W1441">_xlfn.IFS(V1441=1,"JAN",V1441=2,"FEB",V1441=3,"MAR",V1441=4,"APR",V1441=5,"MAY",V1441=6,"JUN",V1441=7,"JUL",V1441=8,"AUG",V1441=9,"SEP",V1441=10,"OCT",V1441=11,"NOV",V1441=12,"DEC")</f>
        <v>FEB</v>
      </c>
    </row>
    <row r="1442" spans="1:23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32"/>
        <v>0</v>
      </c>
      <c r="P1442">
        <f t="shared" si="133"/>
        <v>1</v>
      </c>
      <c r="Q1442" t="s">
        <v>8320</v>
      </c>
      <c r="R1442" t="s">
        <v>8339</v>
      </c>
      <c r="S1442" s="12">
        <f t="shared" si="134"/>
        <v>42486.748414351852</v>
      </c>
      <c r="T1442" s="12">
        <f t="shared" si="135"/>
        <v>42516.748414351852</v>
      </c>
      <c r="U1442" s="9">
        <f t="shared" si="136"/>
        <v>2016</v>
      </c>
      <c r="V1442">
        <f t="shared" si="137"/>
        <v>4</v>
      </c>
      <c r="W1442" t="str" cm="1">
        <f t="array" ref="W1442">_xlfn.IFS(V1442=1,"JAN",V1442=2,"FEB",V1442=3,"MAR",V1442=4,"APR",V1442=5,"MAY",V1442=6,"JUN",V1442=7,"JUL",V1442=8,"AUG",V1442=9,"SEP",V1442=10,"OCT",V1442=11,"NOV",V1442=12,"DEC")</f>
        <v>APR</v>
      </c>
    </row>
    <row r="1443" spans="1:23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32"/>
        <v>1</v>
      </c>
      <c r="P1443">
        <f t="shared" si="133"/>
        <v>673.33</v>
      </c>
      <c r="Q1443" t="s">
        <v>8320</v>
      </c>
      <c r="R1443" t="s">
        <v>8339</v>
      </c>
      <c r="S1443" s="12">
        <f t="shared" si="134"/>
        <v>42198.765844907408</v>
      </c>
      <c r="T1443" s="12">
        <f t="shared" si="135"/>
        <v>42258.765844907408</v>
      </c>
      <c r="U1443" s="9">
        <f t="shared" si="136"/>
        <v>2015</v>
      </c>
      <c r="V1443">
        <f t="shared" si="137"/>
        <v>7</v>
      </c>
      <c r="W1443" t="str" cm="1">
        <f t="array" ref="W1443">_xlfn.IFS(V1443=1,"JAN",V1443=2,"FEB",V1443=3,"MAR",V1443=4,"APR",V1443=5,"MAY",V1443=6,"JUN",V1443=7,"JUL",V1443=8,"AUG",V1443=9,"SEP",V1443=10,"OCT",V1443=11,"NOV",V1443=12,"DEC")</f>
        <v>JUL</v>
      </c>
    </row>
    <row r="1444" spans="1:23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32"/>
        <v>0</v>
      </c>
      <c r="P1444">
        <f t="shared" si="133"/>
        <v>0</v>
      </c>
      <c r="Q1444" t="s">
        <v>8320</v>
      </c>
      <c r="R1444" t="s">
        <v>8339</v>
      </c>
      <c r="S1444" s="12">
        <f t="shared" si="134"/>
        <v>42485.64534722222</v>
      </c>
      <c r="T1444" s="12">
        <f t="shared" si="135"/>
        <v>42515.64534722222</v>
      </c>
      <c r="U1444" s="9">
        <f t="shared" si="136"/>
        <v>2016</v>
      </c>
      <c r="V1444">
        <f t="shared" si="137"/>
        <v>4</v>
      </c>
      <c r="W1444" t="str" cm="1">
        <f t="array" ref="W1444">_xlfn.IFS(V1444=1,"JAN",V1444=2,"FEB",V1444=3,"MAR",V1444=4,"APR",V1444=5,"MAY",V1444=6,"JUN",V1444=7,"JUL",V1444=8,"AUG",V1444=9,"SEP",V1444=10,"OCT",V1444=11,"NOV",V1444=12,"DEC")</f>
        <v>APR</v>
      </c>
    </row>
    <row r="1445" spans="1:23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32"/>
        <v>0</v>
      </c>
      <c r="P1445">
        <f t="shared" si="133"/>
        <v>0</v>
      </c>
      <c r="Q1445" t="s">
        <v>8320</v>
      </c>
      <c r="R1445" t="s">
        <v>8339</v>
      </c>
      <c r="S1445" s="12">
        <f t="shared" si="134"/>
        <v>42707.926030092596</v>
      </c>
      <c r="T1445" s="12">
        <f t="shared" si="135"/>
        <v>42737.926030092596</v>
      </c>
      <c r="U1445" s="9">
        <f t="shared" si="136"/>
        <v>2016</v>
      </c>
      <c r="V1445">
        <f t="shared" si="137"/>
        <v>12</v>
      </c>
      <c r="W1445" t="str" cm="1">
        <f t="array" ref="W1445">_xlfn.IFS(V1445=1,"JAN",V1445=2,"FEB",V1445=3,"MAR",V1445=4,"APR",V1445=5,"MAY",V1445=6,"JUN",V1445=7,"JUL",V1445=8,"AUG",V1445=9,"SEP",V1445=10,"OCT",V1445=11,"NOV",V1445=12,"DEC")</f>
        <v>DEC</v>
      </c>
    </row>
    <row r="1446" spans="1:23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32"/>
        <v>0</v>
      </c>
      <c r="P1446">
        <f t="shared" si="133"/>
        <v>0</v>
      </c>
      <c r="Q1446" t="s">
        <v>8320</v>
      </c>
      <c r="R1446" t="s">
        <v>8339</v>
      </c>
      <c r="S1446" s="12">
        <f t="shared" si="134"/>
        <v>42199.873402777783</v>
      </c>
      <c r="T1446" s="12">
        <f t="shared" si="135"/>
        <v>42259.873402777783</v>
      </c>
      <c r="U1446" s="9">
        <f t="shared" si="136"/>
        <v>2015</v>
      </c>
      <c r="V1446">
        <f t="shared" si="137"/>
        <v>7</v>
      </c>
      <c r="W1446" t="str" cm="1">
        <f t="array" ref="W1446">_xlfn.IFS(V1446=1,"JAN",V1446=2,"FEB",V1446=3,"MAR",V1446=4,"APR",V1446=5,"MAY",V1446=6,"JUN",V1446=7,"JUL",V1446=8,"AUG",V1446=9,"SEP",V1446=10,"OCT",V1446=11,"NOV",V1446=12,"DEC")</f>
        <v>JUL</v>
      </c>
    </row>
    <row r="1447" spans="1:23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32"/>
        <v>0</v>
      </c>
      <c r="P1447">
        <f t="shared" si="133"/>
        <v>0</v>
      </c>
      <c r="Q1447" t="s">
        <v>8320</v>
      </c>
      <c r="R1447" t="s">
        <v>8339</v>
      </c>
      <c r="S1447" s="12">
        <f t="shared" si="134"/>
        <v>42139.542303240742</v>
      </c>
      <c r="T1447" s="12">
        <f t="shared" si="135"/>
        <v>42169.542303240742</v>
      </c>
      <c r="U1447" s="9">
        <f t="shared" si="136"/>
        <v>2015</v>
      </c>
      <c r="V1447">
        <f t="shared" si="137"/>
        <v>5</v>
      </c>
      <c r="W1447" t="str" cm="1">
        <f t="array" ref="W1447">_xlfn.IFS(V1447=1,"JAN",V1447=2,"FEB",V1447=3,"MAR",V1447=4,"APR",V1447=5,"MAY",V1447=6,"JUN",V1447=7,"JUL",V1447=8,"AUG",V1447=9,"SEP",V1447=10,"OCT",V1447=11,"NOV",V1447=12,"DEC")</f>
        <v>MAY</v>
      </c>
    </row>
    <row r="1448" spans="1:23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32"/>
        <v>0</v>
      </c>
      <c r="P1448">
        <f t="shared" si="133"/>
        <v>0</v>
      </c>
      <c r="Q1448" t="s">
        <v>8320</v>
      </c>
      <c r="R1448" t="s">
        <v>8339</v>
      </c>
      <c r="S1448" s="12">
        <f t="shared" si="134"/>
        <v>42461.447662037041</v>
      </c>
      <c r="T1448" s="12">
        <f t="shared" si="135"/>
        <v>42481.447662037041</v>
      </c>
      <c r="U1448" s="9">
        <f t="shared" si="136"/>
        <v>2016</v>
      </c>
      <c r="V1448">
        <f t="shared" si="137"/>
        <v>4</v>
      </c>
      <c r="W1448" t="str" cm="1">
        <f t="array" ref="W1448">_xlfn.IFS(V1448=1,"JAN",V1448=2,"FEB",V1448=3,"MAR",V1448=4,"APR",V1448=5,"MAY",V1448=6,"JUN",V1448=7,"JUL",V1448=8,"AUG",V1448=9,"SEP",V1448=10,"OCT",V1448=11,"NOV",V1448=12,"DEC")</f>
        <v>APR</v>
      </c>
    </row>
    <row r="1449" spans="1:23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32"/>
        <v>0</v>
      </c>
      <c r="P1449">
        <f t="shared" si="133"/>
        <v>25</v>
      </c>
      <c r="Q1449" t="s">
        <v>8320</v>
      </c>
      <c r="R1449" t="s">
        <v>8339</v>
      </c>
      <c r="S1449" s="12">
        <f t="shared" si="134"/>
        <v>42529.730717592596</v>
      </c>
      <c r="T1449" s="12">
        <f t="shared" si="135"/>
        <v>42559.730717592596</v>
      </c>
      <c r="U1449" s="9">
        <f t="shared" si="136"/>
        <v>2016</v>
      </c>
      <c r="V1449">
        <f t="shared" si="137"/>
        <v>6</v>
      </c>
      <c r="W1449" t="str" cm="1">
        <f t="array" ref="W1449">_xlfn.IFS(V1449=1,"JAN",V1449=2,"FEB",V1449=3,"MAR",V1449=4,"APR",V1449=5,"MAY",V1449=6,"JUN",V1449=7,"JUL",V1449=8,"AUG",V1449=9,"SEP",V1449=10,"OCT",V1449=11,"NOV",V1449=12,"DEC")</f>
        <v>JUN</v>
      </c>
    </row>
    <row r="1450" spans="1:23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32"/>
        <v>0</v>
      </c>
      <c r="P1450">
        <f t="shared" si="133"/>
        <v>0</v>
      </c>
      <c r="Q1450" t="s">
        <v>8320</v>
      </c>
      <c r="R1450" t="s">
        <v>8339</v>
      </c>
      <c r="S1450" s="12">
        <f t="shared" si="134"/>
        <v>42115.936550925922</v>
      </c>
      <c r="T1450" s="12">
        <f t="shared" si="135"/>
        <v>42146.225694444445</v>
      </c>
      <c r="U1450" s="9">
        <f t="shared" si="136"/>
        <v>2015</v>
      </c>
      <c r="V1450">
        <f t="shared" si="137"/>
        <v>4</v>
      </c>
      <c r="W1450" t="str" cm="1">
        <f t="array" ref="W1450">_xlfn.IFS(V1450=1,"JAN",V1450=2,"FEB",V1450=3,"MAR",V1450=4,"APR",V1450=5,"MAY",V1450=6,"JUN",V1450=7,"JUL",V1450=8,"AUG",V1450=9,"SEP",V1450=10,"OCT",V1450=11,"NOV",V1450=12,"DEC")</f>
        <v>APR</v>
      </c>
    </row>
    <row r="1451" spans="1:23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32"/>
        <v>0</v>
      </c>
      <c r="P1451">
        <f t="shared" si="133"/>
        <v>0</v>
      </c>
      <c r="Q1451" t="s">
        <v>8320</v>
      </c>
      <c r="R1451" t="s">
        <v>8339</v>
      </c>
      <c r="S1451" s="12">
        <f t="shared" si="134"/>
        <v>42086.811400462961</v>
      </c>
      <c r="T1451" s="12">
        <f t="shared" si="135"/>
        <v>42134.811400462961</v>
      </c>
      <c r="U1451" s="9">
        <f t="shared" si="136"/>
        <v>2015</v>
      </c>
      <c r="V1451">
        <f t="shared" si="137"/>
        <v>3</v>
      </c>
      <c r="W1451" t="str" cm="1">
        <f t="array" ref="W1451">_xlfn.IFS(V1451=1,"JAN",V1451=2,"FEB",V1451=3,"MAR",V1451=4,"APR",V1451=5,"MAY",V1451=6,"JUN",V1451=7,"JUL",V1451=8,"AUG",V1451=9,"SEP",V1451=10,"OCT",V1451=11,"NOV",V1451=12,"DEC")</f>
        <v>MAR</v>
      </c>
    </row>
    <row r="1452" spans="1:23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32"/>
        <v>0</v>
      </c>
      <c r="P1452">
        <f t="shared" si="133"/>
        <v>1</v>
      </c>
      <c r="Q1452" t="s">
        <v>8320</v>
      </c>
      <c r="R1452" t="s">
        <v>8339</v>
      </c>
      <c r="S1452" s="12">
        <f t="shared" si="134"/>
        <v>42390.171261574069</v>
      </c>
      <c r="T1452" s="12">
        <f t="shared" si="135"/>
        <v>42420.171261574069</v>
      </c>
      <c r="U1452" s="9">
        <f t="shared" si="136"/>
        <v>2016</v>
      </c>
      <c r="V1452">
        <f t="shared" si="137"/>
        <v>1</v>
      </c>
      <c r="W1452" t="str" cm="1">
        <f t="array" ref="W1452">_xlfn.IFS(V1452=1,"JAN",V1452=2,"FEB",V1452=3,"MAR",V1452=4,"APR",V1452=5,"MAY",V1452=6,"JUN",V1452=7,"JUL",V1452=8,"AUG",V1452=9,"SEP",V1452=10,"OCT",V1452=11,"NOV",V1452=12,"DEC")</f>
        <v>JAN</v>
      </c>
    </row>
    <row r="1453" spans="1:23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32"/>
        <v>0</v>
      </c>
      <c r="P1453">
        <f t="shared" si="133"/>
        <v>1</v>
      </c>
      <c r="Q1453" t="s">
        <v>8320</v>
      </c>
      <c r="R1453" t="s">
        <v>8339</v>
      </c>
      <c r="S1453" s="12">
        <f t="shared" si="134"/>
        <v>41931.959016203706</v>
      </c>
      <c r="T1453" s="12">
        <f t="shared" si="135"/>
        <v>41962.00068287037</v>
      </c>
      <c r="U1453" s="9">
        <f t="shared" si="136"/>
        <v>2014</v>
      </c>
      <c r="V1453">
        <f t="shared" si="137"/>
        <v>10</v>
      </c>
      <c r="W1453" t="str" cm="1">
        <f t="array" ref="W1453">_xlfn.IFS(V1453=1,"JAN",V1453=2,"FEB",V1453=3,"MAR",V1453=4,"APR",V1453=5,"MAY",V1453=6,"JUN",V1453=7,"JUL",V1453=8,"AUG",V1453=9,"SEP",V1453=10,"OCT",V1453=11,"NOV",V1453=12,"DEC")</f>
        <v>OCT</v>
      </c>
    </row>
    <row r="1454" spans="1:23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32"/>
        <v>0</v>
      </c>
      <c r="P1454">
        <f t="shared" si="133"/>
        <v>0</v>
      </c>
      <c r="Q1454" t="s">
        <v>8320</v>
      </c>
      <c r="R1454" t="s">
        <v>8339</v>
      </c>
      <c r="S1454" s="12">
        <f t="shared" si="134"/>
        <v>41818.703275462962</v>
      </c>
      <c r="T1454" s="12">
        <f t="shared" si="135"/>
        <v>41848.703275462962</v>
      </c>
      <c r="U1454" s="9">
        <f t="shared" si="136"/>
        <v>2014</v>
      </c>
      <c r="V1454">
        <f t="shared" si="137"/>
        <v>6</v>
      </c>
      <c r="W1454" t="str" cm="1">
        <f t="array" ref="W1454">_xlfn.IFS(V1454=1,"JAN",V1454=2,"FEB",V1454=3,"MAR",V1454=4,"APR",V1454=5,"MAY",V1454=6,"JUN",V1454=7,"JUL",V1454=8,"AUG",V1454=9,"SEP",V1454=10,"OCT",V1454=11,"NOV",V1454=12,"DEC")</f>
        <v>JUN</v>
      </c>
    </row>
    <row r="1455" spans="1:23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32"/>
        <v>0</v>
      </c>
      <c r="P1455">
        <f t="shared" si="133"/>
        <v>0</v>
      </c>
      <c r="Q1455" t="s">
        <v>8320</v>
      </c>
      <c r="R1455" t="s">
        <v>8339</v>
      </c>
      <c r="S1455" s="12">
        <f t="shared" si="134"/>
        <v>42795.696145833332</v>
      </c>
      <c r="T1455" s="12">
        <f t="shared" si="135"/>
        <v>42840.654479166667</v>
      </c>
      <c r="U1455" s="9">
        <f t="shared" si="136"/>
        <v>2017</v>
      </c>
      <c r="V1455">
        <f t="shared" si="137"/>
        <v>3</v>
      </c>
      <c r="W1455" t="str" cm="1">
        <f t="array" ref="W1455">_xlfn.IFS(V1455=1,"JAN",V1455=2,"FEB",V1455=3,"MAR",V1455=4,"APR",V1455=5,"MAY",V1455=6,"JUN",V1455=7,"JUL",V1455=8,"AUG",V1455=9,"SEP",V1455=10,"OCT",V1455=11,"NOV",V1455=12,"DEC")</f>
        <v>MAR</v>
      </c>
    </row>
    <row r="1456" spans="1:23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32"/>
        <v>1</v>
      </c>
      <c r="P1456">
        <f t="shared" si="133"/>
        <v>15</v>
      </c>
      <c r="Q1456" t="s">
        <v>8320</v>
      </c>
      <c r="R1456" t="s">
        <v>8339</v>
      </c>
      <c r="S1456" s="12">
        <f t="shared" si="134"/>
        <v>42463.866666666669</v>
      </c>
      <c r="T1456" s="12">
        <f t="shared" si="135"/>
        <v>42484.915972222225</v>
      </c>
      <c r="U1456" s="9">
        <f t="shared" si="136"/>
        <v>2016</v>
      </c>
      <c r="V1456">
        <f t="shared" si="137"/>
        <v>4</v>
      </c>
      <c r="W1456" t="str" cm="1">
        <f t="array" ref="W1456">_xlfn.IFS(V1456=1,"JAN",V1456=2,"FEB",V1456=3,"MAR",V1456=4,"APR",V1456=5,"MAY",V1456=6,"JUN",V1456=7,"JUL",V1456=8,"AUG",V1456=9,"SEP",V1456=10,"OCT",V1456=11,"NOV",V1456=12,"DEC")</f>
        <v>APR</v>
      </c>
    </row>
    <row r="1457" spans="1:23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32"/>
        <v>11</v>
      </c>
      <c r="P1457">
        <f t="shared" si="133"/>
        <v>225</v>
      </c>
      <c r="Q1457" t="s">
        <v>8320</v>
      </c>
      <c r="R1457" t="s">
        <v>8339</v>
      </c>
      <c r="S1457" s="12">
        <f t="shared" si="134"/>
        <v>41832.672685185185</v>
      </c>
      <c r="T1457" s="12">
        <f t="shared" si="135"/>
        <v>41887.568749999999</v>
      </c>
      <c r="U1457" s="9">
        <f t="shared" si="136"/>
        <v>2014</v>
      </c>
      <c r="V1457">
        <f t="shared" si="137"/>
        <v>7</v>
      </c>
      <c r="W1457" t="str" cm="1">
        <f t="array" ref="W1457">_xlfn.IFS(V1457=1,"JAN",V1457=2,"FEB",V1457=3,"MAR",V1457=4,"APR",V1457=5,"MAY",V1457=6,"JUN",V1457=7,"JUL",V1457=8,"AUG",V1457=9,"SEP",V1457=10,"OCT",V1457=11,"NOV",V1457=12,"DEC")</f>
        <v>JUL</v>
      </c>
    </row>
    <row r="1458" spans="1:23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32"/>
        <v>3</v>
      </c>
      <c r="P1458">
        <f t="shared" si="133"/>
        <v>48.33</v>
      </c>
      <c r="Q1458" t="s">
        <v>8320</v>
      </c>
      <c r="R1458" t="s">
        <v>8339</v>
      </c>
      <c r="S1458" s="12">
        <f t="shared" si="134"/>
        <v>42708.668576388889</v>
      </c>
      <c r="T1458" s="12">
        <f t="shared" si="135"/>
        <v>42738.668576388889</v>
      </c>
      <c r="U1458" s="9">
        <f t="shared" si="136"/>
        <v>2016</v>
      </c>
      <c r="V1458">
        <f t="shared" si="137"/>
        <v>12</v>
      </c>
      <c r="W1458" t="str" cm="1">
        <f t="array" ref="W1458">_xlfn.IFS(V1458=1,"JAN",V1458=2,"FEB",V1458=3,"MAR",V1458=4,"APR",V1458=5,"MAY",V1458=6,"JUN",V1458=7,"JUL",V1458=8,"AUG",V1458=9,"SEP",V1458=10,"OCT",V1458=11,"NOV",V1458=12,"DEC")</f>
        <v>DEC</v>
      </c>
    </row>
    <row r="1459" spans="1:23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32"/>
        <v>0</v>
      </c>
      <c r="P1459">
        <f t="shared" si="133"/>
        <v>0</v>
      </c>
      <c r="Q1459" t="s">
        <v>8320</v>
      </c>
      <c r="R1459" t="s">
        <v>8339</v>
      </c>
      <c r="S1459" s="12">
        <f t="shared" si="134"/>
        <v>42289.89634259259</v>
      </c>
      <c r="T1459" s="12">
        <f t="shared" si="135"/>
        <v>42319.938009259262</v>
      </c>
      <c r="U1459" s="9">
        <f t="shared" si="136"/>
        <v>2015</v>
      </c>
      <c r="V1459">
        <f t="shared" si="137"/>
        <v>10</v>
      </c>
      <c r="W1459" t="str" cm="1">
        <f t="array" ref="W1459">_xlfn.IFS(V1459=1,"JAN",V1459=2,"FEB",V1459=3,"MAR",V1459=4,"APR",V1459=5,"MAY",V1459=6,"JUN",V1459=7,"JUL",V1459=8,"AUG",V1459=9,"SEP",V1459=10,"OCT",V1459=11,"NOV",V1459=12,"DEC")</f>
        <v>OCT</v>
      </c>
    </row>
    <row r="1460" spans="1:23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32"/>
        <v>0</v>
      </c>
      <c r="P1460">
        <f t="shared" si="133"/>
        <v>0</v>
      </c>
      <c r="Q1460" t="s">
        <v>8320</v>
      </c>
      <c r="R1460" t="s">
        <v>8339</v>
      </c>
      <c r="S1460" s="12">
        <f t="shared" si="134"/>
        <v>41831.705555555556</v>
      </c>
      <c r="T1460" s="12">
        <f t="shared" si="135"/>
        <v>41862.166666666664</v>
      </c>
      <c r="U1460" s="9">
        <f t="shared" si="136"/>
        <v>2014</v>
      </c>
      <c r="V1460">
        <f t="shared" si="137"/>
        <v>7</v>
      </c>
      <c r="W1460" t="str" cm="1">
        <f t="array" ref="W1460">_xlfn.IFS(V1460=1,"JAN",V1460=2,"FEB",V1460=3,"MAR",V1460=4,"APR",V1460=5,"MAY",V1460=6,"JUN",V1460=7,"JUL",V1460=8,"AUG",V1460=9,"SEP",V1460=10,"OCT",V1460=11,"NOV",V1460=12,"DEC")</f>
        <v>JUL</v>
      </c>
    </row>
    <row r="1461" spans="1:23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32"/>
        <v>0</v>
      </c>
      <c r="P1461">
        <f t="shared" si="133"/>
        <v>0</v>
      </c>
      <c r="Q1461" t="s">
        <v>8320</v>
      </c>
      <c r="R1461" t="s">
        <v>8339</v>
      </c>
      <c r="S1461" s="12">
        <f t="shared" si="134"/>
        <v>42312.204814814817</v>
      </c>
      <c r="T1461" s="12">
        <f t="shared" si="135"/>
        <v>42340.725694444445</v>
      </c>
      <c r="U1461" s="9">
        <f t="shared" si="136"/>
        <v>2015</v>
      </c>
      <c r="V1461">
        <f t="shared" si="137"/>
        <v>11</v>
      </c>
      <c r="W1461" t="str" cm="1">
        <f t="array" ref="W1461">_xlfn.IFS(V1461=1,"JAN",V1461=2,"FEB",V1461=3,"MAR",V1461=4,"APR",V1461=5,"MAY",V1461=6,"JUN",V1461=7,"JUL",V1461=8,"AUG",V1461=9,"SEP",V1461=10,"OCT",V1461=11,"NOV",V1461=12,"DEC")</f>
        <v>NOV</v>
      </c>
    </row>
    <row r="1462" spans="1:23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32"/>
        <v>0</v>
      </c>
      <c r="P1462">
        <f t="shared" si="133"/>
        <v>0</v>
      </c>
      <c r="Q1462" t="s">
        <v>8320</v>
      </c>
      <c r="R1462" t="s">
        <v>8339</v>
      </c>
      <c r="S1462" s="12">
        <f t="shared" si="134"/>
        <v>41915.896967592591</v>
      </c>
      <c r="T1462" s="12">
        <f t="shared" si="135"/>
        <v>41973.989583333328</v>
      </c>
      <c r="U1462" s="9">
        <f t="shared" si="136"/>
        <v>2014</v>
      </c>
      <c r="V1462">
        <f t="shared" si="137"/>
        <v>10</v>
      </c>
      <c r="W1462" t="str" cm="1">
        <f t="array" ref="W1462">_xlfn.IFS(V1462=1,"JAN",V1462=2,"FEB",V1462=3,"MAR",V1462=4,"APR",V1462=5,"MAY",V1462=6,"JUN",V1462=7,"JUL",V1462=8,"AUG",V1462=9,"SEP",V1462=10,"OCT",V1462=11,"NOV",V1462=12,"DEC")</f>
        <v>OCT</v>
      </c>
    </row>
    <row r="1463" spans="1:23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32"/>
        <v>101</v>
      </c>
      <c r="P1463">
        <f t="shared" si="133"/>
        <v>44.67</v>
      </c>
      <c r="Q1463" t="s">
        <v>8320</v>
      </c>
      <c r="R1463" t="s">
        <v>8340</v>
      </c>
      <c r="S1463" s="12">
        <f t="shared" si="134"/>
        <v>41899.645300925928</v>
      </c>
      <c r="T1463" s="12">
        <f t="shared" si="135"/>
        <v>41933</v>
      </c>
      <c r="U1463" s="9">
        <f t="shared" si="136"/>
        <v>2014</v>
      </c>
      <c r="V1463">
        <f t="shared" si="137"/>
        <v>9</v>
      </c>
      <c r="W1463" t="str" cm="1">
        <f t="array" ref="W1463">_xlfn.IFS(V1463=1,"JAN",V1463=2,"FEB",V1463=3,"MAR",V1463=4,"APR",V1463=5,"MAY",V1463=6,"JUN",V1463=7,"JUL",V1463=8,"AUG",V1463=9,"SEP",V1463=10,"OCT",V1463=11,"NOV",V1463=12,"DEC")</f>
        <v>SEP</v>
      </c>
    </row>
    <row r="1464" spans="1:23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32"/>
        <v>109</v>
      </c>
      <c r="P1464">
        <f t="shared" si="133"/>
        <v>28.94</v>
      </c>
      <c r="Q1464" t="s">
        <v>8320</v>
      </c>
      <c r="R1464" t="s">
        <v>8340</v>
      </c>
      <c r="S1464" s="12">
        <f t="shared" si="134"/>
        <v>41344.662858796299</v>
      </c>
      <c r="T1464" s="12">
        <f t="shared" si="135"/>
        <v>41374.662858796299</v>
      </c>
      <c r="U1464" s="9">
        <f t="shared" si="136"/>
        <v>2013</v>
      </c>
      <c r="V1464">
        <f t="shared" si="137"/>
        <v>3</v>
      </c>
      <c r="W1464" t="str" cm="1">
        <f t="array" ref="W1464">_xlfn.IFS(V1464=1,"JAN",V1464=2,"FEB",V1464=3,"MAR",V1464=4,"APR",V1464=5,"MAY",V1464=6,"JUN",V1464=7,"JUL",V1464=8,"AUG",V1464=9,"SEP",V1464=10,"OCT",V1464=11,"NOV",V1464=12,"DEC")</f>
        <v>MAR</v>
      </c>
    </row>
    <row r="1465" spans="1:23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32"/>
        <v>148</v>
      </c>
      <c r="P1465">
        <f t="shared" si="133"/>
        <v>35.44</v>
      </c>
      <c r="Q1465" t="s">
        <v>8320</v>
      </c>
      <c r="R1465" t="s">
        <v>8340</v>
      </c>
      <c r="S1465" s="12">
        <f t="shared" si="134"/>
        <v>41326.911319444444</v>
      </c>
      <c r="T1465" s="12">
        <f t="shared" si="135"/>
        <v>41371.869652777779</v>
      </c>
      <c r="U1465" s="9">
        <f t="shared" si="136"/>
        <v>2013</v>
      </c>
      <c r="V1465">
        <f t="shared" si="137"/>
        <v>2</v>
      </c>
      <c r="W1465" t="str" cm="1">
        <f t="array" ref="W1465">_xlfn.IFS(V1465=1,"JAN",V1465=2,"FEB",V1465=3,"MAR",V1465=4,"APR",V1465=5,"MAY",V1465=6,"JUN",V1465=7,"JUL",V1465=8,"AUG",V1465=9,"SEP",V1465=10,"OCT",V1465=11,"NOV",V1465=12,"DEC")</f>
        <v>FEB</v>
      </c>
    </row>
    <row r="1466" spans="1:23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32"/>
        <v>163</v>
      </c>
      <c r="P1466">
        <f t="shared" si="133"/>
        <v>34.869999999999997</v>
      </c>
      <c r="Q1466" t="s">
        <v>8320</v>
      </c>
      <c r="R1466" t="s">
        <v>8340</v>
      </c>
      <c r="S1466" s="12">
        <f t="shared" si="134"/>
        <v>41291.661550925928</v>
      </c>
      <c r="T1466" s="12">
        <f t="shared" si="135"/>
        <v>41321.661550925928</v>
      </c>
      <c r="U1466" s="9">
        <f t="shared" si="136"/>
        <v>2013</v>
      </c>
      <c r="V1466">
        <f t="shared" si="137"/>
        <v>1</v>
      </c>
      <c r="W1466" t="str" cm="1">
        <f t="array" ref="W1466">_xlfn.IFS(V1466=1,"JAN",V1466=2,"FEB",V1466=3,"MAR",V1466=4,"APR",V1466=5,"MAY",V1466=6,"JUN",V1466=7,"JUL",V1466=8,"AUG",V1466=9,"SEP",V1466=10,"OCT",V1466=11,"NOV",V1466=12,"DEC")</f>
        <v>JAN</v>
      </c>
    </row>
    <row r="1467" spans="1:23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32"/>
        <v>456</v>
      </c>
      <c r="P1467">
        <f t="shared" si="133"/>
        <v>52.62</v>
      </c>
      <c r="Q1467" t="s">
        <v>8320</v>
      </c>
      <c r="R1467" t="s">
        <v>8340</v>
      </c>
      <c r="S1467" s="12">
        <f t="shared" si="134"/>
        <v>40959.734398148146</v>
      </c>
      <c r="T1467" s="12">
        <f t="shared" si="135"/>
        <v>40990.125</v>
      </c>
      <c r="U1467" s="9">
        <f t="shared" si="136"/>
        <v>2012</v>
      </c>
      <c r="V1467">
        <f t="shared" si="137"/>
        <v>2</v>
      </c>
      <c r="W1467" t="str" cm="1">
        <f t="array" ref="W1467">_xlfn.IFS(V1467=1,"JAN",V1467=2,"FEB",V1467=3,"MAR",V1467=4,"APR",V1467=5,"MAY",V1467=6,"JUN",V1467=7,"JUL",V1467=8,"AUG",V1467=9,"SEP",V1467=10,"OCT",V1467=11,"NOV",V1467=12,"DEC")</f>
        <v>FEB</v>
      </c>
    </row>
    <row r="1468" spans="1:23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32"/>
        <v>108</v>
      </c>
      <c r="P1468">
        <f t="shared" si="133"/>
        <v>69.599999999999994</v>
      </c>
      <c r="Q1468" t="s">
        <v>8320</v>
      </c>
      <c r="R1468" t="s">
        <v>8340</v>
      </c>
      <c r="S1468" s="12">
        <f t="shared" si="134"/>
        <v>42340.172060185185</v>
      </c>
      <c r="T1468" s="12">
        <f t="shared" si="135"/>
        <v>42381.208333333328</v>
      </c>
      <c r="U1468" s="9">
        <f t="shared" si="136"/>
        <v>2015</v>
      </c>
      <c r="V1468">
        <f t="shared" si="137"/>
        <v>12</v>
      </c>
      <c r="W1468" t="str" cm="1">
        <f t="array" ref="W1468">_xlfn.IFS(V1468=1,"JAN",V1468=2,"FEB",V1468=3,"MAR",V1468=4,"APR",V1468=5,"MAY",V1468=6,"JUN",V1468=7,"JUL",V1468=8,"AUG",V1468=9,"SEP",V1468=10,"OCT",V1468=11,"NOV",V1468=12,"DEC")</f>
        <v>DEC</v>
      </c>
    </row>
    <row r="1469" spans="1:23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32"/>
        <v>115</v>
      </c>
      <c r="P1469">
        <f t="shared" si="133"/>
        <v>76.72</v>
      </c>
      <c r="Q1469" t="s">
        <v>8320</v>
      </c>
      <c r="R1469" t="s">
        <v>8340</v>
      </c>
      <c r="S1469" s="12">
        <f t="shared" si="134"/>
        <v>40933.80190972222</v>
      </c>
      <c r="T1469" s="12">
        <f t="shared" si="135"/>
        <v>40993.760243055556</v>
      </c>
      <c r="U1469" s="9">
        <f t="shared" si="136"/>
        <v>2012</v>
      </c>
      <c r="V1469">
        <f t="shared" si="137"/>
        <v>1</v>
      </c>
      <c r="W1469" t="str" cm="1">
        <f t="array" ref="W1469">_xlfn.IFS(V1469=1,"JAN",V1469=2,"FEB",V1469=3,"MAR",V1469=4,"APR",V1469=5,"MAY",V1469=6,"JUN",V1469=7,"JUL",V1469=8,"AUG",V1469=9,"SEP",V1469=10,"OCT",V1469=11,"NOV",V1469=12,"DEC")</f>
        <v>JAN</v>
      </c>
    </row>
    <row r="1470" spans="1:23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32"/>
        <v>102</v>
      </c>
      <c r="P1470">
        <f t="shared" si="133"/>
        <v>33.19</v>
      </c>
      <c r="Q1470" t="s">
        <v>8320</v>
      </c>
      <c r="R1470" t="s">
        <v>8340</v>
      </c>
      <c r="S1470" s="12">
        <f t="shared" si="134"/>
        <v>40646.014456018522</v>
      </c>
      <c r="T1470" s="12">
        <f t="shared" si="135"/>
        <v>40706.014456018522</v>
      </c>
      <c r="U1470" s="9">
        <f t="shared" si="136"/>
        <v>2011</v>
      </c>
      <c r="V1470">
        <f t="shared" si="137"/>
        <v>4</v>
      </c>
      <c r="W1470" t="str" cm="1">
        <f t="array" ref="W1470">_xlfn.IFS(V1470=1,"JAN",V1470=2,"FEB",V1470=3,"MAR",V1470=4,"APR",V1470=5,"MAY",V1470=6,"JUN",V1470=7,"JUL",V1470=8,"AUG",V1470=9,"SEP",V1470=10,"OCT",V1470=11,"NOV",V1470=12,"DEC")</f>
        <v>APR</v>
      </c>
    </row>
    <row r="1471" spans="1:23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32"/>
        <v>108</v>
      </c>
      <c r="P1471">
        <f t="shared" si="133"/>
        <v>149.46</v>
      </c>
      <c r="Q1471" t="s">
        <v>8320</v>
      </c>
      <c r="R1471" t="s">
        <v>8340</v>
      </c>
      <c r="S1471" s="12">
        <f t="shared" si="134"/>
        <v>41290.598483796297</v>
      </c>
      <c r="T1471" s="12">
        <f t="shared" si="135"/>
        <v>41320.598483796297</v>
      </c>
      <c r="U1471" s="9">
        <f t="shared" si="136"/>
        <v>2013</v>
      </c>
      <c r="V1471">
        <f t="shared" si="137"/>
        <v>1</v>
      </c>
      <c r="W1471" t="str" cm="1">
        <f t="array" ref="W1471">_xlfn.IFS(V1471=1,"JAN",V1471=2,"FEB",V1471=3,"MAR",V1471=4,"APR",V1471=5,"MAY",V1471=6,"JUN",V1471=7,"JUL",V1471=8,"AUG",V1471=9,"SEP",V1471=10,"OCT",V1471=11,"NOV",V1471=12,"DEC")</f>
        <v>JAN</v>
      </c>
    </row>
    <row r="1472" spans="1:23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32"/>
        <v>125</v>
      </c>
      <c r="P1472">
        <f t="shared" si="133"/>
        <v>23.17</v>
      </c>
      <c r="Q1472" t="s">
        <v>8320</v>
      </c>
      <c r="R1472" t="s">
        <v>8340</v>
      </c>
      <c r="S1472" s="12">
        <f t="shared" si="134"/>
        <v>41250.827118055553</v>
      </c>
      <c r="T1472" s="12">
        <f t="shared" si="135"/>
        <v>41271.827118055553</v>
      </c>
      <c r="U1472" s="9">
        <f t="shared" si="136"/>
        <v>2012</v>
      </c>
      <c r="V1472">
        <f t="shared" si="137"/>
        <v>12</v>
      </c>
      <c r="W1472" t="str" cm="1">
        <f t="array" ref="W1472">_xlfn.IFS(V1472=1,"JAN",V1472=2,"FEB",V1472=3,"MAR",V1472=4,"APR",V1472=5,"MAY",V1472=6,"JUN",V1472=7,"JUL",V1472=8,"AUG",V1472=9,"SEP",V1472=10,"OCT",V1472=11,"NOV",V1472=12,"DEC")</f>
        <v>DEC</v>
      </c>
    </row>
    <row r="1473" spans="1:23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32"/>
        <v>104</v>
      </c>
      <c r="P1473">
        <f t="shared" si="133"/>
        <v>96.88</v>
      </c>
      <c r="Q1473" t="s">
        <v>8320</v>
      </c>
      <c r="R1473" t="s">
        <v>8340</v>
      </c>
      <c r="S1473" s="12">
        <f t="shared" si="134"/>
        <v>42073.957569444443</v>
      </c>
      <c r="T1473" s="12">
        <f t="shared" si="135"/>
        <v>42103.957569444443</v>
      </c>
      <c r="U1473" s="9">
        <f t="shared" si="136"/>
        <v>2015</v>
      </c>
      <c r="V1473">
        <f t="shared" si="137"/>
        <v>3</v>
      </c>
      <c r="W1473" t="str" cm="1">
        <f t="array" ref="W1473">_xlfn.IFS(V1473=1,"JAN",V1473=2,"FEB",V1473=3,"MAR",V1473=4,"APR",V1473=5,"MAY",V1473=6,"JUN",V1473=7,"JUL",V1473=8,"AUG",V1473=9,"SEP",V1473=10,"OCT",V1473=11,"NOV",V1473=12,"DEC")</f>
        <v>MAR</v>
      </c>
    </row>
    <row r="1474" spans="1:23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32"/>
        <v>139</v>
      </c>
      <c r="P1474">
        <f t="shared" si="133"/>
        <v>103.2</v>
      </c>
      <c r="Q1474" t="s">
        <v>8320</v>
      </c>
      <c r="R1474" t="s">
        <v>8340</v>
      </c>
      <c r="S1474" s="12">
        <f t="shared" si="134"/>
        <v>41533.542858796296</v>
      </c>
      <c r="T1474" s="12">
        <f t="shared" si="135"/>
        <v>41563.542858796296</v>
      </c>
      <c r="U1474" s="9">
        <f t="shared" si="136"/>
        <v>2013</v>
      </c>
      <c r="V1474">
        <f t="shared" si="137"/>
        <v>9</v>
      </c>
      <c r="W1474" t="str" cm="1">
        <f t="array" ref="W1474">_xlfn.IFS(V1474=1,"JAN",V1474=2,"FEB",V1474=3,"MAR",V1474=4,"APR",V1474=5,"MAY",V1474=6,"JUN",V1474=7,"JUL",V1474=8,"AUG",V1474=9,"SEP",V1474=10,"OCT",V1474=11,"NOV",V1474=12,"DEC")</f>
        <v>SEP</v>
      </c>
    </row>
    <row r="1475" spans="1:23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38">ROUND((E1475/D1475)*100,0)</f>
        <v>121</v>
      </c>
      <c r="P1475">
        <f t="shared" ref="P1475:P1538" si="139">IFERROR(ROUND(E1475/L1475,2),0)</f>
        <v>38.46</v>
      </c>
      <c r="Q1475" t="s">
        <v>8320</v>
      </c>
      <c r="R1475" t="s">
        <v>8340</v>
      </c>
      <c r="S1475" s="12">
        <f t="shared" ref="S1475:S1538" si="140">(((J1475/60)/60)/24)+DATE(1970,1,1)</f>
        <v>40939.979618055557</v>
      </c>
      <c r="T1475" s="12">
        <f t="shared" ref="T1475:T1538" si="141">(((I1475/60)/60)/24)+DATE(1970,1,1)</f>
        <v>40969.979618055557</v>
      </c>
      <c r="U1475" s="9">
        <f t="shared" ref="U1475:U1538" si="142">YEAR(S1475)</f>
        <v>2012</v>
      </c>
      <c r="V1475">
        <f t="shared" ref="V1475:V1538" si="143">MONTH(S1475)</f>
        <v>1</v>
      </c>
      <c r="W1475" t="str" cm="1">
        <f t="array" ref="W1475">_xlfn.IFS(V1475=1,"JAN",V1475=2,"FEB",V1475=3,"MAR",V1475=4,"APR",V1475=5,"MAY",V1475=6,"JUN",V1475=7,"JUL",V1475=8,"AUG",V1475=9,"SEP",V1475=10,"OCT",V1475=11,"NOV",V1475=12,"DEC")</f>
        <v>JAN</v>
      </c>
    </row>
    <row r="1476" spans="1:23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38"/>
        <v>112</v>
      </c>
      <c r="P1476">
        <f t="shared" si="139"/>
        <v>44.32</v>
      </c>
      <c r="Q1476" t="s">
        <v>8320</v>
      </c>
      <c r="R1476" t="s">
        <v>8340</v>
      </c>
      <c r="S1476" s="12">
        <f t="shared" si="140"/>
        <v>41500.727916666663</v>
      </c>
      <c r="T1476" s="12">
        <f t="shared" si="141"/>
        <v>41530.727916666663</v>
      </c>
      <c r="U1476" s="9">
        <f t="shared" si="142"/>
        <v>2013</v>
      </c>
      <c r="V1476">
        <f t="shared" si="143"/>
        <v>8</v>
      </c>
      <c r="W1476" t="str" cm="1">
        <f t="array" ref="W1476">_xlfn.IFS(V1476=1,"JAN",V1476=2,"FEB",V1476=3,"MAR",V1476=4,"APR",V1476=5,"MAY",V1476=6,"JUN",V1476=7,"JUL",V1476=8,"AUG",V1476=9,"SEP",V1476=10,"OCT",V1476=11,"NOV",V1476=12,"DEC")</f>
        <v>AUG</v>
      </c>
    </row>
    <row r="1477" spans="1:23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38"/>
        <v>189</v>
      </c>
      <c r="P1477">
        <f t="shared" si="139"/>
        <v>64.17</v>
      </c>
      <c r="Q1477" t="s">
        <v>8320</v>
      </c>
      <c r="R1477" t="s">
        <v>8340</v>
      </c>
      <c r="S1477" s="12">
        <f t="shared" si="140"/>
        <v>41960.722951388889</v>
      </c>
      <c r="T1477" s="12">
        <f t="shared" si="141"/>
        <v>41993.207638888889</v>
      </c>
      <c r="U1477" s="9">
        <f t="shared" si="142"/>
        <v>2014</v>
      </c>
      <c r="V1477">
        <f t="shared" si="143"/>
        <v>11</v>
      </c>
      <c r="W1477" t="str" cm="1">
        <f t="array" ref="W1477">_xlfn.IFS(V1477=1,"JAN",V1477=2,"FEB",V1477=3,"MAR",V1477=4,"APR",V1477=5,"MAY",V1477=6,"JUN",V1477=7,"JUL",V1477=8,"AUG",V1477=9,"SEP",V1477=10,"OCT",V1477=11,"NOV",V1477=12,"DEC")</f>
        <v>NOV</v>
      </c>
    </row>
    <row r="1478" spans="1:23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38"/>
        <v>662</v>
      </c>
      <c r="P1478">
        <f t="shared" si="139"/>
        <v>43.33</v>
      </c>
      <c r="Q1478" t="s">
        <v>8320</v>
      </c>
      <c r="R1478" t="s">
        <v>8340</v>
      </c>
      <c r="S1478" s="12">
        <f t="shared" si="140"/>
        <v>40766.041921296295</v>
      </c>
      <c r="T1478" s="12">
        <f t="shared" si="141"/>
        <v>40796.041921296295</v>
      </c>
      <c r="U1478" s="9">
        <f t="shared" si="142"/>
        <v>2011</v>
      </c>
      <c r="V1478">
        <f t="shared" si="143"/>
        <v>8</v>
      </c>
      <c r="W1478" t="str" cm="1">
        <f t="array" ref="W1478">_xlfn.IFS(V1478=1,"JAN",V1478=2,"FEB",V1478=3,"MAR",V1478=4,"APR",V1478=5,"MAY",V1478=6,"JUN",V1478=7,"JUL",V1478=8,"AUG",V1478=9,"SEP",V1478=10,"OCT",V1478=11,"NOV",V1478=12,"DEC")</f>
        <v>AUG</v>
      </c>
    </row>
    <row r="1479" spans="1:23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38"/>
        <v>111</v>
      </c>
      <c r="P1479">
        <f t="shared" si="139"/>
        <v>90.5</v>
      </c>
      <c r="Q1479" t="s">
        <v>8320</v>
      </c>
      <c r="R1479" t="s">
        <v>8340</v>
      </c>
      <c r="S1479" s="12">
        <f t="shared" si="140"/>
        <v>40840.615787037037</v>
      </c>
      <c r="T1479" s="12">
        <f t="shared" si="141"/>
        <v>40900.125</v>
      </c>
      <c r="U1479" s="9">
        <f t="shared" si="142"/>
        <v>2011</v>
      </c>
      <c r="V1479">
        <f t="shared" si="143"/>
        <v>10</v>
      </c>
      <c r="W1479" t="str" cm="1">
        <f t="array" ref="W1479">_xlfn.IFS(V1479=1,"JAN",V1479=2,"FEB",V1479=3,"MAR",V1479=4,"APR",V1479=5,"MAY",V1479=6,"JUN",V1479=7,"JUL",V1479=8,"AUG",V1479=9,"SEP",V1479=10,"OCT",V1479=11,"NOV",V1479=12,"DEC")</f>
        <v>OCT</v>
      </c>
    </row>
    <row r="1480" spans="1:23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38"/>
        <v>1182</v>
      </c>
      <c r="P1480">
        <f t="shared" si="139"/>
        <v>29.19</v>
      </c>
      <c r="Q1480" t="s">
        <v>8320</v>
      </c>
      <c r="R1480" t="s">
        <v>8340</v>
      </c>
      <c r="S1480" s="12">
        <f t="shared" si="140"/>
        <v>41394.871678240743</v>
      </c>
      <c r="T1480" s="12">
        <f t="shared" si="141"/>
        <v>41408.871678240743</v>
      </c>
      <c r="U1480" s="9">
        <f t="shared" si="142"/>
        <v>2013</v>
      </c>
      <c r="V1480">
        <f t="shared" si="143"/>
        <v>4</v>
      </c>
      <c r="W1480" t="str" cm="1">
        <f t="array" ref="W1480">_xlfn.IFS(V1480=1,"JAN",V1480=2,"FEB",V1480=3,"MAR",V1480=4,"APR",V1480=5,"MAY",V1480=6,"JUN",V1480=7,"JUL",V1480=8,"AUG",V1480=9,"SEP",V1480=10,"OCT",V1480=11,"NOV",V1480=12,"DEC")</f>
        <v>APR</v>
      </c>
    </row>
    <row r="1481" spans="1:23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38"/>
        <v>137</v>
      </c>
      <c r="P1481">
        <f t="shared" si="139"/>
        <v>30.96</v>
      </c>
      <c r="Q1481" t="s">
        <v>8320</v>
      </c>
      <c r="R1481" t="s">
        <v>8340</v>
      </c>
      <c r="S1481" s="12">
        <f t="shared" si="140"/>
        <v>41754.745243055557</v>
      </c>
      <c r="T1481" s="12">
        <f t="shared" si="141"/>
        <v>41769.165972222225</v>
      </c>
      <c r="U1481" s="9">
        <f t="shared" si="142"/>
        <v>2014</v>
      </c>
      <c r="V1481">
        <f t="shared" si="143"/>
        <v>4</v>
      </c>
      <c r="W1481" t="str" cm="1">
        <f t="array" ref="W1481">_xlfn.IFS(V1481=1,"JAN",V1481=2,"FEB",V1481=3,"MAR",V1481=4,"APR",V1481=5,"MAY",V1481=6,"JUN",V1481=7,"JUL",V1481=8,"AUG",V1481=9,"SEP",V1481=10,"OCT",V1481=11,"NOV",V1481=12,"DEC")</f>
        <v>APR</v>
      </c>
    </row>
    <row r="1482" spans="1:23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38"/>
        <v>117</v>
      </c>
      <c r="P1482">
        <f t="shared" si="139"/>
        <v>92.16</v>
      </c>
      <c r="Q1482" t="s">
        <v>8320</v>
      </c>
      <c r="R1482" t="s">
        <v>8340</v>
      </c>
      <c r="S1482" s="12">
        <f t="shared" si="140"/>
        <v>41464.934016203704</v>
      </c>
      <c r="T1482" s="12">
        <f t="shared" si="141"/>
        <v>41481.708333333336</v>
      </c>
      <c r="U1482" s="9">
        <f t="shared" si="142"/>
        <v>2013</v>
      </c>
      <c r="V1482">
        <f t="shared" si="143"/>
        <v>7</v>
      </c>
      <c r="W1482" t="str" cm="1">
        <f t="array" ref="W1482">_xlfn.IFS(V1482=1,"JAN",V1482=2,"FEB",V1482=3,"MAR",V1482=4,"APR",V1482=5,"MAY",V1482=6,"JUN",V1482=7,"JUL",V1482=8,"AUG",V1482=9,"SEP",V1482=10,"OCT",V1482=11,"NOV",V1482=12,"DEC")</f>
        <v>JUL</v>
      </c>
    </row>
    <row r="1483" spans="1:23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38"/>
        <v>2</v>
      </c>
      <c r="P1483">
        <f t="shared" si="139"/>
        <v>17.5</v>
      </c>
      <c r="Q1483" t="s">
        <v>8320</v>
      </c>
      <c r="R1483" t="s">
        <v>8322</v>
      </c>
      <c r="S1483" s="12">
        <f t="shared" si="140"/>
        <v>41550.922974537039</v>
      </c>
      <c r="T1483" s="12">
        <f t="shared" si="141"/>
        <v>41580.922974537039</v>
      </c>
      <c r="U1483" s="9">
        <f t="shared" si="142"/>
        <v>2013</v>
      </c>
      <c r="V1483">
        <f t="shared" si="143"/>
        <v>10</v>
      </c>
      <c r="W1483" t="str" cm="1">
        <f t="array" ref="W1483">_xlfn.IFS(V1483=1,"JAN",V1483=2,"FEB",V1483=3,"MAR",V1483=4,"APR",V1483=5,"MAY",V1483=6,"JUN",V1483=7,"JUL",V1483=8,"AUG",V1483=9,"SEP",V1483=10,"OCT",V1483=11,"NOV",V1483=12,"DEC")</f>
        <v>OCT</v>
      </c>
    </row>
    <row r="1484" spans="1:23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38"/>
        <v>0</v>
      </c>
      <c r="P1484">
        <f t="shared" si="139"/>
        <v>5</v>
      </c>
      <c r="Q1484" t="s">
        <v>8320</v>
      </c>
      <c r="R1484" t="s">
        <v>8322</v>
      </c>
      <c r="S1484" s="12">
        <f t="shared" si="140"/>
        <v>41136.85805555556</v>
      </c>
      <c r="T1484" s="12">
        <f t="shared" si="141"/>
        <v>41159.32708333333</v>
      </c>
      <c r="U1484" s="9">
        <f t="shared" si="142"/>
        <v>2012</v>
      </c>
      <c r="V1484">
        <f t="shared" si="143"/>
        <v>8</v>
      </c>
      <c r="W1484" t="str" cm="1">
        <f t="array" ref="W1484">_xlfn.IFS(V1484=1,"JAN",V1484=2,"FEB",V1484=3,"MAR",V1484=4,"APR",V1484=5,"MAY",V1484=6,"JUN",V1484=7,"JUL",V1484=8,"AUG",V1484=9,"SEP",V1484=10,"OCT",V1484=11,"NOV",V1484=12,"DEC")</f>
        <v>AUG</v>
      </c>
    </row>
    <row r="1485" spans="1:23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38"/>
        <v>1</v>
      </c>
      <c r="P1485">
        <f t="shared" si="139"/>
        <v>25</v>
      </c>
      <c r="Q1485" t="s">
        <v>8320</v>
      </c>
      <c r="R1485" t="s">
        <v>8322</v>
      </c>
      <c r="S1485" s="12">
        <f t="shared" si="140"/>
        <v>42548.192997685182</v>
      </c>
      <c r="T1485" s="12">
        <f t="shared" si="141"/>
        <v>42573.192997685182</v>
      </c>
      <c r="U1485" s="9">
        <f t="shared" si="142"/>
        <v>2016</v>
      </c>
      <c r="V1485">
        <f t="shared" si="143"/>
        <v>6</v>
      </c>
      <c r="W1485" t="str" cm="1">
        <f t="array" ref="W1485">_xlfn.IFS(V1485=1,"JAN",V1485=2,"FEB",V1485=3,"MAR",V1485=4,"APR",V1485=5,"MAY",V1485=6,"JUN",V1485=7,"JUL",V1485=8,"AUG",V1485=9,"SEP",V1485=10,"OCT",V1485=11,"NOV",V1485=12,"DEC")</f>
        <v>JUN</v>
      </c>
    </row>
    <row r="1486" spans="1:23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38"/>
        <v>0</v>
      </c>
      <c r="P1486">
        <f t="shared" si="139"/>
        <v>0</v>
      </c>
      <c r="Q1486" t="s">
        <v>8320</v>
      </c>
      <c r="R1486" t="s">
        <v>8322</v>
      </c>
      <c r="S1486" s="12">
        <f t="shared" si="140"/>
        <v>41053.200960648144</v>
      </c>
      <c r="T1486" s="12">
        <f t="shared" si="141"/>
        <v>41111.618750000001</v>
      </c>
      <c r="U1486" s="9">
        <f t="shared" si="142"/>
        <v>2012</v>
      </c>
      <c r="V1486">
        <f t="shared" si="143"/>
        <v>5</v>
      </c>
      <c r="W1486" t="str" cm="1">
        <f t="array" ref="W1486">_xlfn.IFS(V1486=1,"JAN",V1486=2,"FEB",V1486=3,"MAR",V1486=4,"APR",V1486=5,"MAY",V1486=6,"JUN",V1486=7,"JUL",V1486=8,"AUG",V1486=9,"SEP",V1486=10,"OCT",V1486=11,"NOV",V1486=12,"DEC")</f>
        <v>MAY</v>
      </c>
    </row>
    <row r="1487" spans="1:23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38"/>
        <v>2</v>
      </c>
      <c r="P1487">
        <f t="shared" si="139"/>
        <v>50</v>
      </c>
      <c r="Q1487" t="s">
        <v>8320</v>
      </c>
      <c r="R1487" t="s">
        <v>8322</v>
      </c>
      <c r="S1487" s="12">
        <f t="shared" si="140"/>
        <v>42130.795983796299</v>
      </c>
      <c r="T1487" s="12">
        <f t="shared" si="141"/>
        <v>42175.795983796299</v>
      </c>
      <c r="U1487" s="9">
        <f t="shared" si="142"/>
        <v>2015</v>
      </c>
      <c r="V1487">
        <f t="shared" si="143"/>
        <v>5</v>
      </c>
      <c r="W1487" t="str" cm="1">
        <f t="array" ref="W1487">_xlfn.IFS(V1487=1,"JAN",V1487=2,"FEB",V1487=3,"MAR",V1487=4,"APR",V1487=5,"MAY",V1487=6,"JUN",V1487=7,"JUL",V1487=8,"AUG",V1487=9,"SEP",V1487=10,"OCT",V1487=11,"NOV",V1487=12,"DEC")</f>
        <v>MAY</v>
      </c>
    </row>
    <row r="1488" spans="1:23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38"/>
        <v>0</v>
      </c>
      <c r="P1488">
        <f t="shared" si="139"/>
        <v>16</v>
      </c>
      <c r="Q1488" t="s">
        <v>8320</v>
      </c>
      <c r="R1488" t="s">
        <v>8322</v>
      </c>
      <c r="S1488" s="12">
        <f t="shared" si="140"/>
        <v>42032.168530092589</v>
      </c>
      <c r="T1488" s="12">
        <f t="shared" si="141"/>
        <v>42062.168530092589</v>
      </c>
      <c r="U1488" s="9">
        <f t="shared" si="142"/>
        <v>2015</v>
      </c>
      <c r="V1488">
        <f t="shared" si="143"/>
        <v>1</v>
      </c>
      <c r="W1488" t="str" cm="1">
        <f t="array" ref="W1488">_xlfn.IFS(V1488=1,"JAN",V1488=2,"FEB",V1488=3,"MAR",V1488=4,"APR",V1488=5,"MAY",V1488=6,"JUN",V1488=7,"JUL",V1488=8,"AUG",V1488=9,"SEP",V1488=10,"OCT",V1488=11,"NOV",V1488=12,"DEC")</f>
        <v>JAN</v>
      </c>
    </row>
    <row r="1489" spans="1:23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38"/>
        <v>0</v>
      </c>
      <c r="P1489">
        <f t="shared" si="139"/>
        <v>0</v>
      </c>
      <c r="Q1489" t="s">
        <v>8320</v>
      </c>
      <c r="R1489" t="s">
        <v>8322</v>
      </c>
      <c r="S1489" s="12">
        <f t="shared" si="140"/>
        <v>42554.917488425926</v>
      </c>
      <c r="T1489" s="12">
        <f t="shared" si="141"/>
        <v>42584.917488425926</v>
      </c>
      <c r="U1489" s="9">
        <f t="shared" si="142"/>
        <v>2016</v>
      </c>
      <c r="V1489">
        <f t="shared" si="143"/>
        <v>7</v>
      </c>
      <c r="W1489" t="str" cm="1">
        <f t="array" ref="W1489">_xlfn.IFS(V1489=1,"JAN",V1489=2,"FEB",V1489=3,"MAR",V1489=4,"APR",V1489=5,"MAY",V1489=6,"JUN",V1489=7,"JUL",V1489=8,"AUG",V1489=9,"SEP",V1489=10,"OCT",V1489=11,"NOV",V1489=12,"DEC")</f>
        <v>JUL</v>
      </c>
    </row>
    <row r="1490" spans="1:23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38"/>
        <v>2</v>
      </c>
      <c r="P1490">
        <f t="shared" si="139"/>
        <v>60</v>
      </c>
      <c r="Q1490" t="s">
        <v>8320</v>
      </c>
      <c r="R1490" t="s">
        <v>8322</v>
      </c>
      <c r="S1490" s="12">
        <f t="shared" si="140"/>
        <v>41614.563194444447</v>
      </c>
      <c r="T1490" s="12">
        <f t="shared" si="141"/>
        <v>41644.563194444447</v>
      </c>
      <c r="U1490" s="9">
        <f t="shared" si="142"/>
        <v>2013</v>
      </c>
      <c r="V1490">
        <f t="shared" si="143"/>
        <v>12</v>
      </c>
      <c r="W1490" t="str" cm="1">
        <f t="array" ref="W1490">_xlfn.IFS(V1490=1,"JAN",V1490=2,"FEB",V1490=3,"MAR",V1490=4,"APR",V1490=5,"MAY",V1490=6,"JUN",V1490=7,"JUL",V1490=8,"AUG",V1490=9,"SEP",V1490=10,"OCT",V1490=11,"NOV",V1490=12,"DEC")</f>
        <v>DEC</v>
      </c>
    </row>
    <row r="1491" spans="1:23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38"/>
        <v>0</v>
      </c>
      <c r="P1491">
        <f t="shared" si="139"/>
        <v>0</v>
      </c>
      <c r="Q1491" t="s">
        <v>8320</v>
      </c>
      <c r="R1491" t="s">
        <v>8322</v>
      </c>
      <c r="S1491" s="12">
        <f t="shared" si="140"/>
        <v>41198.611712962964</v>
      </c>
      <c r="T1491" s="12">
        <f t="shared" si="141"/>
        <v>41228.653379629628</v>
      </c>
      <c r="U1491" s="9">
        <f t="shared" si="142"/>
        <v>2012</v>
      </c>
      <c r="V1491">
        <f t="shared" si="143"/>
        <v>10</v>
      </c>
      <c r="W1491" t="str" cm="1">
        <f t="array" ref="W1491">_xlfn.IFS(V1491=1,"JAN",V1491=2,"FEB",V1491=3,"MAR",V1491=4,"APR",V1491=5,"MAY",V1491=6,"JUN",V1491=7,"JUL",V1491=8,"AUG",V1491=9,"SEP",V1491=10,"OCT",V1491=11,"NOV",V1491=12,"DEC")</f>
        <v>OCT</v>
      </c>
    </row>
    <row r="1492" spans="1:23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38"/>
        <v>31</v>
      </c>
      <c r="P1492">
        <f t="shared" si="139"/>
        <v>47.11</v>
      </c>
      <c r="Q1492" t="s">
        <v>8320</v>
      </c>
      <c r="R1492" t="s">
        <v>8322</v>
      </c>
      <c r="S1492" s="12">
        <f t="shared" si="140"/>
        <v>41520.561041666668</v>
      </c>
      <c r="T1492" s="12">
        <f t="shared" si="141"/>
        <v>41549.561041666668</v>
      </c>
      <c r="U1492" s="9">
        <f t="shared" si="142"/>
        <v>2013</v>
      </c>
      <c r="V1492">
        <f t="shared" si="143"/>
        <v>9</v>
      </c>
      <c r="W1492" t="str" cm="1">
        <f t="array" ref="W1492">_xlfn.IFS(V1492=1,"JAN",V1492=2,"FEB",V1492=3,"MAR",V1492=4,"APR",V1492=5,"MAY",V1492=6,"JUN",V1492=7,"JUL",V1492=8,"AUG",V1492=9,"SEP",V1492=10,"OCT",V1492=11,"NOV",V1492=12,"DEC")</f>
        <v>SEP</v>
      </c>
    </row>
    <row r="1493" spans="1:23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38"/>
        <v>8</v>
      </c>
      <c r="P1493">
        <f t="shared" si="139"/>
        <v>100</v>
      </c>
      <c r="Q1493" t="s">
        <v>8320</v>
      </c>
      <c r="R1493" t="s">
        <v>8322</v>
      </c>
      <c r="S1493" s="12">
        <f t="shared" si="140"/>
        <v>41991.713460648149</v>
      </c>
      <c r="T1493" s="12">
        <f t="shared" si="141"/>
        <v>42050.651388888888</v>
      </c>
      <c r="U1493" s="9">
        <f t="shared" si="142"/>
        <v>2014</v>
      </c>
      <c r="V1493">
        <f t="shared" si="143"/>
        <v>12</v>
      </c>
      <c r="W1493" t="str" cm="1">
        <f t="array" ref="W1493">_xlfn.IFS(V1493=1,"JAN",V1493=2,"FEB",V1493=3,"MAR",V1493=4,"APR",V1493=5,"MAY",V1493=6,"JUN",V1493=7,"JUL",V1493=8,"AUG",V1493=9,"SEP",V1493=10,"OCT",V1493=11,"NOV",V1493=12,"DEC")</f>
        <v>DEC</v>
      </c>
    </row>
    <row r="1494" spans="1:23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38"/>
        <v>1</v>
      </c>
      <c r="P1494">
        <f t="shared" si="139"/>
        <v>15</v>
      </c>
      <c r="Q1494" t="s">
        <v>8320</v>
      </c>
      <c r="R1494" t="s">
        <v>8322</v>
      </c>
      <c r="S1494" s="12">
        <f t="shared" si="140"/>
        <v>40682.884791666671</v>
      </c>
      <c r="T1494" s="12">
        <f t="shared" si="141"/>
        <v>40712.884791666671</v>
      </c>
      <c r="U1494" s="9">
        <f t="shared" si="142"/>
        <v>2011</v>
      </c>
      <c r="V1494">
        <f t="shared" si="143"/>
        <v>5</v>
      </c>
      <c r="W1494" t="str" cm="1">
        <f t="array" ref="W1494">_xlfn.IFS(V1494=1,"JAN",V1494=2,"FEB",V1494=3,"MAR",V1494=4,"APR",V1494=5,"MAY",V1494=6,"JUN",V1494=7,"JUL",V1494=8,"AUG",V1494=9,"SEP",V1494=10,"OCT",V1494=11,"NOV",V1494=12,"DEC")</f>
        <v>MAY</v>
      </c>
    </row>
    <row r="1495" spans="1:23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38"/>
        <v>0</v>
      </c>
      <c r="P1495">
        <f t="shared" si="139"/>
        <v>0</v>
      </c>
      <c r="Q1495" t="s">
        <v>8320</v>
      </c>
      <c r="R1495" t="s">
        <v>8322</v>
      </c>
      <c r="S1495" s="12">
        <f t="shared" si="140"/>
        <v>41411.866608796299</v>
      </c>
      <c r="T1495" s="12">
        <f t="shared" si="141"/>
        <v>41441.866608796299</v>
      </c>
      <c r="U1495" s="9">
        <f t="shared" si="142"/>
        <v>2013</v>
      </c>
      <c r="V1495">
        <f t="shared" si="143"/>
        <v>5</v>
      </c>
      <c r="W1495" t="str" cm="1">
        <f t="array" ref="W1495">_xlfn.IFS(V1495=1,"JAN",V1495=2,"FEB",V1495=3,"MAR",V1495=4,"APR",V1495=5,"MAY",V1495=6,"JUN",V1495=7,"JUL",V1495=8,"AUG",V1495=9,"SEP",V1495=10,"OCT",V1495=11,"NOV",V1495=12,"DEC")</f>
        <v>MAY</v>
      </c>
    </row>
    <row r="1496" spans="1:23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38"/>
        <v>9</v>
      </c>
      <c r="P1496">
        <f t="shared" si="139"/>
        <v>40.450000000000003</v>
      </c>
      <c r="Q1496" t="s">
        <v>8320</v>
      </c>
      <c r="R1496" t="s">
        <v>8322</v>
      </c>
      <c r="S1496" s="12">
        <f t="shared" si="140"/>
        <v>42067.722372685181</v>
      </c>
      <c r="T1496" s="12">
        <f t="shared" si="141"/>
        <v>42097.651388888888</v>
      </c>
      <c r="U1496" s="9">
        <f t="shared" si="142"/>
        <v>2015</v>
      </c>
      <c r="V1496">
        <f t="shared" si="143"/>
        <v>3</v>
      </c>
      <c r="W1496" t="str" cm="1">
        <f t="array" ref="W1496">_xlfn.IFS(V1496=1,"JAN",V1496=2,"FEB",V1496=3,"MAR",V1496=4,"APR",V1496=5,"MAY",V1496=6,"JUN",V1496=7,"JUL",V1496=8,"AUG",V1496=9,"SEP",V1496=10,"OCT",V1496=11,"NOV",V1496=12,"DEC")</f>
        <v>MAR</v>
      </c>
    </row>
    <row r="1497" spans="1:23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38"/>
        <v>0</v>
      </c>
      <c r="P1497">
        <f t="shared" si="139"/>
        <v>0</v>
      </c>
      <c r="Q1497" t="s">
        <v>8320</v>
      </c>
      <c r="R1497" t="s">
        <v>8322</v>
      </c>
      <c r="S1497" s="12">
        <f t="shared" si="140"/>
        <v>40752.789710648147</v>
      </c>
      <c r="T1497" s="12">
        <f t="shared" si="141"/>
        <v>40782.789710648147</v>
      </c>
      <c r="U1497" s="9">
        <f t="shared" si="142"/>
        <v>2011</v>
      </c>
      <c r="V1497">
        <f t="shared" si="143"/>
        <v>7</v>
      </c>
      <c r="W1497" t="str" cm="1">
        <f t="array" ref="W1497">_xlfn.IFS(V1497=1,"JAN",V1497=2,"FEB",V1497=3,"MAR",V1497=4,"APR",V1497=5,"MAY",V1497=6,"JUN",V1497=7,"JUL",V1497=8,"AUG",V1497=9,"SEP",V1497=10,"OCT",V1497=11,"NOV",V1497=12,"DEC")</f>
        <v>JUL</v>
      </c>
    </row>
    <row r="1498" spans="1:23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38"/>
        <v>0</v>
      </c>
      <c r="P1498">
        <f t="shared" si="139"/>
        <v>0</v>
      </c>
      <c r="Q1498" t="s">
        <v>8320</v>
      </c>
      <c r="R1498" t="s">
        <v>8322</v>
      </c>
      <c r="S1498" s="12">
        <f t="shared" si="140"/>
        <v>41838.475219907406</v>
      </c>
      <c r="T1498" s="12">
        <f t="shared" si="141"/>
        <v>41898.475219907406</v>
      </c>
      <c r="U1498" s="9">
        <f t="shared" si="142"/>
        <v>2014</v>
      </c>
      <c r="V1498">
        <f t="shared" si="143"/>
        <v>7</v>
      </c>
      <c r="W1498" t="str" cm="1">
        <f t="array" ref="W1498">_xlfn.IFS(V1498=1,"JAN",V1498=2,"FEB",V1498=3,"MAR",V1498=4,"APR",V1498=5,"MAY",V1498=6,"JUN",V1498=7,"JUL",V1498=8,"AUG",V1498=9,"SEP",V1498=10,"OCT",V1498=11,"NOV",V1498=12,"DEC")</f>
        <v>JUL</v>
      </c>
    </row>
    <row r="1499" spans="1:23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38"/>
        <v>0</v>
      </c>
      <c r="P1499">
        <f t="shared" si="139"/>
        <v>1</v>
      </c>
      <c r="Q1499" t="s">
        <v>8320</v>
      </c>
      <c r="R1499" t="s">
        <v>8322</v>
      </c>
      <c r="S1499" s="12">
        <f t="shared" si="140"/>
        <v>41444.64261574074</v>
      </c>
      <c r="T1499" s="12">
        <f t="shared" si="141"/>
        <v>41486.821527777778</v>
      </c>
      <c r="U1499" s="9">
        <f t="shared" si="142"/>
        <v>2013</v>
      </c>
      <c r="V1499">
        <f t="shared" si="143"/>
        <v>6</v>
      </c>
      <c r="W1499" t="str" cm="1">
        <f t="array" ref="W1499">_xlfn.IFS(V1499=1,"JAN",V1499=2,"FEB",V1499=3,"MAR",V1499=4,"APR",V1499=5,"MAY",V1499=6,"JUN",V1499=7,"JUL",V1499=8,"AUG",V1499=9,"SEP",V1499=10,"OCT",V1499=11,"NOV",V1499=12,"DEC")</f>
        <v>JUN</v>
      </c>
    </row>
    <row r="1500" spans="1:23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38"/>
        <v>2</v>
      </c>
      <c r="P1500">
        <f t="shared" si="139"/>
        <v>19</v>
      </c>
      <c r="Q1500" t="s">
        <v>8320</v>
      </c>
      <c r="R1500" t="s">
        <v>8322</v>
      </c>
      <c r="S1500" s="12">
        <f t="shared" si="140"/>
        <v>41840.983541666668</v>
      </c>
      <c r="T1500" s="12">
        <f t="shared" si="141"/>
        <v>41885.983541666668</v>
      </c>
      <c r="U1500" s="9">
        <f t="shared" si="142"/>
        <v>2014</v>
      </c>
      <c r="V1500">
        <f t="shared" si="143"/>
        <v>7</v>
      </c>
      <c r="W1500" t="str" cm="1">
        <f t="array" ref="W1500">_xlfn.IFS(V1500=1,"JAN",V1500=2,"FEB",V1500=3,"MAR",V1500=4,"APR",V1500=5,"MAY",V1500=6,"JUN",V1500=7,"JUL",V1500=8,"AUG",V1500=9,"SEP",V1500=10,"OCT",V1500=11,"NOV",V1500=12,"DEC")</f>
        <v>JUL</v>
      </c>
    </row>
    <row r="1501" spans="1:23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38"/>
        <v>0</v>
      </c>
      <c r="P1501">
        <f t="shared" si="139"/>
        <v>5</v>
      </c>
      <c r="Q1501" t="s">
        <v>8320</v>
      </c>
      <c r="R1501" t="s">
        <v>8322</v>
      </c>
      <c r="S1501" s="12">
        <f t="shared" si="140"/>
        <v>42527.007326388892</v>
      </c>
      <c r="T1501" s="12">
        <f t="shared" si="141"/>
        <v>42587.007326388892</v>
      </c>
      <c r="U1501" s="9">
        <f t="shared" si="142"/>
        <v>2016</v>
      </c>
      <c r="V1501">
        <f t="shared" si="143"/>
        <v>6</v>
      </c>
      <c r="W1501" t="str" cm="1">
        <f t="array" ref="W1501">_xlfn.IFS(V1501=1,"JAN",V1501=2,"FEB",V1501=3,"MAR",V1501=4,"APR",V1501=5,"MAY",V1501=6,"JUN",V1501=7,"JUL",V1501=8,"AUG",V1501=9,"SEP",V1501=10,"OCT",V1501=11,"NOV",V1501=12,"DEC")</f>
        <v>JUN</v>
      </c>
    </row>
    <row r="1502" spans="1:23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38"/>
        <v>25</v>
      </c>
      <c r="P1502">
        <f t="shared" si="139"/>
        <v>46.73</v>
      </c>
      <c r="Q1502" t="s">
        <v>8320</v>
      </c>
      <c r="R1502" t="s">
        <v>8322</v>
      </c>
      <c r="S1502" s="12">
        <f t="shared" si="140"/>
        <v>41365.904594907406</v>
      </c>
      <c r="T1502" s="12">
        <f t="shared" si="141"/>
        <v>41395.904594907406</v>
      </c>
      <c r="U1502" s="9">
        <f t="shared" si="142"/>
        <v>2013</v>
      </c>
      <c r="V1502">
        <f t="shared" si="143"/>
        <v>4</v>
      </c>
      <c r="W1502" t="str" cm="1">
        <f t="array" ref="W1502">_xlfn.IFS(V1502=1,"JAN",V1502=2,"FEB",V1502=3,"MAR",V1502=4,"APR",V1502=5,"MAY",V1502=6,"JUN",V1502=7,"JUL",V1502=8,"AUG",V1502=9,"SEP",V1502=10,"OCT",V1502=11,"NOV",V1502=12,"DEC")</f>
        <v>APR</v>
      </c>
    </row>
    <row r="1503" spans="1:23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38"/>
        <v>166</v>
      </c>
      <c r="P1503">
        <f t="shared" si="139"/>
        <v>97.73</v>
      </c>
      <c r="Q1503" t="s">
        <v>8336</v>
      </c>
      <c r="R1503" t="s">
        <v>8337</v>
      </c>
      <c r="S1503" s="12">
        <f t="shared" si="140"/>
        <v>42163.583599537036</v>
      </c>
      <c r="T1503" s="12">
        <f t="shared" si="141"/>
        <v>42193.583599537036</v>
      </c>
      <c r="U1503" s="9">
        <f t="shared" si="142"/>
        <v>2015</v>
      </c>
      <c r="V1503">
        <f t="shared" si="143"/>
        <v>6</v>
      </c>
      <c r="W1503" t="str" cm="1">
        <f t="array" ref="W1503">_xlfn.IFS(V1503=1,"JAN",V1503=2,"FEB",V1503=3,"MAR",V1503=4,"APR",V1503=5,"MAY",V1503=6,"JUN",V1503=7,"JUL",V1503=8,"AUG",V1503=9,"SEP",V1503=10,"OCT",V1503=11,"NOV",V1503=12,"DEC")</f>
        <v>JUN</v>
      </c>
    </row>
    <row r="1504" spans="1:23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38"/>
        <v>101</v>
      </c>
      <c r="P1504">
        <f t="shared" si="139"/>
        <v>67.84</v>
      </c>
      <c r="Q1504" t="s">
        <v>8336</v>
      </c>
      <c r="R1504" t="s">
        <v>8337</v>
      </c>
      <c r="S1504" s="12">
        <f t="shared" si="140"/>
        <v>42426.542592592596</v>
      </c>
      <c r="T1504" s="12">
        <f t="shared" si="141"/>
        <v>42454.916666666672</v>
      </c>
      <c r="U1504" s="9">
        <f t="shared" si="142"/>
        <v>2016</v>
      </c>
      <c r="V1504">
        <f t="shared" si="143"/>
        <v>2</v>
      </c>
      <c r="W1504" t="str" cm="1">
        <f t="array" ref="W1504">_xlfn.IFS(V1504=1,"JAN",V1504=2,"FEB",V1504=3,"MAR",V1504=4,"APR",V1504=5,"MAY",V1504=6,"JUN",V1504=7,"JUL",V1504=8,"AUG",V1504=9,"SEP",V1504=10,"OCT",V1504=11,"NOV",V1504=12,"DEC")</f>
        <v>FEB</v>
      </c>
    </row>
    <row r="1505" spans="1:23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38"/>
        <v>108</v>
      </c>
      <c r="P1505">
        <f t="shared" si="139"/>
        <v>56.98</v>
      </c>
      <c r="Q1505" t="s">
        <v>8336</v>
      </c>
      <c r="R1505" t="s">
        <v>8337</v>
      </c>
      <c r="S1505" s="12">
        <f t="shared" si="140"/>
        <v>42606.347233796296</v>
      </c>
      <c r="T1505" s="12">
        <f t="shared" si="141"/>
        <v>42666.347233796296</v>
      </c>
      <c r="U1505" s="9">
        <f t="shared" si="142"/>
        <v>2016</v>
      </c>
      <c r="V1505">
        <f t="shared" si="143"/>
        <v>8</v>
      </c>
      <c r="W1505" t="str" cm="1">
        <f t="array" ref="W1505">_xlfn.IFS(V1505=1,"JAN",V1505=2,"FEB",V1505=3,"MAR",V1505=4,"APR",V1505=5,"MAY",V1505=6,"JUN",V1505=7,"JUL",V1505=8,"AUG",V1505=9,"SEP",V1505=10,"OCT",V1505=11,"NOV",V1505=12,"DEC")</f>
        <v>AUG</v>
      </c>
    </row>
    <row r="1506" spans="1:23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38"/>
        <v>278</v>
      </c>
      <c r="P1506">
        <f t="shared" si="139"/>
        <v>67.16</v>
      </c>
      <c r="Q1506" t="s">
        <v>8336</v>
      </c>
      <c r="R1506" t="s">
        <v>8337</v>
      </c>
      <c r="S1506" s="12">
        <f t="shared" si="140"/>
        <v>41772.657685185186</v>
      </c>
      <c r="T1506" s="12">
        <f t="shared" si="141"/>
        <v>41800.356249999997</v>
      </c>
      <c r="U1506" s="9">
        <f t="shared" si="142"/>
        <v>2014</v>
      </c>
      <c r="V1506">
        <f t="shared" si="143"/>
        <v>5</v>
      </c>
      <c r="W1506" t="str" cm="1">
        <f t="array" ref="W1506">_xlfn.IFS(V1506=1,"JAN",V1506=2,"FEB",V1506=3,"MAR",V1506=4,"APR",V1506=5,"MAY",V1506=6,"JUN",V1506=7,"JUL",V1506=8,"AUG",V1506=9,"SEP",V1506=10,"OCT",V1506=11,"NOV",V1506=12,"DEC")</f>
        <v>MAY</v>
      </c>
    </row>
    <row r="1507" spans="1:23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38"/>
        <v>104</v>
      </c>
      <c r="P1507">
        <f t="shared" si="139"/>
        <v>48.04</v>
      </c>
      <c r="Q1507" t="s">
        <v>8336</v>
      </c>
      <c r="R1507" t="s">
        <v>8337</v>
      </c>
      <c r="S1507" s="12">
        <f t="shared" si="140"/>
        <v>42414.44332175926</v>
      </c>
      <c r="T1507" s="12">
        <f t="shared" si="141"/>
        <v>42451.834027777775</v>
      </c>
      <c r="U1507" s="9">
        <f t="shared" si="142"/>
        <v>2016</v>
      </c>
      <c r="V1507">
        <f t="shared" si="143"/>
        <v>2</v>
      </c>
      <c r="W1507" t="str" cm="1">
        <f t="array" ref="W1507">_xlfn.IFS(V1507=1,"JAN",V1507=2,"FEB",V1507=3,"MAR",V1507=4,"APR",V1507=5,"MAY",V1507=6,"JUN",V1507=7,"JUL",V1507=8,"AUG",V1507=9,"SEP",V1507=10,"OCT",V1507=11,"NOV",V1507=12,"DEC")</f>
        <v>FEB</v>
      </c>
    </row>
    <row r="1508" spans="1:23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38"/>
        <v>111</v>
      </c>
      <c r="P1508">
        <f t="shared" si="139"/>
        <v>38.86</v>
      </c>
      <c r="Q1508" t="s">
        <v>8336</v>
      </c>
      <c r="R1508" t="s">
        <v>8337</v>
      </c>
      <c r="S1508" s="12">
        <f t="shared" si="140"/>
        <v>41814.785925925928</v>
      </c>
      <c r="T1508" s="12">
        <f t="shared" si="141"/>
        <v>41844.785925925928</v>
      </c>
      <c r="U1508" s="9">
        <f t="shared" si="142"/>
        <v>2014</v>
      </c>
      <c r="V1508">
        <f t="shared" si="143"/>
        <v>6</v>
      </c>
      <c r="W1508" t="str" cm="1">
        <f t="array" ref="W1508">_xlfn.IFS(V1508=1,"JAN",V1508=2,"FEB",V1508=3,"MAR",V1508=4,"APR",V1508=5,"MAY",V1508=6,"JUN",V1508=7,"JUL",V1508=8,"AUG",V1508=9,"SEP",V1508=10,"OCT",V1508=11,"NOV",V1508=12,"DEC")</f>
        <v>JUN</v>
      </c>
    </row>
    <row r="1509" spans="1:23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38"/>
        <v>215</v>
      </c>
      <c r="P1509">
        <f t="shared" si="139"/>
        <v>78.180000000000007</v>
      </c>
      <c r="Q1509" t="s">
        <v>8336</v>
      </c>
      <c r="R1509" t="s">
        <v>8337</v>
      </c>
      <c r="S1509" s="12">
        <f t="shared" si="140"/>
        <v>40254.450335648151</v>
      </c>
      <c r="T1509" s="12">
        <f t="shared" si="141"/>
        <v>40313.340277777781</v>
      </c>
      <c r="U1509" s="9">
        <f t="shared" si="142"/>
        <v>2010</v>
      </c>
      <c r="V1509">
        <f t="shared" si="143"/>
        <v>3</v>
      </c>
      <c r="W1509" t="str" cm="1">
        <f t="array" ref="W1509">_xlfn.IFS(V1509=1,"JAN",V1509=2,"FEB",V1509=3,"MAR",V1509=4,"APR",V1509=5,"MAY",V1509=6,"JUN",V1509=7,"JUL",V1509=8,"AUG",V1509=9,"SEP",V1509=10,"OCT",V1509=11,"NOV",V1509=12,"DEC")</f>
        <v>MAR</v>
      </c>
    </row>
    <row r="1510" spans="1:23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38"/>
        <v>111</v>
      </c>
      <c r="P1510">
        <f t="shared" si="139"/>
        <v>97.11</v>
      </c>
      <c r="Q1510" t="s">
        <v>8336</v>
      </c>
      <c r="R1510" t="s">
        <v>8337</v>
      </c>
      <c r="S1510" s="12">
        <f t="shared" si="140"/>
        <v>41786.614363425928</v>
      </c>
      <c r="T1510" s="12">
        <f t="shared" si="141"/>
        <v>41817.614363425928</v>
      </c>
      <c r="U1510" s="9">
        <f t="shared" si="142"/>
        <v>2014</v>
      </c>
      <c r="V1510">
        <f t="shared" si="143"/>
        <v>5</v>
      </c>
      <c r="W1510" t="str" cm="1">
        <f t="array" ref="W1510">_xlfn.IFS(V1510=1,"JAN",V1510=2,"FEB",V1510=3,"MAR",V1510=4,"APR",V1510=5,"MAY",V1510=6,"JUN",V1510=7,"JUL",V1510=8,"AUG",V1510=9,"SEP",V1510=10,"OCT",V1510=11,"NOV",V1510=12,"DEC")</f>
        <v>MAY</v>
      </c>
    </row>
    <row r="1511" spans="1:23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38"/>
        <v>124</v>
      </c>
      <c r="P1511">
        <f t="shared" si="139"/>
        <v>110.39</v>
      </c>
      <c r="Q1511" t="s">
        <v>8336</v>
      </c>
      <c r="R1511" t="s">
        <v>8337</v>
      </c>
      <c r="S1511" s="12">
        <f t="shared" si="140"/>
        <v>42751.533391203702</v>
      </c>
      <c r="T1511" s="12">
        <f t="shared" si="141"/>
        <v>42780.957638888889</v>
      </c>
      <c r="U1511" s="9">
        <f t="shared" si="142"/>
        <v>2017</v>
      </c>
      <c r="V1511">
        <f t="shared" si="143"/>
        <v>1</v>
      </c>
      <c r="W1511" t="str" cm="1">
        <f t="array" ref="W1511">_xlfn.IFS(V1511=1,"JAN",V1511=2,"FEB",V1511=3,"MAR",V1511=4,"APR",V1511=5,"MAY",V1511=6,"JUN",V1511=7,"JUL",V1511=8,"AUG",V1511=9,"SEP",V1511=10,"OCT",V1511=11,"NOV",V1511=12,"DEC")</f>
        <v>JAN</v>
      </c>
    </row>
    <row r="1512" spans="1:23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38"/>
        <v>101</v>
      </c>
      <c r="P1512">
        <f t="shared" si="139"/>
        <v>39.92</v>
      </c>
      <c r="Q1512" t="s">
        <v>8336</v>
      </c>
      <c r="R1512" t="s">
        <v>8337</v>
      </c>
      <c r="S1512" s="12">
        <f t="shared" si="140"/>
        <v>41809.385162037033</v>
      </c>
      <c r="T1512" s="12">
        <f t="shared" si="141"/>
        <v>41839.385162037033</v>
      </c>
      <c r="U1512" s="9">
        <f t="shared" si="142"/>
        <v>2014</v>
      </c>
      <c r="V1512">
        <f t="shared" si="143"/>
        <v>6</v>
      </c>
      <c r="W1512" t="str" cm="1">
        <f t="array" ref="W1512">_xlfn.IFS(V1512=1,"JAN",V1512=2,"FEB",V1512=3,"MAR",V1512=4,"APR",V1512=5,"MAY",V1512=6,"JUN",V1512=7,"JUL",V1512=8,"AUG",V1512=9,"SEP",V1512=10,"OCT",V1512=11,"NOV",V1512=12,"DEC")</f>
        <v>JUN</v>
      </c>
    </row>
    <row r="1513" spans="1:23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38"/>
        <v>112</v>
      </c>
      <c r="P1513">
        <f t="shared" si="139"/>
        <v>75.98</v>
      </c>
      <c r="Q1513" t="s">
        <v>8336</v>
      </c>
      <c r="R1513" t="s">
        <v>8337</v>
      </c>
      <c r="S1513" s="12">
        <f t="shared" si="140"/>
        <v>42296.583379629628</v>
      </c>
      <c r="T1513" s="12">
        <f t="shared" si="141"/>
        <v>42326.625046296293</v>
      </c>
      <c r="U1513" s="9">
        <f t="shared" si="142"/>
        <v>2015</v>
      </c>
      <c r="V1513">
        <f t="shared" si="143"/>
        <v>10</v>
      </c>
      <c r="W1513" t="str" cm="1">
        <f t="array" ref="W1513">_xlfn.IFS(V1513=1,"JAN",V1513=2,"FEB",V1513=3,"MAR",V1513=4,"APR",V1513=5,"MAY",V1513=6,"JUN",V1513=7,"JUL",V1513=8,"AUG",V1513=9,"SEP",V1513=10,"OCT",V1513=11,"NOV",V1513=12,"DEC")</f>
        <v>OCT</v>
      </c>
    </row>
    <row r="1514" spans="1:23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38"/>
        <v>559</v>
      </c>
      <c r="P1514">
        <f t="shared" si="139"/>
        <v>58.38</v>
      </c>
      <c r="Q1514" t="s">
        <v>8336</v>
      </c>
      <c r="R1514" t="s">
        <v>8337</v>
      </c>
      <c r="S1514" s="12">
        <f t="shared" si="140"/>
        <v>42741.684479166666</v>
      </c>
      <c r="T1514" s="12">
        <f t="shared" si="141"/>
        <v>42771.684479166666</v>
      </c>
      <c r="U1514" s="9">
        <f t="shared" si="142"/>
        <v>2017</v>
      </c>
      <c r="V1514">
        <f t="shared" si="143"/>
        <v>1</v>
      </c>
      <c r="W1514" t="str" cm="1">
        <f t="array" ref="W1514">_xlfn.IFS(V1514=1,"JAN",V1514=2,"FEB",V1514=3,"MAR",V1514=4,"APR",V1514=5,"MAY",V1514=6,"JUN",V1514=7,"JUL",V1514=8,"AUG",V1514=9,"SEP",V1514=10,"OCT",V1514=11,"NOV",V1514=12,"DEC")</f>
        <v>JAN</v>
      </c>
    </row>
    <row r="1515" spans="1:23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38"/>
        <v>150</v>
      </c>
      <c r="P1515">
        <f t="shared" si="139"/>
        <v>55.82</v>
      </c>
      <c r="Q1515" t="s">
        <v>8336</v>
      </c>
      <c r="R1515" t="s">
        <v>8337</v>
      </c>
      <c r="S1515" s="12">
        <f t="shared" si="140"/>
        <v>41806.637337962966</v>
      </c>
      <c r="T1515" s="12">
        <f t="shared" si="141"/>
        <v>41836.637337962966</v>
      </c>
      <c r="U1515" s="9">
        <f t="shared" si="142"/>
        <v>2014</v>
      </c>
      <c r="V1515">
        <f t="shared" si="143"/>
        <v>6</v>
      </c>
      <c r="W1515" t="str" cm="1">
        <f t="array" ref="W1515">_xlfn.IFS(V1515=1,"JAN",V1515=2,"FEB",V1515=3,"MAR",V1515=4,"APR",V1515=5,"MAY",V1515=6,"JUN",V1515=7,"JUL",V1515=8,"AUG",V1515=9,"SEP",V1515=10,"OCT",V1515=11,"NOV",V1515=12,"DEC")</f>
        <v>JUN</v>
      </c>
    </row>
    <row r="1516" spans="1:23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38"/>
        <v>106</v>
      </c>
      <c r="P1516">
        <f t="shared" si="139"/>
        <v>151.24</v>
      </c>
      <c r="Q1516" t="s">
        <v>8336</v>
      </c>
      <c r="R1516" t="s">
        <v>8337</v>
      </c>
      <c r="S1516" s="12">
        <f t="shared" si="140"/>
        <v>42234.597685185188</v>
      </c>
      <c r="T1516" s="12">
        <f t="shared" si="141"/>
        <v>42274.597685185188</v>
      </c>
      <c r="U1516" s="9">
        <f t="shared" si="142"/>
        <v>2015</v>
      </c>
      <c r="V1516">
        <f t="shared" si="143"/>
        <v>8</v>
      </c>
      <c r="W1516" t="str" cm="1">
        <f t="array" ref="W1516">_xlfn.IFS(V1516=1,"JAN",V1516=2,"FEB",V1516=3,"MAR",V1516=4,"APR",V1516=5,"MAY",V1516=6,"JUN",V1516=7,"JUL",V1516=8,"AUG",V1516=9,"SEP",V1516=10,"OCT",V1516=11,"NOV",V1516=12,"DEC")</f>
        <v>AUG</v>
      </c>
    </row>
    <row r="1517" spans="1:23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38"/>
        <v>157</v>
      </c>
      <c r="P1517">
        <f t="shared" si="139"/>
        <v>849.67</v>
      </c>
      <c r="Q1517" t="s">
        <v>8336</v>
      </c>
      <c r="R1517" t="s">
        <v>8337</v>
      </c>
      <c r="S1517" s="12">
        <f t="shared" si="140"/>
        <v>42415.253437499996</v>
      </c>
      <c r="T1517" s="12">
        <f t="shared" si="141"/>
        <v>42445.211770833332</v>
      </c>
      <c r="U1517" s="9">
        <f t="shared" si="142"/>
        <v>2016</v>
      </c>
      <c r="V1517">
        <f t="shared" si="143"/>
        <v>2</v>
      </c>
      <c r="W1517" t="str" cm="1">
        <f t="array" ref="W1517">_xlfn.IFS(V1517=1,"JAN",V1517=2,"FEB",V1517=3,"MAR",V1517=4,"APR",V1517=5,"MAY",V1517=6,"JUN",V1517=7,"JUL",V1517=8,"AUG",V1517=9,"SEP",V1517=10,"OCT",V1517=11,"NOV",V1517=12,"DEC")</f>
        <v>FEB</v>
      </c>
    </row>
    <row r="1518" spans="1:23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38"/>
        <v>109</v>
      </c>
      <c r="P1518">
        <f t="shared" si="139"/>
        <v>159.24</v>
      </c>
      <c r="Q1518" t="s">
        <v>8336</v>
      </c>
      <c r="R1518" t="s">
        <v>8337</v>
      </c>
      <c r="S1518" s="12">
        <f t="shared" si="140"/>
        <v>42619.466342592597</v>
      </c>
      <c r="T1518" s="12">
        <f t="shared" si="141"/>
        <v>42649.583333333328</v>
      </c>
      <c r="U1518" s="9">
        <f t="shared" si="142"/>
        <v>2016</v>
      </c>
      <c r="V1518">
        <f t="shared" si="143"/>
        <v>9</v>
      </c>
      <c r="W1518" t="str" cm="1">
        <f t="array" ref="W1518">_xlfn.IFS(V1518=1,"JAN",V1518=2,"FEB",V1518=3,"MAR",V1518=4,"APR",V1518=5,"MAY",V1518=6,"JUN",V1518=7,"JUL",V1518=8,"AUG",V1518=9,"SEP",V1518=10,"OCT",V1518=11,"NOV",V1518=12,"DEC")</f>
        <v>SEP</v>
      </c>
    </row>
    <row r="1519" spans="1:23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38"/>
        <v>162</v>
      </c>
      <c r="P1519">
        <f t="shared" si="139"/>
        <v>39.51</v>
      </c>
      <c r="Q1519" t="s">
        <v>8336</v>
      </c>
      <c r="R1519" t="s">
        <v>8337</v>
      </c>
      <c r="S1519" s="12">
        <f t="shared" si="140"/>
        <v>41948.56658564815</v>
      </c>
      <c r="T1519" s="12">
        <f t="shared" si="141"/>
        <v>41979.25</v>
      </c>
      <c r="U1519" s="9">
        <f t="shared" si="142"/>
        <v>2014</v>
      </c>
      <c r="V1519">
        <f t="shared" si="143"/>
        <v>11</v>
      </c>
      <c r="W1519" t="str" cm="1">
        <f t="array" ref="W1519">_xlfn.IFS(V1519=1,"JAN",V1519=2,"FEB",V1519=3,"MAR",V1519=4,"APR",V1519=5,"MAY",V1519=6,"JUN",V1519=7,"JUL",V1519=8,"AUG",V1519=9,"SEP",V1519=10,"OCT",V1519=11,"NOV",V1519=12,"DEC")</f>
        <v>NOV</v>
      </c>
    </row>
    <row r="1520" spans="1:23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38"/>
        <v>205</v>
      </c>
      <c r="P1520">
        <f t="shared" si="139"/>
        <v>130.53</v>
      </c>
      <c r="Q1520" t="s">
        <v>8336</v>
      </c>
      <c r="R1520" t="s">
        <v>8337</v>
      </c>
      <c r="S1520" s="12">
        <f t="shared" si="140"/>
        <v>41760.8200462963</v>
      </c>
      <c r="T1520" s="12">
        <f t="shared" si="141"/>
        <v>41790.8200462963</v>
      </c>
      <c r="U1520" s="9">
        <f t="shared" si="142"/>
        <v>2014</v>
      </c>
      <c r="V1520">
        <f t="shared" si="143"/>
        <v>5</v>
      </c>
      <c r="W1520" t="str" cm="1">
        <f t="array" ref="W1520">_xlfn.IFS(V1520=1,"JAN",V1520=2,"FEB",V1520=3,"MAR",V1520=4,"APR",V1520=5,"MAY",V1520=6,"JUN",V1520=7,"JUL",V1520=8,"AUG",V1520=9,"SEP",V1520=10,"OCT",V1520=11,"NOV",V1520=12,"DEC")</f>
        <v>MAY</v>
      </c>
    </row>
    <row r="1521" spans="1:23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38"/>
        <v>103</v>
      </c>
      <c r="P1521">
        <f t="shared" si="139"/>
        <v>64.16</v>
      </c>
      <c r="Q1521" t="s">
        <v>8336</v>
      </c>
      <c r="R1521" t="s">
        <v>8337</v>
      </c>
      <c r="S1521" s="12">
        <f t="shared" si="140"/>
        <v>41782.741701388892</v>
      </c>
      <c r="T1521" s="12">
        <f t="shared" si="141"/>
        <v>41810.915972222225</v>
      </c>
      <c r="U1521" s="9">
        <f t="shared" si="142"/>
        <v>2014</v>
      </c>
      <c r="V1521">
        <f t="shared" si="143"/>
        <v>5</v>
      </c>
      <c r="W1521" t="str" cm="1">
        <f t="array" ref="W1521">_xlfn.IFS(V1521=1,"JAN",V1521=2,"FEB",V1521=3,"MAR",V1521=4,"APR",V1521=5,"MAY",V1521=6,"JUN",V1521=7,"JUL",V1521=8,"AUG",V1521=9,"SEP",V1521=10,"OCT",V1521=11,"NOV",V1521=12,"DEC")</f>
        <v>MAY</v>
      </c>
    </row>
    <row r="1522" spans="1:23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38"/>
        <v>103</v>
      </c>
      <c r="P1522">
        <f t="shared" si="139"/>
        <v>111.53</v>
      </c>
      <c r="Q1522" t="s">
        <v>8336</v>
      </c>
      <c r="R1522" t="s">
        <v>8337</v>
      </c>
      <c r="S1522" s="12">
        <f t="shared" si="140"/>
        <v>41955.857789351852</v>
      </c>
      <c r="T1522" s="12">
        <f t="shared" si="141"/>
        <v>41992.166666666672</v>
      </c>
      <c r="U1522" s="9">
        <f t="shared" si="142"/>
        <v>2014</v>
      </c>
      <c r="V1522">
        <f t="shared" si="143"/>
        <v>11</v>
      </c>
      <c r="W1522" t="str" cm="1">
        <f t="array" ref="W1522">_xlfn.IFS(V1522=1,"JAN",V1522=2,"FEB",V1522=3,"MAR",V1522=4,"APR",V1522=5,"MAY",V1522=6,"JUN",V1522=7,"JUL",V1522=8,"AUG",V1522=9,"SEP",V1522=10,"OCT",V1522=11,"NOV",V1522=12,"DEC")</f>
        <v>NOV</v>
      </c>
    </row>
    <row r="1523" spans="1:23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38"/>
        <v>107</v>
      </c>
      <c r="P1523">
        <f t="shared" si="139"/>
        <v>170.45</v>
      </c>
      <c r="Q1523" t="s">
        <v>8336</v>
      </c>
      <c r="R1523" t="s">
        <v>8337</v>
      </c>
      <c r="S1523" s="12">
        <f t="shared" si="140"/>
        <v>42493.167719907404</v>
      </c>
      <c r="T1523" s="12">
        <f t="shared" si="141"/>
        <v>42528.167719907404</v>
      </c>
      <c r="U1523" s="9">
        <f t="shared" si="142"/>
        <v>2016</v>
      </c>
      <c r="V1523">
        <f t="shared" si="143"/>
        <v>5</v>
      </c>
      <c r="W1523" t="str" cm="1">
        <f t="array" ref="W1523">_xlfn.IFS(V1523=1,"JAN",V1523=2,"FEB",V1523=3,"MAR",V1523=4,"APR",V1523=5,"MAY",V1523=6,"JUN",V1523=7,"JUL",V1523=8,"AUG",V1523=9,"SEP",V1523=10,"OCT",V1523=11,"NOV",V1523=12,"DEC")</f>
        <v>MAY</v>
      </c>
    </row>
    <row r="1524" spans="1:23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38"/>
        <v>139</v>
      </c>
      <c r="P1524">
        <f t="shared" si="139"/>
        <v>133.74</v>
      </c>
      <c r="Q1524" t="s">
        <v>8336</v>
      </c>
      <c r="R1524" t="s">
        <v>8337</v>
      </c>
      <c r="S1524" s="12">
        <f t="shared" si="140"/>
        <v>41899.830312500002</v>
      </c>
      <c r="T1524" s="12">
        <f t="shared" si="141"/>
        <v>41929.830312500002</v>
      </c>
      <c r="U1524" s="9">
        <f t="shared" si="142"/>
        <v>2014</v>
      </c>
      <c r="V1524">
        <f t="shared" si="143"/>
        <v>9</v>
      </c>
      <c r="W1524" t="str" cm="1">
        <f t="array" ref="W1524">_xlfn.IFS(V1524=1,"JAN",V1524=2,"FEB",V1524=3,"MAR",V1524=4,"APR",V1524=5,"MAY",V1524=6,"JUN",V1524=7,"JUL",V1524=8,"AUG",V1524=9,"SEP",V1524=10,"OCT",V1524=11,"NOV",V1524=12,"DEC")</f>
        <v>SEP</v>
      </c>
    </row>
    <row r="1525" spans="1:23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38"/>
        <v>125</v>
      </c>
      <c r="P1525">
        <f t="shared" si="139"/>
        <v>95.83</v>
      </c>
      <c r="Q1525" t="s">
        <v>8336</v>
      </c>
      <c r="R1525" t="s">
        <v>8337</v>
      </c>
      <c r="S1525" s="12">
        <f t="shared" si="140"/>
        <v>41964.751342592594</v>
      </c>
      <c r="T1525" s="12">
        <f t="shared" si="141"/>
        <v>41996</v>
      </c>
      <c r="U1525" s="9">
        <f t="shared" si="142"/>
        <v>2014</v>
      </c>
      <c r="V1525">
        <f t="shared" si="143"/>
        <v>11</v>
      </c>
      <c r="W1525" t="str" cm="1">
        <f t="array" ref="W1525">_xlfn.IFS(V1525=1,"JAN",V1525=2,"FEB",V1525=3,"MAR",V1525=4,"APR",V1525=5,"MAY",V1525=6,"JUN",V1525=7,"JUL",V1525=8,"AUG",V1525=9,"SEP",V1525=10,"OCT",V1525=11,"NOV",V1525=12,"DEC")</f>
        <v>NOV</v>
      </c>
    </row>
    <row r="1526" spans="1:23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38"/>
        <v>207</v>
      </c>
      <c r="P1526">
        <f t="shared" si="139"/>
        <v>221.79</v>
      </c>
      <c r="Q1526" t="s">
        <v>8336</v>
      </c>
      <c r="R1526" t="s">
        <v>8337</v>
      </c>
      <c r="S1526" s="12">
        <f t="shared" si="140"/>
        <v>42756.501041666663</v>
      </c>
      <c r="T1526" s="12">
        <f t="shared" si="141"/>
        <v>42786.501041666663</v>
      </c>
      <c r="U1526" s="9">
        <f t="shared" si="142"/>
        <v>2017</v>
      </c>
      <c r="V1526">
        <f t="shared" si="143"/>
        <v>1</v>
      </c>
      <c r="W1526" t="str" cm="1">
        <f t="array" ref="W1526">_xlfn.IFS(V1526=1,"JAN",V1526=2,"FEB",V1526=3,"MAR",V1526=4,"APR",V1526=5,"MAY",V1526=6,"JUN",V1526=7,"JUL",V1526=8,"AUG",V1526=9,"SEP",V1526=10,"OCT",V1526=11,"NOV",V1526=12,"DEC")</f>
        <v>JAN</v>
      </c>
    </row>
    <row r="1527" spans="1:23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38"/>
        <v>174</v>
      </c>
      <c r="P1527">
        <f t="shared" si="139"/>
        <v>32.32</v>
      </c>
      <c r="Q1527" t="s">
        <v>8336</v>
      </c>
      <c r="R1527" t="s">
        <v>8337</v>
      </c>
      <c r="S1527" s="12">
        <f t="shared" si="140"/>
        <v>42570.702986111108</v>
      </c>
      <c r="T1527" s="12">
        <f t="shared" si="141"/>
        <v>42600.702986111108</v>
      </c>
      <c r="U1527" s="9">
        <f t="shared" si="142"/>
        <v>2016</v>
      </c>
      <c r="V1527">
        <f t="shared" si="143"/>
        <v>7</v>
      </c>
      <c r="W1527" t="str" cm="1">
        <f t="array" ref="W1527">_xlfn.IFS(V1527=1,"JAN",V1527=2,"FEB",V1527=3,"MAR",V1527=4,"APR",V1527=5,"MAY",V1527=6,"JUN",V1527=7,"JUL",V1527=8,"AUG",V1527=9,"SEP",V1527=10,"OCT",V1527=11,"NOV",V1527=12,"DEC")</f>
        <v>JUL</v>
      </c>
    </row>
    <row r="1528" spans="1:23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38"/>
        <v>120</v>
      </c>
      <c r="P1528">
        <f t="shared" si="139"/>
        <v>98.84</v>
      </c>
      <c r="Q1528" t="s">
        <v>8336</v>
      </c>
      <c r="R1528" t="s">
        <v>8337</v>
      </c>
      <c r="S1528" s="12">
        <f t="shared" si="140"/>
        <v>42339.276006944448</v>
      </c>
      <c r="T1528" s="12">
        <f t="shared" si="141"/>
        <v>42388.276006944448</v>
      </c>
      <c r="U1528" s="9">
        <f t="shared" si="142"/>
        <v>2015</v>
      </c>
      <c r="V1528">
        <f t="shared" si="143"/>
        <v>12</v>
      </c>
      <c r="W1528" t="str" cm="1">
        <f t="array" ref="W1528">_xlfn.IFS(V1528=1,"JAN",V1528=2,"FEB",V1528=3,"MAR",V1528=4,"APR",V1528=5,"MAY",V1528=6,"JUN",V1528=7,"JUL",V1528=8,"AUG",V1528=9,"SEP",V1528=10,"OCT",V1528=11,"NOV",V1528=12,"DEC")</f>
        <v>DEC</v>
      </c>
    </row>
    <row r="1529" spans="1:23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38"/>
        <v>110</v>
      </c>
      <c r="P1529">
        <f t="shared" si="139"/>
        <v>55.22</v>
      </c>
      <c r="Q1529" t="s">
        <v>8336</v>
      </c>
      <c r="R1529" t="s">
        <v>8337</v>
      </c>
      <c r="S1529" s="12">
        <f t="shared" si="140"/>
        <v>42780.600532407407</v>
      </c>
      <c r="T1529" s="12">
        <f t="shared" si="141"/>
        <v>42808.558865740735</v>
      </c>
      <c r="U1529" s="9">
        <f t="shared" si="142"/>
        <v>2017</v>
      </c>
      <c r="V1529">
        <f t="shared" si="143"/>
        <v>2</v>
      </c>
      <c r="W1529" t="str" cm="1">
        <f t="array" ref="W1529">_xlfn.IFS(V1529=1,"JAN",V1529=2,"FEB",V1529=3,"MAR",V1529=4,"APR",V1529=5,"MAY",V1529=6,"JUN",V1529=7,"JUL",V1529=8,"AUG",V1529=9,"SEP",V1529=10,"OCT",V1529=11,"NOV",V1529=12,"DEC")</f>
        <v>FEB</v>
      </c>
    </row>
    <row r="1530" spans="1:23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38"/>
        <v>282</v>
      </c>
      <c r="P1530">
        <f t="shared" si="139"/>
        <v>52.79</v>
      </c>
      <c r="Q1530" t="s">
        <v>8336</v>
      </c>
      <c r="R1530" t="s">
        <v>8337</v>
      </c>
      <c r="S1530" s="12">
        <f t="shared" si="140"/>
        <v>42736.732893518521</v>
      </c>
      <c r="T1530" s="12">
        <f t="shared" si="141"/>
        <v>42767</v>
      </c>
      <c r="U1530" s="9">
        <f t="shared" si="142"/>
        <v>2017</v>
      </c>
      <c r="V1530">
        <f t="shared" si="143"/>
        <v>1</v>
      </c>
      <c r="W1530" t="str" cm="1">
        <f t="array" ref="W1530">_xlfn.IFS(V1530=1,"JAN",V1530=2,"FEB",V1530=3,"MAR",V1530=4,"APR",V1530=5,"MAY",V1530=6,"JUN",V1530=7,"JUL",V1530=8,"AUG",V1530=9,"SEP",V1530=10,"OCT",V1530=11,"NOV",V1530=12,"DEC")</f>
        <v>JAN</v>
      </c>
    </row>
    <row r="1531" spans="1:23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38"/>
        <v>101</v>
      </c>
      <c r="P1531">
        <f t="shared" si="139"/>
        <v>135.66999999999999</v>
      </c>
      <c r="Q1531" t="s">
        <v>8336</v>
      </c>
      <c r="R1531" t="s">
        <v>8337</v>
      </c>
      <c r="S1531" s="12">
        <f t="shared" si="140"/>
        <v>42052.628703703704</v>
      </c>
      <c r="T1531" s="12">
        <f t="shared" si="141"/>
        <v>42082.587037037039</v>
      </c>
      <c r="U1531" s="9">
        <f t="shared" si="142"/>
        <v>2015</v>
      </c>
      <c r="V1531">
        <f t="shared" si="143"/>
        <v>2</v>
      </c>
      <c r="W1531" t="str" cm="1">
        <f t="array" ref="W1531">_xlfn.IFS(V1531=1,"JAN",V1531=2,"FEB",V1531=3,"MAR",V1531=4,"APR",V1531=5,"MAY",V1531=6,"JUN",V1531=7,"JUL",V1531=8,"AUG",V1531=9,"SEP",V1531=10,"OCT",V1531=11,"NOV",V1531=12,"DEC")</f>
        <v>FEB</v>
      </c>
    </row>
    <row r="1532" spans="1:23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38"/>
        <v>135</v>
      </c>
      <c r="P1532">
        <f t="shared" si="139"/>
        <v>53.99</v>
      </c>
      <c r="Q1532" t="s">
        <v>8336</v>
      </c>
      <c r="R1532" t="s">
        <v>8337</v>
      </c>
      <c r="S1532" s="12">
        <f t="shared" si="140"/>
        <v>42275.767303240747</v>
      </c>
      <c r="T1532" s="12">
        <f t="shared" si="141"/>
        <v>42300.767303240747</v>
      </c>
      <c r="U1532" s="9">
        <f t="shared" si="142"/>
        <v>2015</v>
      </c>
      <c r="V1532">
        <f t="shared" si="143"/>
        <v>9</v>
      </c>
      <c r="W1532" t="str" cm="1">
        <f t="array" ref="W1532">_xlfn.IFS(V1532=1,"JAN",V1532=2,"FEB",V1532=3,"MAR",V1532=4,"APR",V1532=5,"MAY",V1532=6,"JUN",V1532=7,"JUL",V1532=8,"AUG",V1532=9,"SEP",V1532=10,"OCT",V1532=11,"NOV",V1532=12,"DEC")</f>
        <v>SEP</v>
      </c>
    </row>
    <row r="1533" spans="1:23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38"/>
        <v>176</v>
      </c>
      <c r="P1533">
        <f t="shared" si="139"/>
        <v>56.64</v>
      </c>
      <c r="Q1533" t="s">
        <v>8336</v>
      </c>
      <c r="R1533" t="s">
        <v>8337</v>
      </c>
      <c r="S1533" s="12">
        <f t="shared" si="140"/>
        <v>41941.802384259259</v>
      </c>
      <c r="T1533" s="12">
        <f t="shared" si="141"/>
        <v>41974.125</v>
      </c>
      <c r="U1533" s="9">
        <f t="shared" si="142"/>
        <v>2014</v>
      </c>
      <c r="V1533">
        <f t="shared" si="143"/>
        <v>10</v>
      </c>
      <c r="W1533" t="str" cm="1">
        <f t="array" ref="W1533">_xlfn.IFS(V1533=1,"JAN",V1533=2,"FEB",V1533=3,"MAR",V1533=4,"APR",V1533=5,"MAY",V1533=6,"JUN",V1533=7,"JUL",V1533=8,"AUG",V1533=9,"SEP",V1533=10,"OCT",V1533=11,"NOV",V1533=12,"DEC")</f>
        <v>OCT</v>
      </c>
    </row>
    <row r="1534" spans="1:23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38"/>
        <v>484</v>
      </c>
      <c r="P1534">
        <f t="shared" si="139"/>
        <v>82.32</v>
      </c>
      <c r="Q1534" t="s">
        <v>8336</v>
      </c>
      <c r="R1534" t="s">
        <v>8337</v>
      </c>
      <c r="S1534" s="12">
        <f t="shared" si="140"/>
        <v>42391.475289351853</v>
      </c>
      <c r="T1534" s="12">
        <f t="shared" si="141"/>
        <v>42415.625</v>
      </c>
      <c r="U1534" s="9">
        <f t="shared" si="142"/>
        <v>2016</v>
      </c>
      <c r="V1534">
        <f t="shared" si="143"/>
        <v>1</v>
      </c>
      <c r="W1534" t="str" cm="1">
        <f t="array" ref="W1534">_xlfn.IFS(V1534=1,"JAN",V1534=2,"FEB",V1534=3,"MAR",V1534=4,"APR",V1534=5,"MAY",V1534=6,"JUN",V1534=7,"JUL",V1534=8,"AUG",V1534=9,"SEP",V1534=10,"OCT",V1534=11,"NOV",V1534=12,"DEC")</f>
        <v>JAN</v>
      </c>
    </row>
    <row r="1535" spans="1:23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38"/>
        <v>145</v>
      </c>
      <c r="P1535">
        <f t="shared" si="139"/>
        <v>88.26</v>
      </c>
      <c r="Q1535" t="s">
        <v>8336</v>
      </c>
      <c r="R1535" t="s">
        <v>8337</v>
      </c>
      <c r="S1535" s="12">
        <f t="shared" si="140"/>
        <v>42443.00204861111</v>
      </c>
      <c r="T1535" s="12">
        <f t="shared" si="141"/>
        <v>42492.165972222225</v>
      </c>
      <c r="U1535" s="9">
        <f t="shared" si="142"/>
        <v>2016</v>
      </c>
      <c r="V1535">
        <f t="shared" si="143"/>
        <v>3</v>
      </c>
      <c r="W1535" t="str" cm="1">
        <f t="array" ref="W1535">_xlfn.IFS(V1535=1,"JAN",V1535=2,"FEB",V1535=3,"MAR",V1535=4,"APR",V1535=5,"MAY",V1535=6,"JUN",V1535=7,"JUL",V1535=8,"AUG",V1535=9,"SEP",V1535=10,"OCT",V1535=11,"NOV",V1535=12,"DEC")</f>
        <v>MAR</v>
      </c>
    </row>
    <row r="1536" spans="1:23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38"/>
        <v>418</v>
      </c>
      <c r="P1536">
        <f t="shared" si="139"/>
        <v>84.91</v>
      </c>
      <c r="Q1536" t="s">
        <v>8336</v>
      </c>
      <c r="R1536" t="s">
        <v>8337</v>
      </c>
      <c r="S1536" s="12">
        <f t="shared" si="140"/>
        <v>42221.67432870371</v>
      </c>
      <c r="T1536" s="12">
        <f t="shared" si="141"/>
        <v>42251.67432870371</v>
      </c>
      <c r="U1536" s="9">
        <f t="shared" si="142"/>
        <v>2015</v>
      </c>
      <c r="V1536">
        <f t="shared" si="143"/>
        <v>8</v>
      </c>
      <c r="W1536" t="str" cm="1">
        <f t="array" ref="W1536">_xlfn.IFS(V1536=1,"JAN",V1536=2,"FEB",V1536=3,"MAR",V1536=4,"APR",V1536=5,"MAY",V1536=6,"JUN",V1536=7,"JUL",V1536=8,"AUG",V1536=9,"SEP",V1536=10,"OCT",V1536=11,"NOV",V1536=12,"DEC")</f>
        <v>AUG</v>
      </c>
    </row>
    <row r="1537" spans="1:23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38"/>
        <v>132</v>
      </c>
      <c r="P1537">
        <f t="shared" si="139"/>
        <v>48.15</v>
      </c>
      <c r="Q1537" t="s">
        <v>8336</v>
      </c>
      <c r="R1537" t="s">
        <v>8337</v>
      </c>
      <c r="S1537" s="12">
        <f t="shared" si="140"/>
        <v>42484.829062500001</v>
      </c>
      <c r="T1537" s="12">
        <f t="shared" si="141"/>
        <v>42513.916666666672</v>
      </c>
      <c r="U1537" s="9">
        <f t="shared" si="142"/>
        <v>2016</v>
      </c>
      <c r="V1537">
        <f t="shared" si="143"/>
        <v>4</v>
      </c>
      <c r="W1537" t="str" cm="1">
        <f t="array" ref="W1537">_xlfn.IFS(V1537=1,"JAN",V1537=2,"FEB",V1537=3,"MAR",V1537=4,"APR",V1537=5,"MAY",V1537=6,"JUN",V1537=7,"JUL",V1537=8,"AUG",V1537=9,"SEP",V1537=10,"OCT",V1537=11,"NOV",V1537=12,"DEC")</f>
        <v>APR</v>
      </c>
    </row>
    <row r="1538" spans="1:23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38"/>
        <v>250</v>
      </c>
      <c r="P1538">
        <f t="shared" si="139"/>
        <v>66.02</v>
      </c>
      <c r="Q1538" t="s">
        <v>8336</v>
      </c>
      <c r="R1538" t="s">
        <v>8337</v>
      </c>
      <c r="S1538" s="12">
        <f t="shared" si="140"/>
        <v>42213.802199074074</v>
      </c>
      <c r="T1538" s="12">
        <f t="shared" si="141"/>
        <v>42243.802199074074</v>
      </c>
      <c r="U1538" s="9">
        <f t="shared" si="142"/>
        <v>2015</v>
      </c>
      <c r="V1538">
        <f t="shared" si="143"/>
        <v>7</v>
      </c>
      <c r="W1538" t="str" cm="1">
        <f t="array" ref="W1538">_xlfn.IFS(V1538=1,"JAN",V1538=2,"FEB",V1538=3,"MAR",V1538=4,"APR",V1538=5,"MAY",V1538=6,"JUN",V1538=7,"JUL",V1538=8,"AUG",V1538=9,"SEP",V1538=10,"OCT",V1538=11,"NOV",V1538=12,"DEC")</f>
        <v>JUL</v>
      </c>
    </row>
    <row r="1539" spans="1:23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44">ROUND((E1539/D1539)*100,0)</f>
        <v>180</v>
      </c>
      <c r="P1539">
        <f t="shared" ref="P1539:P1602" si="145">IFERROR(ROUND(E1539/L1539,2),0)</f>
        <v>96.38</v>
      </c>
      <c r="Q1539" t="s">
        <v>8336</v>
      </c>
      <c r="R1539" t="s">
        <v>8337</v>
      </c>
      <c r="S1539" s="12">
        <f t="shared" ref="S1539:S1602" si="146">(((J1539/60)/60)/24)+DATE(1970,1,1)</f>
        <v>42552.315127314811</v>
      </c>
      <c r="T1539" s="12">
        <f t="shared" ref="T1539:T1602" si="147">(((I1539/60)/60)/24)+DATE(1970,1,1)</f>
        <v>42588.75</v>
      </c>
      <c r="U1539" s="9">
        <f t="shared" ref="U1539:U1602" si="148">YEAR(S1539)</f>
        <v>2016</v>
      </c>
      <c r="V1539">
        <f t="shared" ref="V1539:V1602" si="149">MONTH(S1539)</f>
        <v>7</v>
      </c>
      <c r="W1539" t="str" cm="1">
        <f t="array" ref="W1539">_xlfn.IFS(V1539=1,"JAN",V1539=2,"FEB",V1539=3,"MAR",V1539=4,"APR",V1539=5,"MAY",V1539=6,"JUN",V1539=7,"JUL",V1539=8,"AUG",V1539=9,"SEP",V1539=10,"OCT",V1539=11,"NOV",V1539=12,"DEC")</f>
        <v>JUL</v>
      </c>
    </row>
    <row r="1540" spans="1:23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44"/>
        <v>103</v>
      </c>
      <c r="P1540">
        <f t="shared" si="145"/>
        <v>156.16999999999999</v>
      </c>
      <c r="Q1540" t="s">
        <v>8336</v>
      </c>
      <c r="R1540" t="s">
        <v>8337</v>
      </c>
      <c r="S1540" s="12">
        <f t="shared" si="146"/>
        <v>41981.782060185185</v>
      </c>
      <c r="T1540" s="12">
        <f t="shared" si="147"/>
        <v>42026.782060185185</v>
      </c>
      <c r="U1540" s="9">
        <f t="shared" si="148"/>
        <v>2014</v>
      </c>
      <c r="V1540">
        <f t="shared" si="149"/>
        <v>12</v>
      </c>
      <c r="W1540" t="str" cm="1">
        <f t="array" ref="W1540">_xlfn.IFS(V1540=1,"JAN",V1540=2,"FEB",V1540=3,"MAR",V1540=4,"APR",V1540=5,"MAY",V1540=6,"JUN",V1540=7,"JUL",V1540=8,"AUG",V1540=9,"SEP",V1540=10,"OCT",V1540=11,"NOV",V1540=12,"DEC")</f>
        <v>DEC</v>
      </c>
    </row>
    <row r="1541" spans="1:23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44"/>
        <v>136</v>
      </c>
      <c r="P1541">
        <f t="shared" si="145"/>
        <v>95.76</v>
      </c>
      <c r="Q1541" t="s">
        <v>8336</v>
      </c>
      <c r="R1541" t="s">
        <v>8337</v>
      </c>
      <c r="S1541" s="12">
        <f t="shared" si="146"/>
        <v>42705.919201388882</v>
      </c>
      <c r="T1541" s="12">
        <f t="shared" si="147"/>
        <v>42738.919201388882</v>
      </c>
      <c r="U1541" s="9">
        <f t="shared" si="148"/>
        <v>2016</v>
      </c>
      <c r="V1541">
        <f t="shared" si="149"/>
        <v>12</v>
      </c>
      <c r="W1541" t="str" cm="1">
        <f t="array" ref="W1541">_xlfn.IFS(V1541=1,"JAN",V1541=2,"FEB",V1541=3,"MAR",V1541=4,"APR",V1541=5,"MAY",V1541=6,"JUN",V1541=7,"JUL",V1541=8,"AUG",V1541=9,"SEP",V1541=10,"OCT",V1541=11,"NOV",V1541=12,"DEC")</f>
        <v>DEC</v>
      </c>
    </row>
    <row r="1542" spans="1:23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44"/>
        <v>118</v>
      </c>
      <c r="P1542">
        <f t="shared" si="145"/>
        <v>180.41</v>
      </c>
      <c r="Q1542" t="s">
        <v>8336</v>
      </c>
      <c r="R1542" t="s">
        <v>8337</v>
      </c>
      <c r="S1542" s="12">
        <f t="shared" si="146"/>
        <v>41939.00712962963</v>
      </c>
      <c r="T1542" s="12">
        <f t="shared" si="147"/>
        <v>41969.052083333328</v>
      </c>
      <c r="U1542" s="9">
        <f t="shared" si="148"/>
        <v>2014</v>
      </c>
      <c r="V1542">
        <f t="shared" si="149"/>
        <v>10</v>
      </c>
      <c r="W1542" t="str" cm="1">
        <f t="array" ref="W1542">_xlfn.IFS(V1542=1,"JAN",V1542=2,"FEB",V1542=3,"MAR",V1542=4,"APR",V1542=5,"MAY",V1542=6,"JUN",V1542=7,"JUL",V1542=8,"AUG",V1542=9,"SEP",V1542=10,"OCT",V1542=11,"NOV",V1542=12,"DEC")</f>
        <v>OCT</v>
      </c>
    </row>
    <row r="1543" spans="1:23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44"/>
        <v>0</v>
      </c>
      <c r="P1543">
        <f t="shared" si="145"/>
        <v>3</v>
      </c>
      <c r="Q1543" t="s">
        <v>8336</v>
      </c>
      <c r="R1543" t="s">
        <v>8341</v>
      </c>
      <c r="S1543" s="12">
        <f t="shared" si="146"/>
        <v>41974.712245370371</v>
      </c>
      <c r="T1543" s="12">
        <f t="shared" si="147"/>
        <v>42004.712245370371</v>
      </c>
      <c r="U1543" s="9">
        <f t="shared" si="148"/>
        <v>2014</v>
      </c>
      <c r="V1543">
        <f t="shared" si="149"/>
        <v>12</v>
      </c>
      <c r="W1543" t="str" cm="1">
        <f t="array" ref="W1543">_xlfn.IFS(V1543=1,"JAN",V1543=2,"FEB",V1543=3,"MAR",V1543=4,"APR",V1543=5,"MAY",V1543=6,"JUN",V1543=7,"JUL",V1543=8,"AUG",V1543=9,"SEP",V1543=10,"OCT",V1543=11,"NOV",V1543=12,"DEC")</f>
        <v>DEC</v>
      </c>
    </row>
    <row r="1544" spans="1:23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44"/>
        <v>4</v>
      </c>
      <c r="P1544">
        <f t="shared" si="145"/>
        <v>20</v>
      </c>
      <c r="Q1544" t="s">
        <v>8336</v>
      </c>
      <c r="R1544" t="s">
        <v>8341</v>
      </c>
      <c r="S1544" s="12">
        <f t="shared" si="146"/>
        <v>42170.996527777781</v>
      </c>
      <c r="T1544" s="12">
        <f t="shared" si="147"/>
        <v>42185.996527777781</v>
      </c>
      <c r="U1544" s="9">
        <f t="shared" si="148"/>
        <v>2015</v>
      </c>
      <c r="V1544">
        <f t="shared" si="149"/>
        <v>6</v>
      </c>
      <c r="W1544" t="str" cm="1">
        <f t="array" ref="W1544">_xlfn.IFS(V1544=1,"JAN",V1544=2,"FEB",V1544=3,"MAR",V1544=4,"APR",V1544=5,"MAY",V1544=6,"JUN",V1544=7,"JUL",V1544=8,"AUG",V1544=9,"SEP",V1544=10,"OCT",V1544=11,"NOV",V1544=12,"DEC")</f>
        <v>JUN</v>
      </c>
    </row>
    <row r="1545" spans="1:23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44"/>
        <v>0</v>
      </c>
      <c r="P1545">
        <f t="shared" si="145"/>
        <v>10</v>
      </c>
      <c r="Q1545" t="s">
        <v>8336</v>
      </c>
      <c r="R1545" t="s">
        <v>8341</v>
      </c>
      <c r="S1545" s="12">
        <f t="shared" si="146"/>
        <v>41935.509652777779</v>
      </c>
      <c r="T1545" s="12">
        <f t="shared" si="147"/>
        <v>41965.551319444443</v>
      </c>
      <c r="U1545" s="9">
        <f t="shared" si="148"/>
        <v>2014</v>
      </c>
      <c r="V1545">
        <f t="shared" si="149"/>
        <v>10</v>
      </c>
      <c r="W1545" t="str" cm="1">
        <f t="array" ref="W1545">_xlfn.IFS(V1545=1,"JAN",V1545=2,"FEB",V1545=3,"MAR",V1545=4,"APR",V1545=5,"MAY",V1545=6,"JUN",V1545=7,"JUL",V1545=8,"AUG",V1545=9,"SEP",V1545=10,"OCT",V1545=11,"NOV",V1545=12,"DEC")</f>
        <v>OCT</v>
      </c>
    </row>
    <row r="1546" spans="1:23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44"/>
        <v>0</v>
      </c>
      <c r="P1546">
        <f t="shared" si="145"/>
        <v>0</v>
      </c>
      <c r="Q1546" t="s">
        <v>8336</v>
      </c>
      <c r="R1546" t="s">
        <v>8341</v>
      </c>
      <c r="S1546" s="12">
        <f t="shared" si="146"/>
        <v>42053.051203703704</v>
      </c>
      <c r="T1546" s="12">
        <f t="shared" si="147"/>
        <v>42095.012499999997</v>
      </c>
      <c r="U1546" s="9">
        <f t="shared" si="148"/>
        <v>2015</v>
      </c>
      <c r="V1546">
        <f t="shared" si="149"/>
        <v>2</v>
      </c>
      <c r="W1546" t="str" cm="1">
        <f t="array" ref="W1546">_xlfn.IFS(V1546=1,"JAN",V1546=2,"FEB",V1546=3,"MAR",V1546=4,"APR",V1546=5,"MAY",V1546=6,"JUN",V1546=7,"JUL",V1546=8,"AUG",V1546=9,"SEP",V1546=10,"OCT",V1546=11,"NOV",V1546=12,"DEC")</f>
        <v>FEB</v>
      </c>
    </row>
    <row r="1547" spans="1:23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44"/>
        <v>0</v>
      </c>
      <c r="P1547">
        <f t="shared" si="145"/>
        <v>1</v>
      </c>
      <c r="Q1547" t="s">
        <v>8336</v>
      </c>
      <c r="R1547" t="s">
        <v>8341</v>
      </c>
      <c r="S1547" s="12">
        <f t="shared" si="146"/>
        <v>42031.884652777779</v>
      </c>
      <c r="T1547" s="12">
        <f t="shared" si="147"/>
        <v>42065.886111111111</v>
      </c>
      <c r="U1547" s="9">
        <f t="shared" si="148"/>
        <v>2015</v>
      </c>
      <c r="V1547">
        <f t="shared" si="149"/>
        <v>1</v>
      </c>
      <c r="W1547" t="str" cm="1">
        <f t="array" ref="W1547">_xlfn.IFS(V1547=1,"JAN",V1547=2,"FEB",V1547=3,"MAR",V1547=4,"APR",V1547=5,"MAY",V1547=6,"JUN",V1547=7,"JUL",V1547=8,"AUG",V1547=9,"SEP",V1547=10,"OCT",V1547=11,"NOV",V1547=12,"DEC")</f>
        <v>JAN</v>
      </c>
    </row>
    <row r="1548" spans="1:23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44"/>
        <v>29</v>
      </c>
      <c r="P1548">
        <f t="shared" si="145"/>
        <v>26.27</v>
      </c>
      <c r="Q1548" t="s">
        <v>8336</v>
      </c>
      <c r="R1548" t="s">
        <v>8341</v>
      </c>
      <c r="S1548" s="12">
        <f t="shared" si="146"/>
        <v>41839.212951388887</v>
      </c>
      <c r="T1548" s="12">
        <f t="shared" si="147"/>
        <v>41899.212951388887</v>
      </c>
      <c r="U1548" s="9">
        <f t="shared" si="148"/>
        <v>2014</v>
      </c>
      <c r="V1548">
        <f t="shared" si="149"/>
        <v>7</v>
      </c>
      <c r="W1548" t="str" cm="1">
        <f t="array" ref="W1548">_xlfn.IFS(V1548=1,"JAN",V1548=2,"FEB",V1548=3,"MAR",V1548=4,"APR",V1548=5,"MAY",V1548=6,"JUN",V1548=7,"JUL",V1548=8,"AUG",V1548=9,"SEP",V1548=10,"OCT",V1548=11,"NOV",V1548=12,"DEC")</f>
        <v>JUL</v>
      </c>
    </row>
    <row r="1549" spans="1:23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44"/>
        <v>0</v>
      </c>
      <c r="P1549">
        <f t="shared" si="145"/>
        <v>0</v>
      </c>
      <c r="Q1549" t="s">
        <v>8336</v>
      </c>
      <c r="R1549" t="s">
        <v>8341</v>
      </c>
      <c r="S1549" s="12">
        <f t="shared" si="146"/>
        <v>42782.426875000005</v>
      </c>
      <c r="T1549" s="12">
        <f t="shared" si="147"/>
        <v>42789.426875000005</v>
      </c>
      <c r="U1549" s="9">
        <f t="shared" si="148"/>
        <v>2017</v>
      </c>
      <c r="V1549">
        <f t="shared" si="149"/>
        <v>2</v>
      </c>
      <c r="W1549" t="str" cm="1">
        <f t="array" ref="W1549">_xlfn.IFS(V1549=1,"JAN",V1549=2,"FEB",V1549=3,"MAR",V1549=4,"APR",V1549=5,"MAY",V1549=6,"JUN",V1549=7,"JUL",V1549=8,"AUG",V1549=9,"SEP",V1549=10,"OCT",V1549=11,"NOV",V1549=12,"DEC")</f>
        <v>FEB</v>
      </c>
    </row>
    <row r="1550" spans="1:23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44"/>
        <v>9</v>
      </c>
      <c r="P1550">
        <f t="shared" si="145"/>
        <v>60</v>
      </c>
      <c r="Q1550" t="s">
        <v>8336</v>
      </c>
      <c r="R1550" t="s">
        <v>8341</v>
      </c>
      <c r="S1550" s="12">
        <f t="shared" si="146"/>
        <v>42286.88217592593</v>
      </c>
      <c r="T1550" s="12">
        <f t="shared" si="147"/>
        <v>42316.923842592587</v>
      </c>
      <c r="U1550" s="9">
        <f t="shared" si="148"/>
        <v>2015</v>
      </c>
      <c r="V1550">
        <f t="shared" si="149"/>
        <v>10</v>
      </c>
      <c r="W1550" t="str" cm="1">
        <f t="array" ref="W1550">_xlfn.IFS(V1550=1,"JAN",V1550=2,"FEB",V1550=3,"MAR",V1550=4,"APR",V1550=5,"MAY",V1550=6,"JUN",V1550=7,"JUL",V1550=8,"AUG",V1550=9,"SEP",V1550=10,"OCT",V1550=11,"NOV",V1550=12,"DEC")</f>
        <v>OCT</v>
      </c>
    </row>
    <row r="1551" spans="1:23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44"/>
        <v>34</v>
      </c>
      <c r="P1551">
        <f t="shared" si="145"/>
        <v>28.33</v>
      </c>
      <c r="Q1551" t="s">
        <v>8336</v>
      </c>
      <c r="R1551" t="s">
        <v>8341</v>
      </c>
      <c r="S1551" s="12">
        <f t="shared" si="146"/>
        <v>42281.136099537034</v>
      </c>
      <c r="T1551" s="12">
        <f t="shared" si="147"/>
        <v>42311.177766203706</v>
      </c>
      <c r="U1551" s="9">
        <f t="shared" si="148"/>
        <v>2015</v>
      </c>
      <c r="V1551">
        <f t="shared" si="149"/>
        <v>10</v>
      </c>
      <c r="W1551" t="str" cm="1">
        <f t="array" ref="W1551">_xlfn.IFS(V1551=1,"JAN",V1551=2,"FEB",V1551=3,"MAR",V1551=4,"APR",V1551=5,"MAY",V1551=6,"JUN",V1551=7,"JUL",V1551=8,"AUG",V1551=9,"SEP",V1551=10,"OCT",V1551=11,"NOV",V1551=12,"DEC")</f>
        <v>OCT</v>
      </c>
    </row>
    <row r="1552" spans="1:23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44"/>
        <v>13</v>
      </c>
      <c r="P1552">
        <f t="shared" si="145"/>
        <v>14.43</v>
      </c>
      <c r="Q1552" t="s">
        <v>8336</v>
      </c>
      <c r="R1552" t="s">
        <v>8341</v>
      </c>
      <c r="S1552" s="12">
        <f t="shared" si="146"/>
        <v>42472.449467592596</v>
      </c>
      <c r="T1552" s="12">
        <f t="shared" si="147"/>
        <v>42502.449467592596</v>
      </c>
      <c r="U1552" s="9">
        <f t="shared" si="148"/>
        <v>2016</v>
      </c>
      <c r="V1552">
        <f t="shared" si="149"/>
        <v>4</v>
      </c>
      <c r="W1552" t="str" cm="1">
        <f t="array" ref="W1552">_xlfn.IFS(V1552=1,"JAN",V1552=2,"FEB",V1552=3,"MAR",V1552=4,"APR",V1552=5,"MAY",V1552=6,"JUN",V1552=7,"JUL",V1552=8,"AUG",V1552=9,"SEP",V1552=10,"OCT",V1552=11,"NOV",V1552=12,"DEC")</f>
        <v>APR</v>
      </c>
    </row>
    <row r="1553" spans="1:23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44"/>
        <v>0</v>
      </c>
      <c r="P1553">
        <f t="shared" si="145"/>
        <v>0</v>
      </c>
      <c r="Q1553" t="s">
        <v>8336</v>
      </c>
      <c r="R1553" t="s">
        <v>8341</v>
      </c>
      <c r="S1553" s="12">
        <f t="shared" si="146"/>
        <v>42121.824525462958</v>
      </c>
      <c r="T1553" s="12">
        <f t="shared" si="147"/>
        <v>42151.824525462958</v>
      </c>
      <c r="U1553" s="9">
        <f t="shared" si="148"/>
        <v>2015</v>
      </c>
      <c r="V1553">
        <f t="shared" si="149"/>
        <v>4</v>
      </c>
      <c r="W1553" t="str" cm="1">
        <f t="array" ref="W1553">_xlfn.IFS(V1553=1,"JAN",V1553=2,"FEB",V1553=3,"MAR",V1553=4,"APR",V1553=5,"MAY",V1553=6,"JUN",V1553=7,"JUL",V1553=8,"AUG",V1553=9,"SEP",V1553=10,"OCT",V1553=11,"NOV",V1553=12,"DEC")</f>
        <v>APR</v>
      </c>
    </row>
    <row r="1554" spans="1:23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44"/>
        <v>49</v>
      </c>
      <c r="P1554">
        <f t="shared" si="145"/>
        <v>132.19</v>
      </c>
      <c r="Q1554" t="s">
        <v>8336</v>
      </c>
      <c r="R1554" t="s">
        <v>8341</v>
      </c>
      <c r="S1554" s="12">
        <f t="shared" si="146"/>
        <v>41892.688750000001</v>
      </c>
      <c r="T1554" s="12">
        <f t="shared" si="147"/>
        <v>41913.165972222225</v>
      </c>
      <c r="U1554" s="9">
        <f t="shared" si="148"/>
        <v>2014</v>
      </c>
      <c r="V1554">
        <f t="shared" si="149"/>
        <v>9</v>
      </c>
      <c r="W1554" t="str" cm="1">
        <f t="array" ref="W1554">_xlfn.IFS(V1554=1,"JAN",V1554=2,"FEB",V1554=3,"MAR",V1554=4,"APR",V1554=5,"MAY",V1554=6,"JUN",V1554=7,"JUL",V1554=8,"AUG",V1554=9,"SEP",V1554=10,"OCT",V1554=11,"NOV",V1554=12,"DEC")</f>
        <v>SEP</v>
      </c>
    </row>
    <row r="1555" spans="1:23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44"/>
        <v>0</v>
      </c>
      <c r="P1555">
        <f t="shared" si="145"/>
        <v>0</v>
      </c>
      <c r="Q1555" t="s">
        <v>8336</v>
      </c>
      <c r="R1555" t="s">
        <v>8341</v>
      </c>
      <c r="S1555" s="12">
        <f t="shared" si="146"/>
        <v>42219.282951388886</v>
      </c>
      <c r="T1555" s="12">
        <f t="shared" si="147"/>
        <v>42249.282951388886</v>
      </c>
      <c r="U1555" s="9">
        <f t="shared" si="148"/>
        <v>2015</v>
      </c>
      <c r="V1555">
        <f t="shared" si="149"/>
        <v>8</v>
      </c>
      <c r="W1555" t="str" cm="1">
        <f t="array" ref="W1555">_xlfn.IFS(V1555=1,"JAN",V1555=2,"FEB",V1555=3,"MAR",V1555=4,"APR",V1555=5,"MAY",V1555=6,"JUN",V1555=7,"JUL",V1555=8,"AUG",V1555=9,"SEP",V1555=10,"OCT",V1555=11,"NOV",V1555=12,"DEC")</f>
        <v>AUG</v>
      </c>
    </row>
    <row r="1556" spans="1:23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44"/>
        <v>0</v>
      </c>
      <c r="P1556">
        <f t="shared" si="145"/>
        <v>0</v>
      </c>
      <c r="Q1556" t="s">
        <v>8336</v>
      </c>
      <c r="R1556" t="s">
        <v>8341</v>
      </c>
      <c r="S1556" s="12">
        <f t="shared" si="146"/>
        <v>42188.252199074079</v>
      </c>
      <c r="T1556" s="12">
        <f t="shared" si="147"/>
        <v>42218.252199074079</v>
      </c>
      <c r="U1556" s="9">
        <f t="shared" si="148"/>
        <v>2015</v>
      </c>
      <c r="V1556">
        <f t="shared" si="149"/>
        <v>7</v>
      </c>
      <c r="W1556" t="str" cm="1">
        <f t="array" ref="W1556">_xlfn.IFS(V1556=1,"JAN",V1556=2,"FEB",V1556=3,"MAR",V1556=4,"APR",V1556=5,"MAY",V1556=6,"JUN",V1556=7,"JUL",V1556=8,"AUG",V1556=9,"SEP",V1556=10,"OCT",V1556=11,"NOV",V1556=12,"DEC")</f>
        <v>JUL</v>
      </c>
    </row>
    <row r="1557" spans="1:23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44"/>
        <v>0</v>
      </c>
      <c r="P1557">
        <f t="shared" si="145"/>
        <v>0</v>
      </c>
      <c r="Q1557" t="s">
        <v>8336</v>
      </c>
      <c r="R1557" t="s">
        <v>8341</v>
      </c>
      <c r="S1557" s="12">
        <f t="shared" si="146"/>
        <v>42241.613796296297</v>
      </c>
      <c r="T1557" s="12">
        <f t="shared" si="147"/>
        <v>42264.708333333328</v>
      </c>
      <c r="U1557" s="9">
        <f t="shared" si="148"/>
        <v>2015</v>
      </c>
      <c r="V1557">
        <f t="shared" si="149"/>
        <v>8</v>
      </c>
      <c r="W1557" t="str" cm="1">
        <f t="array" ref="W1557">_xlfn.IFS(V1557=1,"JAN",V1557=2,"FEB",V1557=3,"MAR",V1557=4,"APR",V1557=5,"MAY",V1557=6,"JUN",V1557=7,"JUL",V1557=8,"AUG",V1557=9,"SEP",V1557=10,"OCT",V1557=11,"NOV",V1557=12,"DEC")</f>
        <v>AUG</v>
      </c>
    </row>
    <row r="1558" spans="1:23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44"/>
        <v>45</v>
      </c>
      <c r="P1558">
        <f t="shared" si="145"/>
        <v>56.42</v>
      </c>
      <c r="Q1558" t="s">
        <v>8336</v>
      </c>
      <c r="R1558" t="s">
        <v>8341</v>
      </c>
      <c r="S1558" s="12">
        <f t="shared" si="146"/>
        <v>42525.153055555551</v>
      </c>
      <c r="T1558" s="12">
        <f t="shared" si="147"/>
        <v>42555.153055555551</v>
      </c>
      <c r="U1558" s="9">
        <f t="shared" si="148"/>
        <v>2016</v>
      </c>
      <c r="V1558">
        <f t="shared" si="149"/>
        <v>6</v>
      </c>
      <c r="W1558" t="str" cm="1">
        <f t="array" ref="W1558">_xlfn.IFS(V1558=1,"JAN",V1558=2,"FEB",V1558=3,"MAR",V1558=4,"APR",V1558=5,"MAY",V1558=6,"JUN",V1558=7,"JUL",V1558=8,"AUG",V1558=9,"SEP",V1558=10,"OCT",V1558=11,"NOV",V1558=12,"DEC")</f>
        <v>JUN</v>
      </c>
    </row>
    <row r="1559" spans="1:23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44"/>
        <v>4</v>
      </c>
      <c r="P1559">
        <f t="shared" si="145"/>
        <v>100</v>
      </c>
      <c r="Q1559" t="s">
        <v>8336</v>
      </c>
      <c r="R1559" t="s">
        <v>8341</v>
      </c>
      <c r="S1559" s="12">
        <f t="shared" si="146"/>
        <v>41871.65315972222</v>
      </c>
      <c r="T1559" s="12">
        <f t="shared" si="147"/>
        <v>41902.65315972222</v>
      </c>
      <c r="U1559" s="9">
        <f t="shared" si="148"/>
        <v>2014</v>
      </c>
      <c r="V1559">
        <f t="shared" si="149"/>
        <v>8</v>
      </c>
      <c r="W1559" t="str" cm="1">
        <f t="array" ref="W1559">_xlfn.IFS(V1559=1,"JAN",V1559=2,"FEB",V1559=3,"MAR",V1559=4,"APR",V1559=5,"MAY",V1559=6,"JUN",V1559=7,"JUL",V1559=8,"AUG",V1559=9,"SEP",V1559=10,"OCT",V1559=11,"NOV",V1559=12,"DEC")</f>
        <v>AUG</v>
      </c>
    </row>
    <row r="1560" spans="1:23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44"/>
        <v>5</v>
      </c>
      <c r="P1560">
        <f t="shared" si="145"/>
        <v>11.67</v>
      </c>
      <c r="Q1560" t="s">
        <v>8336</v>
      </c>
      <c r="R1560" t="s">
        <v>8341</v>
      </c>
      <c r="S1560" s="12">
        <f t="shared" si="146"/>
        <v>42185.397673611107</v>
      </c>
      <c r="T1560" s="12">
        <f t="shared" si="147"/>
        <v>42244.508333333331</v>
      </c>
      <c r="U1560" s="9">
        <f t="shared" si="148"/>
        <v>2015</v>
      </c>
      <c r="V1560">
        <f t="shared" si="149"/>
        <v>6</v>
      </c>
      <c r="W1560" t="str" cm="1">
        <f t="array" ref="W1560">_xlfn.IFS(V1560=1,"JAN",V1560=2,"FEB",V1560=3,"MAR",V1560=4,"APR",V1560=5,"MAY",V1560=6,"JUN",V1560=7,"JUL",V1560=8,"AUG",V1560=9,"SEP",V1560=10,"OCT",V1560=11,"NOV",V1560=12,"DEC")</f>
        <v>JUN</v>
      </c>
    </row>
    <row r="1561" spans="1:23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44"/>
        <v>0</v>
      </c>
      <c r="P1561">
        <f t="shared" si="145"/>
        <v>50</v>
      </c>
      <c r="Q1561" t="s">
        <v>8336</v>
      </c>
      <c r="R1561" t="s">
        <v>8341</v>
      </c>
      <c r="S1561" s="12">
        <f t="shared" si="146"/>
        <v>42108.05322916666</v>
      </c>
      <c r="T1561" s="12">
        <f t="shared" si="147"/>
        <v>42123.05322916666</v>
      </c>
      <c r="U1561" s="9">
        <f t="shared" si="148"/>
        <v>2015</v>
      </c>
      <c r="V1561">
        <f t="shared" si="149"/>
        <v>4</v>
      </c>
      <c r="W1561" t="str" cm="1">
        <f t="array" ref="W1561">_xlfn.IFS(V1561=1,"JAN",V1561=2,"FEB",V1561=3,"MAR",V1561=4,"APR",V1561=5,"MAY",V1561=6,"JUN",V1561=7,"JUL",V1561=8,"AUG",V1561=9,"SEP",V1561=10,"OCT",V1561=11,"NOV",V1561=12,"DEC")</f>
        <v>APR</v>
      </c>
    </row>
    <row r="1562" spans="1:23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44"/>
        <v>4</v>
      </c>
      <c r="P1562">
        <f t="shared" si="145"/>
        <v>23.5</v>
      </c>
      <c r="Q1562" t="s">
        <v>8336</v>
      </c>
      <c r="R1562" t="s">
        <v>8341</v>
      </c>
      <c r="S1562" s="12">
        <f t="shared" si="146"/>
        <v>41936.020752314813</v>
      </c>
      <c r="T1562" s="12">
        <f t="shared" si="147"/>
        <v>41956.062418981484</v>
      </c>
      <c r="U1562" s="9">
        <f t="shared" si="148"/>
        <v>2014</v>
      </c>
      <c r="V1562">
        <f t="shared" si="149"/>
        <v>10</v>
      </c>
      <c r="W1562" t="str" cm="1">
        <f t="array" ref="W1562">_xlfn.IFS(V1562=1,"JAN",V1562=2,"FEB",V1562=3,"MAR",V1562=4,"APR",V1562=5,"MAY",V1562=6,"JUN",V1562=7,"JUL",V1562=8,"AUG",V1562=9,"SEP",V1562=10,"OCT",V1562=11,"NOV",V1562=12,"DEC")</f>
        <v>OCT</v>
      </c>
    </row>
    <row r="1563" spans="1:23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44"/>
        <v>1</v>
      </c>
      <c r="P1563">
        <f t="shared" si="145"/>
        <v>67</v>
      </c>
      <c r="Q1563" t="s">
        <v>8320</v>
      </c>
      <c r="R1563" t="s">
        <v>8342</v>
      </c>
      <c r="S1563" s="12">
        <f t="shared" si="146"/>
        <v>41555.041701388887</v>
      </c>
      <c r="T1563" s="12">
        <f t="shared" si="147"/>
        <v>41585.083368055559</v>
      </c>
      <c r="U1563" s="9">
        <f t="shared" si="148"/>
        <v>2013</v>
      </c>
      <c r="V1563">
        <f t="shared" si="149"/>
        <v>10</v>
      </c>
      <c r="W1563" t="str" cm="1">
        <f t="array" ref="W1563">_xlfn.IFS(V1563=1,"JAN",V1563=2,"FEB",V1563=3,"MAR",V1563=4,"APR",V1563=5,"MAY",V1563=6,"JUN",V1563=7,"JUL",V1563=8,"AUG",V1563=9,"SEP",V1563=10,"OCT",V1563=11,"NOV",V1563=12,"DEC")</f>
        <v>OCT</v>
      </c>
    </row>
    <row r="1564" spans="1:23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44"/>
        <v>0</v>
      </c>
      <c r="P1564">
        <f t="shared" si="145"/>
        <v>0</v>
      </c>
      <c r="Q1564" t="s">
        <v>8320</v>
      </c>
      <c r="R1564" t="s">
        <v>8342</v>
      </c>
      <c r="S1564" s="12">
        <f t="shared" si="146"/>
        <v>40079.566157407404</v>
      </c>
      <c r="T1564" s="12">
        <f t="shared" si="147"/>
        <v>40149.034722222219</v>
      </c>
      <c r="U1564" s="9">
        <f t="shared" si="148"/>
        <v>2009</v>
      </c>
      <c r="V1564">
        <f t="shared" si="149"/>
        <v>9</v>
      </c>
      <c r="W1564" t="str" cm="1">
        <f t="array" ref="W1564">_xlfn.IFS(V1564=1,"JAN",V1564=2,"FEB",V1564=3,"MAR",V1564=4,"APR",V1564=5,"MAY",V1564=6,"JUN",V1564=7,"JUL",V1564=8,"AUG",V1564=9,"SEP",V1564=10,"OCT",V1564=11,"NOV",V1564=12,"DEC")</f>
        <v>SEP</v>
      </c>
    </row>
    <row r="1565" spans="1:23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44"/>
        <v>1</v>
      </c>
      <c r="P1565">
        <f t="shared" si="145"/>
        <v>42.5</v>
      </c>
      <c r="Q1565" t="s">
        <v>8320</v>
      </c>
      <c r="R1565" t="s">
        <v>8342</v>
      </c>
      <c r="S1565" s="12">
        <f t="shared" si="146"/>
        <v>41652.742488425924</v>
      </c>
      <c r="T1565" s="12">
        <f t="shared" si="147"/>
        <v>41712.700821759259</v>
      </c>
      <c r="U1565" s="9">
        <f t="shared" si="148"/>
        <v>2014</v>
      </c>
      <c r="V1565">
        <f t="shared" si="149"/>
        <v>1</v>
      </c>
      <c r="W1565" t="str" cm="1">
        <f t="array" ref="W1565">_xlfn.IFS(V1565=1,"JAN",V1565=2,"FEB",V1565=3,"MAR",V1565=4,"APR",V1565=5,"MAY",V1565=6,"JUN",V1565=7,"JUL",V1565=8,"AUG",V1565=9,"SEP",V1565=10,"OCT",V1565=11,"NOV",V1565=12,"DEC")</f>
        <v>JAN</v>
      </c>
    </row>
    <row r="1566" spans="1:23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44"/>
        <v>0</v>
      </c>
      <c r="P1566">
        <f t="shared" si="145"/>
        <v>10</v>
      </c>
      <c r="Q1566" t="s">
        <v>8320</v>
      </c>
      <c r="R1566" t="s">
        <v>8342</v>
      </c>
      <c r="S1566" s="12">
        <f t="shared" si="146"/>
        <v>42121.367002314815</v>
      </c>
      <c r="T1566" s="12">
        <f t="shared" si="147"/>
        <v>42152.836805555555</v>
      </c>
      <c r="U1566" s="9">
        <f t="shared" si="148"/>
        <v>2015</v>
      </c>
      <c r="V1566">
        <f t="shared" si="149"/>
        <v>4</v>
      </c>
      <c r="W1566" t="str" cm="1">
        <f t="array" ref="W1566">_xlfn.IFS(V1566=1,"JAN",V1566=2,"FEB",V1566=3,"MAR",V1566=4,"APR",V1566=5,"MAY",V1566=6,"JUN",V1566=7,"JUL",V1566=8,"AUG",V1566=9,"SEP",V1566=10,"OCT",V1566=11,"NOV",V1566=12,"DEC")</f>
        <v>APR</v>
      </c>
    </row>
    <row r="1567" spans="1:23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44"/>
        <v>3</v>
      </c>
      <c r="P1567">
        <f t="shared" si="145"/>
        <v>100</v>
      </c>
      <c r="Q1567" t="s">
        <v>8320</v>
      </c>
      <c r="R1567" t="s">
        <v>8342</v>
      </c>
      <c r="S1567" s="12">
        <f t="shared" si="146"/>
        <v>40672.729872685188</v>
      </c>
      <c r="T1567" s="12">
        <f t="shared" si="147"/>
        <v>40702.729872685188</v>
      </c>
      <c r="U1567" s="9">
        <f t="shared" si="148"/>
        <v>2011</v>
      </c>
      <c r="V1567">
        <f t="shared" si="149"/>
        <v>5</v>
      </c>
      <c r="W1567" t="str" cm="1">
        <f t="array" ref="W1567">_xlfn.IFS(V1567=1,"JAN",V1567=2,"FEB",V1567=3,"MAR",V1567=4,"APR",V1567=5,"MAY",V1567=6,"JUN",V1567=7,"JUL",V1567=8,"AUG",V1567=9,"SEP",V1567=10,"OCT",V1567=11,"NOV",V1567=12,"DEC")</f>
        <v>MAY</v>
      </c>
    </row>
    <row r="1568" spans="1:23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44"/>
        <v>21</v>
      </c>
      <c r="P1568">
        <f t="shared" si="145"/>
        <v>108.05</v>
      </c>
      <c r="Q1568" t="s">
        <v>8320</v>
      </c>
      <c r="R1568" t="s">
        <v>8342</v>
      </c>
      <c r="S1568" s="12">
        <f t="shared" si="146"/>
        <v>42549.916712962964</v>
      </c>
      <c r="T1568" s="12">
        <f t="shared" si="147"/>
        <v>42578.916666666672</v>
      </c>
      <c r="U1568" s="9">
        <f t="shared" si="148"/>
        <v>2016</v>
      </c>
      <c r="V1568">
        <f t="shared" si="149"/>
        <v>6</v>
      </c>
      <c r="W1568" t="str" cm="1">
        <f t="array" ref="W1568">_xlfn.IFS(V1568=1,"JAN",V1568=2,"FEB",V1568=3,"MAR",V1568=4,"APR",V1568=5,"MAY",V1568=6,"JUN",V1568=7,"JUL",V1568=8,"AUG",V1568=9,"SEP",V1568=10,"OCT",V1568=11,"NOV",V1568=12,"DEC")</f>
        <v>JUN</v>
      </c>
    </row>
    <row r="1569" spans="1:23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44"/>
        <v>4</v>
      </c>
      <c r="P1569">
        <f t="shared" si="145"/>
        <v>26.92</v>
      </c>
      <c r="Q1569" t="s">
        <v>8320</v>
      </c>
      <c r="R1569" t="s">
        <v>8342</v>
      </c>
      <c r="S1569" s="12">
        <f t="shared" si="146"/>
        <v>41671.936863425923</v>
      </c>
      <c r="T1569" s="12">
        <f t="shared" si="147"/>
        <v>41687</v>
      </c>
      <c r="U1569" s="9">
        <f t="shared" si="148"/>
        <v>2014</v>
      </c>
      <c r="V1569">
        <f t="shared" si="149"/>
        <v>2</v>
      </c>
      <c r="W1569" t="str" cm="1">
        <f t="array" ref="W1569">_xlfn.IFS(V1569=1,"JAN",V1569=2,"FEB",V1569=3,"MAR",V1569=4,"APR",V1569=5,"MAY",V1569=6,"JUN",V1569=7,"JUL",V1569=8,"AUG",V1569=9,"SEP",V1569=10,"OCT",V1569=11,"NOV",V1569=12,"DEC")</f>
        <v>FEB</v>
      </c>
    </row>
    <row r="1570" spans="1:23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44"/>
        <v>14</v>
      </c>
      <c r="P1570">
        <f t="shared" si="145"/>
        <v>155</v>
      </c>
      <c r="Q1570" t="s">
        <v>8320</v>
      </c>
      <c r="R1570" t="s">
        <v>8342</v>
      </c>
      <c r="S1570" s="12">
        <f t="shared" si="146"/>
        <v>41962.062326388885</v>
      </c>
      <c r="T1570" s="12">
        <f t="shared" si="147"/>
        <v>41997.062326388885</v>
      </c>
      <c r="U1570" s="9">
        <f t="shared" si="148"/>
        <v>2014</v>
      </c>
      <c r="V1570">
        <f t="shared" si="149"/>
        <v>11</v>
      </c>
      <c r="W1570" t="str" cm="1">
        <f t="array" ref="W1570">_xlfn.IFS(V1570=1,"JAN",V1570=2,"FEB",V1570=3,"MAR",V1570=4,"APR",V1570=5,"MAY",V1570=6,"JUN",V1570=7,"JUL",V1570=8,"AUG",V1570=9,"SEP",V1570=10,"OCT",V1570=11,"NOV",V1570=12,"DEC")</f>
        <v>NOV</v>
      </c>
    </row>
    <row r="1571" spans="1:23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44"/>
        <v>0</v>
      </c>
      <c r="P1571">
        <f t="shared" si="145"/>
        <v>0</v>
      </c>
      <c r="Q1571" t="s">
        <v>8320</v>
      </c>
      <c r="R1571" t="s">
        <v>8342</v>
      </c>
      <c r="S1571" s="12">
        <f t="shared" si="146"/>
        <v>41389.679560185185</v>
      </c>
      <c r="T1571" s="12">
        <f t="shared" si="147"/>
        <v>41419.679560185185</v>
      </c>
      <c r="U1571" s="9">
        <f t="shared" si="148"/>
        <v>2013</v>
      </c>
      <c r="V1571">
        <f t="shared" si="149"/>
        <v>4</v>
      </c>
      <c r="W1571" t="str" cm="1">
        <f t="array" ref="W1571">_xlfn.IFS(V1571=1,"JAN",V1571=2,"FEB",V1571=3,"MAR",V1571=4,"APR",V1571=5,"MAY",V1571=6,"JUN",V1571=7,"JUL",V1571=8,"AUG",V1571=9,"SEP",V1571=10,"OCT",V1571=11,"NOV",V1571=12,"DEC")</f>
        <v>APR</v>
      </c>
    </row>
    <row r="1572" spans="1:23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44"/>
        <v>41</v>
      </c>
      <c r="P1572">
        <f t="shared" si="145"/>
        <v>47.77</v>
      </c>
      <c r="Q1572" t="s">
        <v>8320</v>
      </c>
      <c r="R1572" t="s">
        <v>8342</v>
      </c>
      <c r="S1572" s="12">
        <f t="shared" si="146"/>
        <v>42438.813449074078</v>
      </c>
      <c r="T1572" s="12">
        <f t="shared" si="147"/>
        <v>42468.771782407406</v>
      </c>
      <c r="U1572" s="9">
        <f t="shared" si="148"/>
        <v>2016</v>
      </c>
      <c r="V1572">
        <f t="shared" si="149"/>
        <v>3</v>
      </c>
      <c r="W1572" t="str" cm="1">
        <f t="array" ref="W1572">_xlfn.IFS(V1572=1,"JAN",V1572=2,"FEB",V1572=3,"MAR",V1572=4,"APR",V1572=5,"MAY",V1572=6,"JUN",V1572=7,"JUL",V1572=8,"AUG",V1572=9,"SEP",V1572=10,"OCT",V1572=11,"NOV",V1572=12,"DEC")</f>
        <v>MAR</v>
      </c>
    </row>
    <row r="1573" spans="1:23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44"/>
        <v>1</v>
      </c>
      <c r="P1573">
        <f t="shared" si="145"/>
        <v>20</v>
      </c>
      <c r="Q1573" t="s">
        <v>8320</v>
      </c>
      <c r="R1573" t="s">
        <v>8342</v>
      </c>
      <c r="S1573" s="12">
        <f t="shared" si="146"/>
        <v>42144.769479166673</v>
      </c>
      <c r="T1573" s="12">
        <f t="shared" si="147"/>
        <v>42174.769479166673</v>
      </c>
      <c r="U1573" s="9">
        <f t="shared" si="148"/>
        <v>2015</v>
      </c>
      <c r="V1573">
        <f t="shared" si="149"/>
        <v>5</v>
      </c>
      <c r="W1573" t="str" cm="1">
        <f t="array" ref="W1573">_xlfn.IFS(V1573=1,"JAN",V1573=2,"FEB",V1573=3,"MAR",V1573=4,"APR",V1573=5,"MAY",V1573=6,"JUN",V1573=7,"JUL",V1573=8,"AUG",V1573=9,"SEP",V1573=10,"OCT",V1573=11,"NOV",V1573=12,"DEC")</f>
        <v>MAY</v>
      </c>
    </row>
    <row r="1574" spans="1:23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44"/>
        <v>5</v>
      </c>
      <c r="P1574">
        <f t="shared" si="145"/>
        <v>41.67</v>
      </c>
      <c r="Q1574" t="s">
        <v>8320</v>
      </c>
      <c r="R1574" t="s">
        <v>8342</v>
      </c>
      <c r="S1574" s="12">
        <f t="shared" si="146"/>
        <v>42404.033090277779</v>
      </c>
      <c r="T1574" s="12">
        <f t="shared" si="147"/>
        <v>42428.999305555553</v>
      </c>
      <c r="U1574" s="9">
        <f t="shared" si="148"/>
        <v>2016</v>
      </c>
      <c r="V1574">
        <f t="shared" si="149"/>
        <v>2</v>
      </c>
      <c r="W1574" t="str" cm="1">
        <f t="array" ref="W1574">_xlfn.IFS(V1574=1,"JAN",V1574=2,"FEB",V1574=3,"MAR",V1574=4,"APR",V1574=5,"MAY",V1574=6,"JUN",V1574=7,"JUL",V1574=8,"AUG",V1574=9,"SEP",V1574=10,"OCT",V1574=11,"NOV",V1574=12,"DEC")</f>
        <v>FEB</v>
      </c>
    </row>
    <row r="1575" spans="1:23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44"/>
        <v>2</v>
      </c>
      <c r="P1575">
        <f t="shared" si="145"/>
        <v>74.33</v>
      </c>
      <c r="Q1575" t="s">
        <v>8320</v>
      </c>
      <c r="R1575" t="s">
        <v>8342</v>
      </c>
      <c r="S1575" s="12">
        <f t="shared" si="146"/>
        <v>42786.000023148154</v>
      </c>
      <c r="T1575" s="12">
        <f t="shared" si="147"/>
        <v>42826.165972222225</v>
      </c>
      <c r="U1575" s="9">
        <f t="shared" si="148"/>
        <v>2017</v>
      </c>
      <c r="V1575">
        <f t="shared" si="149"/>
        <v>2</v>
      </c>
      <c r="W1575" t="str" cm="1">
        <f t="array" ref="W1575">_xlfn.IFS(V1575=1,"JAN",V1575=2,"FEB",V1575=3,"MAR",V1575=4,"APR",V1575=5,"MAY",V1575=6,"JUN",V1575=7,"JUL",V1575=8,"AUG",V1575=9,"SEP",V1575=10,"OCT",V1575=11,"NOV",V1575=12,"DEC")</f>
        <v>FEB</v>
      </c>
    </row>
    <row r="1576" spans="1:23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44"/>
        <v>5</v>
      </c>
      <c r="P1576">
        <f t="shared" si="145"/>
        <v>84.33</v>
      </c>
      <c r="Q1576" t="s">
        <v>8320</v>
      </c>
      <c r="R1576" t="s">
        <v>8342</v>
      </c>
      <c r="S1576" s="12">
        <f t="shared" si="146"/>
        <v>42017.927418981482</v>
      </c>
      <c r="T1576" s="12">
        <f t="shared" si="147"/>
        <v>42052.927418981482</v>
      </c>
      <c r="U1576" s="9">
        <f t="shared" si="148"/>
        <v>2015</v>
      </c>
      <c r="V1576">
        <f t="shared" si="149"/>
        <v>1</v>
      </c>
      <c r="W1576" t="str" cm="1">
        <f t="array" ref="W1576">_xlfn.IFS(V1576=1,"JAN",V1576=2,"FEB",V1576=3,"MAR",V1576=4,"APR",V1576=5,"MAY",V1576=6,"JUN",V1576=7,"JUL",V1576=8,"AUG",V1576=9,"SEP",V1576=10,"OCT",V1576=11,"NOV",V1576=12,"DEC")</f>
        <v>JAN</v>
      </c>
    </row>
    <row r="1577" spans="1:23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44"/>
        <v>23</v>
      </c>
      <c r="P1577">
        <f t="shared" si="145"/>
        <v>65.459999999999994</v>
      </c>
      <c r="Q1577" t="s">
        <v>8320</v>
      </c>
      <c r="R1577" t="s">
        <v>8342</v>
      </c>
      <c r="S1577" s="12">
        <f t="shared" si="146"/>
        <v>41799.524259259262</v>
      </c>
      <c r="T1577" s="12">
        <f t="shared" si="147"/>
        <v>41829.524259259262</v>
      </c>
      <c r="U1577" s="9">
        <f t="shared" si="148"/>
        <v>2014</v>
      </c>
      <c r="V1577">
        <f t="shared" si="149"/>
        <v>6</v>
      </c>
      <c r="W1577" t="str" cm="1">
        <f t="array" ref="W1577">_xlfn.IFS(V1577=1,"JAN",V1577=2,"FEB",V1577=3,"MAR",V1577=4,"APR",V1577=5,"MAY",V1577=6,"JUN",V1577=7,"JUL",V1577=8,"AUG",V1577=9,"SEP",V1577=10,"OCT",V1577=11,"NOV",V1577=12,"DEC")</f>
        <v>JUN</v>
      </c>
    </row>
    <row r="1578" spans="1:23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44"/>
        <v>13</v>
      </c>
      <c r="P1578">
        <f t="shared" si="145"/>
        <v>65</v>
      </c>
      <c r="Q1578" t="s">
        <v>8320</v>
      </c>
      <c r="R1578" t="s">
        <v>8342</v>
      </c>
      <c r="S1578" s="12">
        <f t="shared" si="146"/>
        <v>42140.879259259258</v>
      </c>
      <c r="T1578" s="12">
        <f t="shared" si="147"/>
        <v>42185.879259259258</v>
      </c>
      <c r="U1578" s="9">
        <f t="shared" si="148"/>
        <v>2015</v>
      </c>
      <c r="V1578">
        <f t="shared" si="149"/>
        <v>5</v>
      </c>
      <c r="W1578" t="str" cm="1">
        <f t="array" ref="W1578">_xlfn.IFS(V1578=1,"JAN",V1578=2,"FEB",V1578=3,"MAR",V1578=4,"APR",V1578=5,"MAY",V1578=6,"JUN",V1578=7,"JUL",V1578=8,"AUG",V1578=9,"SEP",V1578=10,"OCT",V1578=11,"NOV",V1578=12,"DEC")</f>
        <v>MAY</v>
      </c>
    </row>
    <row r="1579" spans="1:23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44"/>
        <v>1</v>
      </c>
      <c r="P1579">
        <f t="shared" si="145"/>
        <v>27.5</v>
      </c>
      <c r="Q1579" t="s">
        <v>8320</v>
      </c>
      <c r="R1579" t="s">
        <v>8342</v>
      </c>
      <c r="S1579" s="12">
        <f t="shared" si="146"/>
        <v>41054.847777777781</v>
      </c>
      <c r="T1579" s="12">
        <f t="shared" si="147"/>
        <v>41114.847777777781</v>
      </c>
      <c r="U1579" s="9">
        <f t="shared" si="148"/>
        <v>2012</v>
      </c>
      <c r="V1579">
        <f t="shared" si="149"/>
        <v>5</v>
      </c>
      <c r="W1579" t="str" cm="1">
        <f t="array" ref="W1579">_xlfn.IFS(V1579=1,"JAN",V1579=2,"FEB",V1579=3,"MAR",V1579=4,"APR",V1579=5,"MAY",V1579=6,"JUN",V1579=7,"JUL",V1579=8,"AUG",V1579=9,"SEP",V1579=10,"OCT",V1579=11,"NOV",V1579=12,"DEC")</f>
        <v>MAY</v>
      </c>
    </row>
    <row r="1580" spans="1:23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44"/>
        <v>11</v>
      </c>
      <c r="P1580">
        <f t="shared" si="145"/>
        <v>51.25</v>
      </c>
      <c r="Q1580" t="s">
        <v>8320</v>
      </c>
      <c r="R1580" t="s">
        <v>8342</v>
      </c>
      <c r="S1580" s="12">
        <f t="shared" si="146"/>
        <v>40399.065868055557</v>
      </c>
      <c r="T1580" s="12">
        <f t="shared" si="147"/>
        <v>40423.083333333336</v>
      </c>
      <c r="U1580" s="9">
        <f t="shared" si="148"/>
        <v>2010</v>
      </c>
      <c r="V1580">
        <f t="shared" si="149"/>
        <v>8</v>
      </c>
      <c r="W1580" t="str" cm="1">
        <f t="array" ref="W1580">_xlfn.IFS(V1580=1,"JAN",V1580=2,"FEB",V1580=3,"MAR",V1580=4,"APR",V1580=5,"MAY",V1580=6,"JUN",V1580=7,"JUL",V1580=8,"AUG",V1580=9,"SEP",V1580=10,"OCT",V1580=11,"NOV",V1580=12,"DEC")</f>
        <v>AUG</v>
      </c>
    </row>
    <row r="1581" spans="1:23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44"/>
        <v>1</v>
      </c>
      <c r="P1581">
        <f t="shared" si="145"/>
        <v>14</v>
      </c>
      <c r="Q1581" t="s">
        <v>8320</v>
      </c>
      <c r="R1581" t="s">
        <v>8342</v>
      </c>
      <c r="S1581" s="12">
        <f t="shared" si="146"/>
        <v>41481.996423611112</v>
      </c>
      <c r="T1581" s="12">
        <f t="shared" si="147"/>
        <v>41514.996423611112</v>
      </c>
      <c r="U1581" s="9">
        <f t="shared" si="148"/>
        <v>2013</v>
      </c>
      <c r="V1581">
        <f t="shared" si="149"/>
        <v>7</v>
      </c>
      <c r="W1581" t="str" cm="1">
        <f t="array" ref="W1581">_xlfn.IFS(V1581=1,"JAN",V1581=2,"FEB",V1581=3,"MAR",V1581=4,"APR",V1581=5,"MAY",V1581=6,"JUN",V1581=7,"JUL",V1581=8,"AUG",V1581=9,"SEP",V1581=10,"OCT",V1581=11,"NOV",V1581=12,"DEC")</f>
        <v>JUL</v>
      </c>
    </row>
    <row r="1582" spans="1:23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44"/>
        <v>0</v>
      </c>
      <c r="P1582">
        <f t="shared" si="145"/>
        <v>0</v>
      </c>
      <c r="Q1582" t="s">
        <v>8320</v>
      </c>
      <c r="R1582" t="s">
        <v>8342</v>
      </c>
      <c r="S1582" s="12">
        <f t="shared" si="146"/>
        <v>40990.050069444449</v>
      </c>
      <c r="T1582" s="12">
        <f t="shared" si="147"/>
        <v>41050.050069444449</v>
      </c>
      <c r="U1582" s="9">
        <f t="shared" si="148"/>
        <v>2012</v>
      </c>
      <c r="V1582">
        <f t="shared" si="149"/>
        <v>3</v>
      </c>
      <c r="W1582" t="str" cm="1">
        <f t="array" ref="W1582">_xlfn.IFS(V1582=1,"JAN",V1582=2,"FEB",V1582=3,"MAR",V1582=4,"APR",V1582=5,"MAY",V1582=6,"JUN",V1582=7,"JUL",V1582=8,"AUG",V1582=9,"SEP",V1582=10,"OCT",V1582=11,"NOV",V1582=12,"DEC")</f>
        <v>MAR</v>
      </c>
    </row>
    <row r="1583" spans="1:23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44"/>
        <v>1</v>
      </c>
      <c r="P1583">
        <f t="shared" si="145"/>
        <v>5</v>
      </c>
      <c r="Q1583" t="s">
        <v>8336</v>
      </c>
      <c r="R1583" t="s">
        <v>8343</v>
      </c>
      <c r="S1583" s="12">
        <f t="shared" si="146"/>
        <v>42325.448958333334</v>
      </c>
      <c r="T1583" s="12">
        <f t="shared" si="147"/>
        <v>42357.448958333334</v>
      </c>
      <c r="U1583" s="9">
        <f t="shared" si="148"/>
        <v>2015</v>
      </c>
      <c r="V1583">
        <f t="shared" si="149"/>
        <v>11</v>
      </c>
      <c r="W1583" t="str" cm="1">
        <f t="array" ref="W1583">_xlfn.IFS(V1583=1,"JAN",V1583=2,"FEB",V1583=3,"MAR",V1583=4,"APR",V1583=5,"MAY",V1583=6,"JUN",V1583=7,"JUL",V1583=8,"AUG",V1583=9,"SEP",V1583=10,"OCT",V1583=11,"NOV",V1583=12,"DEC")</f>
        <v>NOV</v>
      </c>
    </row>
    <row r="1584" spans="1:23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44"/>
        <v>9</v>
      </c>
      <c r="P1584">
        <f t="shared" si="145"/>
        <v>31</v>
      </c>
      <c r="Q1584" t="s">
        <v>8336</v>
      </c>
      <c r="R1584" t="s">
        <v>8343</v>
      </c>
      <c r="S1584" s="12">
        <f t="shared" si="146"/>
        <v>42246.789965277778</v>
      </c>
      <c r="T1584" s="12">
        <f t="shared" si="147"/>
        <v>42303.888888888891</v>
      </c>
      <c r="U1584" s="9">
        <f t="shared" si="148"/>
        <v>2015</v>
      </c>
      <c r="V1584">
        <f t="shared" si="149"/>
        <v>8</v>
      </c>
      <c r="W1584" t="str" cm="1">
        <f t="array" ref="W1584">_xlfn.IFS(V1584=1,"JAN",V1584=2,"FEB",V1584=3,"MAR",V1584=4,"APR",V1584=5,"MAY",V1584=6,"JUN",V1584=7,"JUL",V1584=8,"AUG",V1584=9,"SEP",V1584=10,"OCT",V1584=11,"NOV",V1584=12,"DEC")</f>
        <v>AUG</v>
      </c>
    </row>
    <row r="1585" spans="1:23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44"/>
        <v>0</v>
      </c>
      <c r="P1585">
        <f t="shared" si="145"/>
        <v>15</v>
      </c>
      <c r="Q1585" t="s">
        <v>8336</v>
      </c>
      <c r="R1585" t="s">
        <v>8343</v>
      </c>
      <c r="S1585" s="12">
        <f t="shared" si="146"/>
        <v>41877.904988425929</v>
      </c>
      <c r="T1585" s="12">
        <f t="shared" si="147"/>
        <v>41907.904988425929</v>
      </c>
      <c r="U1585" s="9">
        <f t="shared" si="148"/>
        <v>2014</v>
      </c>
      <c r="V1585">
        <f t="shared" si="149"/>
        <v>8</v>
      </c>
      <c r="W1585" t="str" cm="1">
        <f t="array" ref="W1585">_xlfn.IFS(V1585=1,"JAN",V1585=2,"FEB",V1585=3,"MAR",V1585=4,"APR",V1585=5,"MAY",V1585=6,"JUN",V1585=7,"JUL",V1585=8,"AUG",V1585=9,"SEP",V1585=10,"OCT",V1585=11,"NOV",V1585=12,"DEC")</f>
        <v>AUG</v>
      </c>
    </row>
    <row r="1586" spans="1:23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44"/>
        <v>0</v>
      </c>
      <c r="P1586">
        <f t="shared" si="145"/>
        <v>0</v>
      </c>
      <c r="Q1586" t="s">
        <v>8336</v>
      </c>
      <c r="R1586" t="s">
        <v>8343</v>
      </c>
      <c r="S1586" s="12">
        <f t="shared" si="146"/>
        <v>41779.649317129632</v>
      </c>
      <c r="T1586" s="12">
        <f t="shared" si="147"/>
        <v>41789.649317129632</v>
      </c>
      <c r="U1586" s="9">
        <f t="shared" si="148"/>
        <v>2014</v>
      </c>
      <c r="V1586">
        <f t="shared" si="149"/>
        <v>5</v>
      </c>
      <c r="W1586" t="str" cm="1">
        <f t="array" ref="W1586">_xlfn.IFS(V1586=1,"JAN",V1586=2,"FEB",V1586=3,"MAR",V1586=4,"APR",V1586=5,"MAY",V1586=6,"JUN",V1586=7,"JUL",V1586=8,"AUG",V1586=9,"SEP",V1586=10,"OCT",V1586=11,"NOV",V1586=12,"DEC")</f>
        <v>MAY</v>
      </c>
    </row>
    <row r="1587" spans="1:23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44"/>
        <v>79</v>
      </c>
      <c r="P1587">
        <f t="shared" si="145"/>
        <v>131.66999999999999</v>
      </c>
      <c r="Q1587" t="s">
        <v>8336</v>
      </c>
      <c r="R1587" t="s">
        <v>8343</v>
      </c>
      <c r="S1587" s="12">
        <f t="shared" si="146"/>
        <v>42707.895462962959</v>
      </c>
      <c r="T1587" s="12">
        <f t="shared" si="147"/>
        <v>42729.458333333328</v>
      </c>
      <c r="U1587" s="9">
        <f t="shared" si="148"/>
        <v>2016</v>
      </c>
      <c r="V1587">
        <f t="shared" si="149"/>
        <v>12</v>
      </c>
      <c r="W1587" t="str" cm="1">
        <f t="array" ref="W1587">_xlfn.IFS(V1587=1,"JAN",V1587=2,"FEB",V1587=3,"MAR",V1587=4,"APR",V1587=5,"MAY",V1587=6,"JUN",V1587=7,"JUL",V1587=8,"AUG",V1587=9,"SEP",V1587=10,"OCT",V1587=11,"NOV",V1587=12,"DEC")</f>
        <v>DEC</v>
      </c>
    </row>
    <row r="1588" spans="1:23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44"/>
        <v>0</v>
      </c>
      <c r="P1588">
        <f t="shared" si="145"/>
        <v>0</v>
      </c>
      <c r="Q1588" t="s">
        <v>8336</v>
      </c>
      <c r="R1588" t="s">
        <v>8343</v>
      </c>
      <c r="S1588" s="12">
        <f t="shared" si="146"/>
        <v>42069.104421296302</v>
      </c>
      <c r="T1588" s="12">
        <f t="shared" si="147"/>
        <v>42099.062754629631</v>
      </c>
      <c r="U1588" s="9">
        <f t="shared" si="148"/>
        <v>2015</v>
      </c>
      <c r="V1588">
        <f t="shared" si="149"/>
        <v>3</v>
      </c>
      <c r="W1588" t="str" cm="1">
        <f t="array" ref="W1588">_xlfn.IFS(V1588=1,"JAN",V1588=2,"FEB",V1588=3,"MAR",V1588=4,"APR",V1588=5,"MAY",V1588=6,"JUN",V1588=7,"JUL",V1588=8,"AUG",V1588=9,"SEP",V1588=10,"OCT",V1588=11,"NOV",V1588=12,"DEC")</f>
        <v>MAR</v>
      </c>
    </row>
    <row r="1589" spans="1:23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44"/>
        <v>0</v>
      </c>
      <c r="P1589">
        <f t="shared" si="145"/>
        <v>1</v>
      </c>
      <c r="Q1589" t="s">
        <v>8336</v>
      </c>
      <c r="R1589" t="s">
        <v>8343</v>
      </c>
      <c r="S1589" s="12">
        <f t="shared" si="146"/>
        <v>41956.950983796298</v>
      </c>
      <c r="T1589" s="12">
        <f t="shared" si="147"/>
        <v>41986.950983796298</v>
      </c>
      <c r="U1589" s="9">
        <f t="shared" si="148"/>
        <v>2014</v>
      </c>
      <c r="V1589">
        <f t="shared" si="149"/>
        <v>11</v>
      </c>
      <c r="W1589" t="str" cm="1">
        <f t="array" ref="W1589">_xlfn.IFS(V1589=1,"JAN",V1589=2,"FEB",V1589=3,"MAR",V1589=4,"APR",V1589=5,"MAY",V1589=6,"JUN",V1589=7,"JUL",V1589=8,"AUG",V1589=9,"SEP",V1589=10,"OCT",V1589=11,"NOV",V1589=12,"DEC")</f>
        <v>NOV</v>
      </c>
    </row>
    <row r="1590" spans="1:23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44"/>
        <v>0</v>
      </c>
      <c r="P1590">
        <f t="shared" si="145"/>
        <v>0</v>
      </c>
      <c r="Q1590" t="s">
        <v>8336</v>
      </c>
      <c r="R1590" t="s">
        <v>8343</v>
      </c>
      <c r="S1590" s="12">
        <f t="shared" si="146"/>
        <v>42005.24998842593</v>
      </c>
      <c r="T1590" s="12">
        <f t="shared" si="147"/>
        <v>42035.841666666667</v>
      </c>
      <c r="U1590" s="9">
        <f t="shared" si="148"/>
        <v>2015</v>
      </c>
      <c r="V1590">
        <f t="shared" si="149"/>
        <v>1</v>
      </c>
      <c r="W1590" t="str" cm="1">
        <f t="array" ref="W1590">_xlfn.IFS(V1590=1,"JAN",V1590=2,"FEB",V1590=3,"MAR",V1590=4,"APR",V1590=5,"MAY",V1590=6,"JUN",V1590=7,"JUL",V1590=8,"AUG",V1590=9,"SEP",V1590=10,"OCT",V1590=11,"NOV",V1590=12,"DEC")</f>
        <v>JAN</v>
      </c>
    </row>
    <row r="1591" spans="1:23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44"/>
        <v>0</v>
      </c>
      <c r="P1591">
        <f t="shared" si="145"/>
        <v>0</v>
      </c>
      <c r="Q1591" t="s">
        <v>8336</v>
      </c>
      <c r="R1591" t="s">
        <v>8343</v>
      </c>
      <c r="S1591" s="12">
        <f t="shared" si="146"/>
        <v>42256.984791666662</v>
      </c>
      <c r="T1591" s="12">
        <f t="shared" si="147"/>
        <v>42286.984791666662</v>
      </c>
      <c r="U1591" s="9">
        <f t="shared" si="148"/>
        <v>2015</v>
      </c>
      <c r="V1591">
        <f t="shared" si="149"/>
        <v>9</v>
      </c>
      <c r="W1591" t="str" cm="1">
        <f t="array" ref="W1591">_xlfn.IFS(V1591=1,"JAN",V1591=2,"FEB",V1591=3,"MAR",V1591=4,"APR",V1591=5,"MAY",V1591=6,"JUN",V1591=7,"JUL",V1591=8,"AUG",V1591=9,"SEP",V1591=10,"OCT",V1591=11,"NOV",V1591=12,"DEC")</f>
        <v>SEP</v>
      </c>
    </row>
    <row r="1592" spans="1:23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44"/>
        <v>2</v>
      </c>
      <c r="P1592">
        <f t="shared" si="145"/>
        <v>510</v>
      </c>
      <c r="Q1592" t="s">
        <v>8336</v>
      </c>
      <c r="R1592" t="s">
        <v>8343</v>
      </c>
      <c r="S1592" s="12">
        <f t="shared" si="146"/>
        <v>42240.857222222221</v>
      </c>
      <c r="T1592" s="12">
        <f t="shared" si="147"/>
        <v>42270.857222222221</v>
      </c>
      <c r="U1592" s="9">
        <f t="shared" si="148"/>
        <v>2015</v>
      </c>
      <c r="V1592">
        <f t="shared" si="149"/>
        <v>8</v>
      </c>
      <c r="W1592" t="str" cm="1">
        <f t="array" ref="W1592">_xlfn.IFS(V1592=1,"JAN",V1592=2,"FEB",V1592=3,"MAR",V1592=4,"APR",V1592=5,"MAY",V1592=6,"JUN",V1592=7,"JUL",V1592=8,"AUG",V1592=9,"SEP",V1592=10,"OCT",V1592=11,"NOV",V1592=12,"DEC")</f>
        <v>AUG</v>
      </c>
    </row>
    <row r="1593" spans="1:23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44"/>
        <v>29</v>
      </c>
      <c r="P1593">
        <f t="shared" si="145"/>
        <v>44.48</v>
      </c>
      <c r="Q1593" t="s">
        <v>8336</v>
      </c>
      <c r="R1593" t="s">
        <v>8343</v>
      </c>
      <c r="S1593" s="12">
        <f t="shared" si="146"/>
        <v>42433.726168981477</v>
      </c>
      <c r="T1593" s="12">
        <f t="shared" si="147"/>
        <v>42463.68450231482</v>
      </c>
      <c r="U1593" s="9">
        <f t="shared" si="148"/>
        <v>2016</v>
      </c>
      <c r="V1593">
        <f t="shared" si="149"/>
        <v>3</v>
      </c>
      <c r="W1593" t="str" cm="1">
        <f t="array" ref="W1593">_xlfn.IFS(V1593=1,"JAN",V1593=2,"FEB",V1593=3,"MAR",V1593=4,"APR",V1593=5,"MAY",V1593=6,"JUN",V1593=7,"JUL",V1593=8,"AUG",V1593=9,"SEP",V1593=10,"OCT",V1593=11,"NOV",V1593=12,"DEC")</f>
        <v>MAR</v>
      </c>
    </row>
    <row r="1594" spans="1:23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44"/>
        <v>0</v>
      </c>
      <c r="P1594">
        <f t="shared" si="145"/>
        <v>0</v>
      </c>
      <c r="Q1594" t="s">
        <v>8336</v>
      </c>
      <c r="R1594" t="s">
        <v>8343</v>
      </c>
      <c r="S1594" s="12">
        <f t="shared" si="146"/>
        <v>42046.072743055556</v>
      </c>
      <c r="T1594" s="12">
        <f t="shared" si="147"/>
        <v>42091.031076388885</v>
      </c>
      <c r="U1594" s="9">
        <f t="shared" si="148"/>
        <v>2015</v>
      </c>
      <c r="V1594">
        <f t="shared" si="149"/>
        <v>2</v>
      </c>
      <c r="W1594" t="str" cm="1">
        <f t="array" ref="W1594">_xlfn.IFS(V1594=1,"JAN",V1594=2,"FEB",V1594=3,"MAR",V1594=4,"APR",V1594=5,"MAY",V1594=6,"JUN",V1594=7,"JUL",V1594=8,"AUG",V1594=9,"SEP",V1594=10,"OCT",V1594=11,"NOV",V1594=12,"DEC")</f>
        <v>FEB</v>
      </c>
    </row>
    <row r="1595" spans="1:23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44"/>
        <v>0</v>
      </c>
      <c r="P1595">
        <f t="shared" si="145"/>
        <v>1</v>
      </c>
      <c r="Q1595" t="s">
        <v>8336</v>
      </c>
      <c r="R1595" t="s">
        <v>8343</v>
      </c>
      <c r="S1595" s="12">
        <f t="shared" si="146"/>
        <v>42033.845543981486</v>
      </c>
      <c r="T1595" s="12">
        <f t="shared" si="147"/>
        <v>42063.845543981486</v>
      </c>
      <c r="U1595" s="9">
        <f t="shared" si="148"/>
        <v>2015</v>
      </c>
      <c r="V1595">
        <f t="shared" si="149"/>
        <v>1</v>
      </c>
      <c r="W1595" t="str" cm="1">
        <f t="array" ref="W1595">_xlfn.IFS(V1595=1,"JAN",V1595=2,"FEB",V1595=3,"MAR",V1595=4,"APR",V1595=5,"MAY",V1595=6,"JUN",V1595=7,"JUL",V1595=8,"AUG",V1595=9,"SEP",V1595=10,"OCT",V1595=11,"NOV",V1595=12,"DEC")</f>
        <v>JAN</v>
      </c>
    </row>
    <row r="1596" spans="1:23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44"/>
        <v>21</v>
      </c>
      <c r="P1596">
        <f t="shared" si="145"/>
        <v>20.5</v>
      </c>
      <c r="Q1596" t="s">
        <v>8336</v>
      </c>
      <c r="R1596" t="s">
        <v>8343</v>
      </c>
      <c r="S1596" s="12">
        <f t="shared" si="146"/>
        <v>42445.712754629625</v>
      </c>
      <c r="T1596" s="12">
        <f t="shared" si="147"/>
        <v>42505.681249999994</v>
      </c>
      <c r="U1596" s="9">
        <f t="shared" si="148"/>
        <v>2016</v>
      </c>
      <c r="V1596">
        <f t="shared" si="149"/>
        <v>3</v>
      </c>
      <c r="W1596" t="str" cm="1">
        <f t="array" ref="W1596">_xlfn.IFS(V1596=1,"JAN",V1596=2,"FEB",V1596=3,"MAR",V1596=4,"APR",V1596=5,"MAY",V1596=6,"JUN",V1596=7,"JUL",V1596=8,"AUG",V1596=9,"SEP",V1596=10,"OCT",V1596=11,"NOV",V1596=12,"DEC")</f>
        <v>MAR</v>
      </c>
    </row>
    <row r="1597" spans="1:23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44"/>
        <v>0</v>
      </c>
      <c r="P1597">
        <f t="shared" si="145"/>
        <v>40</v>
      </c>
      <c r="Q1597" t="s">
        <v>8336</v>
      </c>
      <c r="R1597" t="s">
        <v>8343</v>
      </c>
      <c r="S1597" s="12">
        <f t="shared" si="146"/>
        <v>41780.050092592595</v>
      </c>
      <c r="T1597" s="12">
        <f t="shared" si="147"/>
        <v>41808.842361111114</v>
      </c>
      <c r="U1597" s="9">
        <f t="shared" si="148"/>
        <v>2014</v>
      </c>
      <c r="V1597">
        <f t="shared" si="149"/>
        <v>5</v>
      </c>
      <c r="W1597" t="str" cm="1">
        <f t="array" ref="W1597">_xlfn.IFS(V1597=1,"JAN",V1597=2,"FEB",V1597=3,"MAR",V1597=4,"APR",V1597=5,"MAY",V1597=6,"JUN",V1597=7,"JUL",V1597=8,"AUG",V1597=9,"SEP",V1597=10,"OCT",V1597=11,"NOV",V1597=12,"DEC")</f>
        <v>MAY</v>
      </c>
    </row>
    <row r="1598" spans="1:23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44"/>
        <v>2</v>
      </c>
      <c r="P1598">
        <f t="shared" si="145"/>
        <v>25</v>
      </c>
      <c r="Q1598" t="s">
        <v>8336</v>
      </c>
      <c r="R1598" t="s">
        <v>8343</v>
      </c>
      <c r="S1598" s="12">
        <f t="shared" si="146"/>
        <v>41941.430196759262</v>
      </c>
      <c r="T1598" s="12">
        <f t="shared" si="147"/>
        <v>41986.471863425926</v>
      </c>
      <c r="U1598" s="9">
        <f t="shared" si="148"/>
        <v>2014</v>
      </c>
      <c r="V1598">
        <f t="shared" si="149"/>
        <v>10</v>
      </c>
      <c r="W1598" t="str" cm="1">
        <f t="array" ref="W1598">_xlfn.IFS(V1598=1,"JAN",V1598=2,"FEB",V1598=3,"MAR",V1598=4,"APR",V1598=5,"MAY",V1598=6,"JUN",V1598=7,"JUL",V1598=8,"AUG",V1598=9,"SEP",V1598=10,"OCT",V1598=11,"NOV",V1598=12,"DEC")</f>
        <v>OCT</v>
      </c>
    </row>
    <row r="1599" spans="1:23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44"/>
        <v>0</v>
      </c>
      <c r="P1599">
        <f t="shared" si="145"/>
        <v>0</v>
      </c>
      <c r="Q1599" t="s">
        <v>8336</v>
      </c>
      <c r="R1599" t="s">
        <v>8343</v>
      </c>
      <c r="S1599" s="12">
        <f t="shared" si="146"/>
        <v>42603.354131944448</v>
      </c>
      <c r="T1599" s="12">
        <f t="shared" si="147"/>
        <v>42633.354131944448</v>
      </c>
      <c r="U1599" s="9">
        <f t="shared" si="148"/>
        <v>2016</v>
      </c>
      <c r="V1599">
        <f t="shared" si="149"/>
        <v>8</v>
      </c>
      <c r="W1599" t="str" cm="1">
        <f t="array" ref="W1599">_xlfn.IFS(V1599=1,"JAN",V1599=2,"FEB",V1599=3,"MAR",V1599=4,"APR",V1599=5,"MAY",V1599=6,"JUN",V1599=7,"JUL",V1599=8,"AUG",V1599=9,"SEP",V1599=10,"OCT",V1599=11,"NOV",V1599=12,"DEC")</f>
        <v>AUG</v>
      </c>
    </row>
    <row r="1600" spans="1:23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44"/>
        <v>0</v>
      </c>
      <c r="P1600">
        <f t="shared" si="145"/>
        <v>1</v>
      </c>
      <c r="Q1600" t="s">
        <v>8336</v>
      </c>
      <c r="R1600" t="s">
        <v>8343</v>
      </c>
      <c r="S1600" s="12">
        <f t="shared" si="146"/>
        <v>42151.667337962965</v>
      </c>
      <c r="T1600" s="12">
        <f t="shared" si="147"/>
        <v>42211.667337962965</v>
      </c>
      <c r="U1600" s="9">
        <f t="shared" si="148"/>
        <v>2015</v>
      </c>
      <c r="V1600">
        <f t="shared" si="149"/>
        <v>5</v>
      </c>
      <c r="W1600" t="str" cm="1">
        <f t="array" ref="W1600">_xlfn.IFS(V1600=1,"JAN",V1600=2,"FEB",V1600=3,"MAR",V1600=4,"APR",V1600=5,"MAY",V1600=6,"JUN",V1600=7,"JUL",V1600=8,"AUG",V1600=9,"SEP",V1600=10,"OCT",V1600=11,"NOV",V1600=12,"DEC")</f>
        <v>MAY</v>
      </c>
    </row>
    <row r="1601" spans="1:23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44"/>
        <v>0</v>
      </c>
      <c r="P1601">
        <f t="shared" si="145"/>
        <v>0</v>
      </c>
      <c r="Q1601" t="s">
        <v>8336</v>
      </c>
      <c r="R1601" t="s">
        <v>8343</v>
      </c>
      <c r="S1601" s="12">
        <f t="shared" si="146"/>
        <v>42438.53907407407</v>
      </c>
      <c r="T1601" s="12">
        <f t="shared" si="147"/>
        <v>42468.497407407413</v>
      </c>
      <c r="U1601" s="9">
        <f t="shared" si="148"/>
        <v>2016</v>
      </c>
      <c r="V1601">
        <f t="shared" si="149"/>
        <v>3</v>
      </c>
      <c r="W1601" t="str" cm="1">
        <f t="array" ref="W1601">_xlfn.IFS(V1601=1,"JAN",V1601=2,"FEB",V1601=3,"MAR",V1601=4,"APR",V1601=5,"MAY",V1601=6,"JUN",V1601=7,"JUL",V1601=8,"AUG",V1601=9,"SEP",V1601=10,"OCT",V1601=11,"NOV",V1601=12,"DEC")</f>
        <v>MAR</v>
      </c>
    </row>
    <row r="1602" spans="1:23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44"/>
        <v>7</v>
      </c>
      <c r="P1602">
        <f t="shared" si="145"/>
        <v>40.78</v>
      </c>
      <c r="Q1602" t="s">
        <v>8336</v>
      </c>
      <c r="R1602" t="s">
        <v>8343</v>
      </c>
      <c r="S1602" s="12">
        <f t="shared" si="146"/>
        <v>41791.057314814818</v>
      </c>
      <c r="T1602" s="12">
        <f t="shared" si="147"/>
        <v>41835.21597222222</v>
      </c>
      <c r="U1602" s="9">
        <f t="shared" si="148"/>
        <v>2014</v>
      </c>
      <c r="V1602">
        <f t="shared" si="149"/>
        <v>6</v>
      </c>
      <c r="W1602" t="str" cm="1">
        <f t="array" ref="W1602">_xlfn.IFS(V1602=1,"JAN",V1602=2,"FEB",V1602=3,"MAR",V1602=4,"APR",V1602=5,"MAY",V1602=6,"JUN",V1602=7,"JUL",V1602=8,"AUG",V1602=9,"SEP",V1602=10,"OCT",V1602=11,"NOV",V1602=12,"DEC")</f>
        <v>JUN</v>
      </c>
    </row>
    <row r="1603" spans="1:23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50">ROUND((E1603/D1603)*100,0)</f>
        <v>108</v>
      </c>
      <c r="P1603">
        <f t="shared" ref="P1603:P1666" si="151">IFERROR(ROUND(E1603/L1603,2),0)</f>
        <v>48.33</v>
      </c>
      <c r="Q1603" t="s">
        <v>8323</v>
      </c>
      <c r="R1603" t="s">
        <v>8324</v>
      </c>
      <c r="S1603" s="12">
        <f t="shared" ref="S1603:S1666" si="152">(((J1603/60)/60)/24)+DATE(1970,1,1)</f>
        <v>40638.092974537038</v>
      </c>
      <c r="T1603" s="12">
        <f t="shared" ref="T1603:T1666" si="153">(((I1603/60)/60)/24)+DATE(1970,1,1)</f>
        <v>40668.092974537038</v>
      </c>
      <c r="U1603" s="9">
        <f t="shared" ref="U1603:U1666" si="154">YEAR(S1603)</f>
        <v>2011</v>
      </c>
      <c r="V1603">
        <f t="shared" ref="V1603:V1666" si="155">MONTH(S1603)</f>
        <v>4</v>
      </c>
      <c r="W1603" t="str" cm="1">
        <f t="array" ref="W1603">_xlfn.IFS(V1603=1,"JAN",V1603=2,"FEB",V1603=3,"MAR",V1603=4,"APR",V1603=5,"MAY",V1603=6,"JUN",V1603=7,"JUL",V1603=8,"AUG",V1603=9,"SEP",V1603=10,"OCT",V1603=11,"NOV",V1603=12,"DEC")</f>
        <v>APR</v>
      </c>
    </row>
    <row r="1604" spans="1:23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50"/>
        <v>100</v>
      </c>
      <c r="P1604">
        <f t="shared" si="151"/>
        <v>46.95</v>
      </c>
      <c r="Q1604" t="s">
        <v>8323</v>
      </c>
      <c r="R1604" t="s">
        <v>8324</v>
      </c>
      <c r="S1604" s="12">
        <f t="shared" si="152"/>
        <v>40788.297650462962</v>
      </c>
      <c r="T1604" s="12">
        <f t="shared" si="153"/>
        <v>40830.958333333336</v>
      </c>
      <c r="U1604" s="9">
        <f t="shared" si="154"/>
        <v>2011</v>
      </c>
      <c r="V1604">
        <f t="shared" si="155"/>
        <v>9</v>
      </c>
      <c r="W1604" t="str" cm="1">
        <f t="array" ref="W1604">_xlfn.IFS(V1604=1,"JAN",V1604=2,"FEB",V1604=3,"MAR",V1604=4,"APR",V1604=5,"MAY",V1604=6,"JUN",V1604=7,"JUL",V1604=8,"AUG",V1604=9,"SEP",V1604=10,"OCT",V1604=11,"NOV",V1604=12,"DEC")</f>
        <v>SEP</v>
      </c>
    </row>
    <row r="1605" spans="1:23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50"/>
        <v>100</v>
      </c>
      <c r="P1605">
        <f t="shared" si="151"/>
        <v>66.69</v>
      </c>
      <c r="Q1605" t="s">
        <v>8323</v>
      </c>
      <c r="R1605" t="s">
        <v>8324</v>
      </c>
      <c r="S1605" s="12">
        <f t="shared" si="152"/>
        <v>40876.169664351852</v>
      </c>
      <c r="T1605" s="12">
        <f t="shared" si="153"/>
        <v>40936.169664351852</v>
      </c>
      <c r="U1605" s="9">
        <f t="shared" si="154"/>
        <v>2011</v>
      </c>
      <c r="V1605">
        <f t="shared" si="155"/>
        <v>11</v>
      </c>
      <c r="W1605" t="str" cm="1">
        <f t="array" ref="W1605">_xlfn.IFS(V1605=1,"JAN",V1605=2,"FEB",V1605=3,"MAR",V1605=4,"APR",V1605=5,"MAY",V1605=6,"JUN",V1605=7,"JUL",V1605=8,"AUG",V1605=9,"SEP",V1605=10,"OCT",V1605=11,"NOV",V1605=12,"DEC")</f>
        <v>NOV</v>
      </c>
    </row>
    <row r="1606" spans="1:23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50"/>
        <v>122</v>
      </c>
      <c r="P1606">
        <f t="shared" si="151"/>
        <v>48.84</v>
      </c>
      <c r="Q1606" t="s">
        <v>8323</v>
      </c>
      <c r="R1606" t="s">
        <v>8324</v>
      </c>
      <c r="S1606" s="12">
        <f t="shared" si="152"/>
        <v>40945.845312500001</v>
      </c>
      <c r="T1606" s="12">
        <f t="shared" si="153"/>
        <v>40985.80364583333</v>
      </c>
      <c r="U1606" s="9">
        <f t="shared" si="154"/>
        <v>2012</v>
      </c>
      <c r="V1606">
        <f t="shared" si="155"/>
        <v>2</v>
      </c>
      <c r="W1606" t="str" cm="1">
        <f t="array" ref="W1606">_xlfn.IFS(V1606=1,"JAN",V1606=2,"FEB",V1606=3,"MAR",V1606=4,"APR",V1606=5,"MAY",V1606=6,"JUN",V1606=7,"JUL",V1606=8,"AUG",V1606=9,"SEP",V1606=10,"OCT",V1606=11,"NOV",V1606=12,"DEC")</f>
        <v>FEB</v>
      </c>
    </row>
    <row r="1607" spans="1:23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50"/>
        <v>101</v>
      </c>
      <c r="P1607">
        <f t="shared" si="151"/>
        <v>137.31</v>
      </c>
      <c r="Q1607" t="s">
        <v>8323</v>
      </c>
      <c r="R1607" t="s">
        <v>8324</v>
      </c>
      <c r="S1607" s="12">
        <f t="shared" si="152"/>
        <v>40747.012881944444</v>
      </c>
      <c r="T1607" s="12">
        <f t="shared" si="153"/>
        <v>40756.291666666664</v>
      </c>
      <c r="U1607" s="9">
        <f t="shared" si="154"/>
        <v>2011</v>
      </c>
      <c r="V1607">
        <f t="shared" si="155"/>
        <v>7</v>
      </c>
      <c r="W1607" t="str" cm="1">
        <f t="array" ref="W1607">_xlfn.IFS(V1607=1,"JAN",V1607=2,"FEB",V1607=3,"MAR",V1607=4,"APR",V1607=5,"MAY",V1607=6,"JUN",V1607=7,"JUL",V1607=8,"AUG",V1607=9,"SEP",V1607=10,"OCT",V1607=11,"NOV",V1607=12,"DEC")</f>
        <v>JUL</v>
      </c>
    </row>
    <row r="1608" spans="1:23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50"/>
        <v>101</v>
      </c>
      <c r="P1608">
        <f t="shared" si="151"/>
        <v>87.83</v>
      </c>
      <c r="Q1608" t="s">
        <v>8323</v>
      </c>
      <c r="R1608" t="s">
        <v>8324</v>
      </c>
      <c r="S1608" s="12">
        <f t="shared" si="152"/>
        <v>40536.111550925925</v>
      </c>
      <c r="T1608" s="12">
        <f t="shared" si="153"/>
        <v>40626.069884259261</v>
      </c>
      <c r="U1608" s="9">
        <f t="shared" si="154"/>
        <v>2010</v>
      </c>
      <c r="V1608">
        <f t="shared" si="155"/>
        <v>12</v>
      </c>
      <c r="W1608" t="str" cm="1">
        <f t="array" ref="W1608">_xlfn.IFS(V1608=1,"JAN",V1608=2,"FEB",V1608=3,"MAR",V1608=4,"APR",V1608=5,"MAY",V1608=6,"JUN",V1608=7,"JUL",V1608=8,"AUG",V1608=9,"SEP",V1608=10,"OCT",V1608=11,"NOV",V1608=12,"DEC")</f>
        <v>DEC</v>
      </c>
    </row>
    <row r="1609" spans="1:23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50"/>
        <v>145</v>
      </c>
      <c r="P1609">
        <f t="shared" si="151"/>
        <v>70.790000000000006</v>
      </c>
      <c r="Q1609" t="s">
        <v>8323</v>
      </c>
      <c r="R1609" t="s">
        <v>8324</v>
      </c>
      <c r="S1609" s="12">
        <f t="shared" si="152"/>
        <v>41053.80846064815</v>
      </c>
      <c r="T1609" s="12">
        <f t="shared" si="153"/>
        <v>41074.80846064815</v>
      </c>
      <c r="U1609" s="9">
        <f t="shared" si="154"/>
        <v>2012</v>
      </c>
      <c r="V1609">
        <f t="shared" si="155"/>
        <v>5</v>
      </c>
      <c r="W1609" t="str" cm="1">
        <f t="array" ref="W1609">_xlfn.IFS(V1609=1,"JAN",V1609=2,"FEB",V1609=3,"MAR",V1609=4,"APR",V1609=5,"MAY",V1609=6,"JUN",V1609=7,"JUL",V1609=8,"AUG",V1609=9,"SEP",V1609=10,"OCT",V1609=11,"NOV",V1609=12,"DEC")</f>
        <v>MAY</v>
      </c>
    </row>
    <row r="1610" spans="1:23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50"/>
        <v>101</v>
      </c>
      <c r="P1610">
        <f t="shared" si="151"/>
        <v>52.83</v>
      </c>
      <c r="Q1610" t="s">
        <v>8323</v>
      </c>
      <c r="R1610" t="s">
        <v>8324</v>
      </c>
      <c r="S1610" s="12">
        <f t="shared" si="152"/>
        <v>41607.83085648148</v>
      </c>
      <c r="T1610" s="12">
        <f t="shared" si="153"/>
        <v>41640.226388888892</v>
      </c>
      <c r="U1610" s="9">
        <f t="shared" si="154"/>
        <v>2013</v>
      </c>
      <c r="V1610">
        <f t="shared" si="155"/>
        <v>11</v>
      </c>
      <c r="W1610" t="str" cm="1">
        <f t="array" ref="W1610">_xlfn.IFS(V1610=1,"JAN",V1610=2,"FEB",V1610=3,"MAR",V1610=4,"APR",V1610=5,"MAY",V1610=6,"JUN",V1610=7,"JUL",V1610=8,"AUG",V1610=9,"SEP",V1610=10,"OCT",V1610=11,"NOV",V1610=12,"DEC")</f>
        <v>NOV</v>
      </c>
    </row>
    <row r="1611" spans="1:23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50"/>
        <v>118</v>
      </c>
      <c r="P1611">
        <f t="shared" si="151"/>
        <v>443.75</v>
      </c>
      <c r="Q1611" t="s">
        <v>8323</v>
      </c>
      <c r="R1611" t="s">
        <v>8324</v>
      </c>
      <c r="S1611" s="12">
        <f t="shared" si="152"/>
        <v>40796.001261574071</v>
      </c>
      <c r="T1611" s="12">
        <f t="shared" si="153"/>
        <v>40849.333333333336</v>
      </c>
      <c r="U1611" s="9">
        <f t="shared" si="154"/>
        <v>2011</v>
      </c>
      <c r="V1611">
        <f t="shared" si="155"/>
        <v>9</v>
      </c>
      <c r="W1611" t="str" cm="1">
        <f t="array" ref="W1611">_xlfn.IFS(V1611=1,"JAN",V1611=2,"FEB",V1611=3,"MAR",V1611=4,"APR",V1611=5,"MAY",V1611=6,"JUN",V1611=7,"JUL",V1611=8,"AUG",V1611=9,"SEP",V1611=10,"OCT",V1611=11,"NOV",V1611=12,"DEC")</f>
        <v>SEP</v>
      </c>
    </row>
    <row r="1612" spans="1:23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50"/>
        <v>272</v>
      </c>
      <c r="P1612">
        <f t="shared" si="151"/>
        <v>48.54</v>
      </c>
      <c r="Q1612" t="s">
        <v>8323</v>
      </c>
      <c r="R1612" t="s">
        <v>8324</v>
      </c>
      <c r="S1612" s="12">
        <f t="shared" si="152"/>
        <v>41228.924884259257</v>
      </c>
      <c r="T1612" s="12">
        <f t="shared" si="153"/>
        <v>41258.924884259257</v>
      </c>
      <c r="U1612" s="9">
        <f t="shared" si="154"/>
        <v>2012</v>
      </c>
      <c r="V1612">
        <f t="shared" si="155"/>
        <v>11</v>
      </c>
      <c r="W1612" t="str" cm="1">
        <f t="array" ref="W1612">_xlfn.IFS(V1612=1,"JAN",V1612=2,"FEB",V1612=3,"MAR",V1612=4,"APR",V1612=5,"MAY",V1612=6,"JUN",V1612=7,"JUL",V1612=8,"AUG",V1612=9,"SEP",V1612=10,"OCT",V1612=11,"NOV",V1612=12,"DEC")</f>
        <v>NOV</v>
      </c>
    </row>
    <row r="1613" spans="1:23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50"/>
        <v>125</v>
      </c>
      <c r="P1613">
        <f t="shared" si="151"/>
        <v>37.07</v>
      </c>
      <c r="Q1613" t="s">
        <v>8323</v>
      </c>
      <c r="R1613" t="s">
        <v>8324</v>
      </c>
      <c r="S1613" s="12">
        <f t="shared" si="152"/>
        <v>41409.00037037037</v>
      </c>
      <c r="T1613" s="12">
        <f t="shared" si="153"/>
        <v>41430.00037037037</v>
      </c>
      <c r="U1613" s="9">
        <f t="shared" si="154"/>
        <v>2013</v>
      </c>
      <c r="V1613">
        <f t="shared" si="155"/>
        <v>5</v>
      </c>
      <c r="W1613" t="str" cm="1">
        <f t="array" ref="W1613">_xlfn.IFS(V1613=1,"JAN",V1613=2,"FEB",V1613=3,"MAR",V1613=4,"APR",V1613=5,"MAY",V1613=6,"JUN",V1613=7,"JUL",V1613=8,"AUG",V1613=9,"SEP",V1613=10,"OCT",V1613=11,"NOV",V1613=12,"DEC")</f>
        <v>MAY</v>
      </c>
    </row>
    <row r="1614" spans="1:23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50"/>
        <v>110</v>
      </c>
      <c r="P1614">
        <f t="shared" si="151"/>
        <v>50</v>
      </c>
      <c r="Q1614" t="s">
        <v>8323</v>
      </c>
      <c r="R1614" t="s">
        <v>8324</v>
      </c>
      <c r="S1614" s="12">
        <f t="shared" si="152"/>
        <v>41246.874814814815</v>
      </c>
      <c r="T1614" s="12">
        <f t="shared" si="153"/>
        <v>41276.874814814815</v>
      </c>
      <c r="U1614" s="9">
        <f t="shared" si="154"/>
        <v>2012</v>
      </c>
      <c r="V1614">
        <f t="shared" si="155"/>
        <v>12</v>
      </c>
      <c r="W1614" t="str" cm="1">
        <f t="array" ref="W1614">_xlfn.IFS(V1614=1,"JAN",V1614=2,"FEB",V1614=3,"MAR",V1614=4,"APR",V1614=5,"MAY",V1614=6,"JUN",V1614=7,"JUL",V1614=8,"AUG",V1614=9,"SEP",V1614=10,"OCT",V1614=11,"NOV",V1614=12,"DEC")</f>
        <v>DEC</v>
      </c>
    </row>
    <row r="1615" spans="1:23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50"/>
        <v>102</v>
      </c>
      <c r="P1615">
        <f t="shared" si="151"/>
        <v>39.04</v>
      </c>
      <c r="Q1615" t="s">
        <v>8323</v>
      </c>
      <c r="R1615" t="s">
        <v>8324</v>
      </c>
      <c r="S1615" s="12">
        <f t="shared" si="152"/>
        <v>41082.069467592592</v>
      </c>
      <c r="T1615" s="12">
        <f t="shared" si="153"/>
        <v>41112.069467592592</v>
      </c>
      <c r="U1615" s="9">
        <f t="shared" si="154"/>
        <v>2012</v>
      </c>
      <c r="V1615">
        <f t="shared" si="155"/>
        <v>6</v>
      </c>
      <c r="W1615" t="str" cm="1">
        <f t="array" ref="W1615">_xlfn.IFS(V1615=1,"JAN",V1615=2,"FEB",V1615=3,"MAR",V1615=4,"APR",V1615=5,"MAY",V1615=6,"JUN",V1615=7,"JUL",V1615=8,"AUG",V1615=9,"SEP",V1615=10,"OCT",V1615=11,"NOV",V1615=12,"DEC")</f>
        <v>JUN</v>
      </c>
    </row>
    <row r="1616" spans="1:23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50"/>
        <v>103</v>
      </c>
      <c r="P1616">
        <f t="shared" si="151"/>
        <v>66.69</v>
      </c>
      <c r="Q1616" t="s">
        <v>8323</v>
      </c>
      <c r="R1616" t="s">
        <v>8324</v>
      </c>
      <c r="S1616" s="12">
        <f t="shared" si="152"/>
        <v>41794.981122685182</v>
      </c>
      <c r="T1616" s="12">
        <f t="shared" si="153"/>
        <v>41854.708333333336</v>
      </c>
      <c r="U1616" s="9">
        <f t="shared" si="154"/>
        <v>2014</v>
      </c>
      <c r="V1616">
        <f t="shared" si="155"/>
        <v>6</v>
      </c>
      <c r="W1616" t="str" cm="1">
        <f t="array" ref="W1616">_xlfn.IFS(V1616=1,"JAN",V1616=2,"FEB",V1616=3,"MAR",V1616=4,"APR",V1616=5,"MAY",V1616=6,"JUN",V1616=7,"JUL",V1616=8,"AUG",V1616=9,"SEP",V1616=10,"OCT",V1616=11,"NOV",V1616=12,"DEC")</f>
        <v>JUN</v>
      </c>
    </row>
    <row r="1617" spans="1:23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50"/>
        <v>114</v>
      </c>
      <c r="P1617">
        <f t="shared" si="151"/>
        <v>67.13</v>
      </c>
      <c r="Q1617" t="s">
        <v>8323</v>
      </c>
      <c r="R1617" t="s">
        <v>8324</v>
      </c>
      <c r="S1617" s="12">
        <f t="shared" si="152"/>
        <v>40845.050879629627</v>
      </c>
      <c r="T1617" s="12">
        <f t="shared" si="153"/>
        <v>40890.092546296299</v>
      </c>
      <c r="U1617" s="9">
        <f t="shared" si="154"/>
        <v>2011</v>
      </c>
      <c r="V1617">
        <f t="shared" si="155"/>
        <v>10</v>
      </c>
      <c r="W1617" t="str" cm="1">
        <f t="array" ref="W1617">_xlfn.IFS(V1617=1,"JAN",V1617=2,"FEB",V1617=3,"MAR",V1617=4,"APR",V1617=5,"MAY",V1617=6,"JUN",V1617=7,"JUL",V1617=8,"AUG",V1617=9,"SEP",V1617=10,"OCT",V1617=11,"NOV",V1617=12,"DEC")</f>
        <v>OCT</v>
      </c>
    </row>
    <row r="1618" spans="1:23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50"/>
        <v>104</v>
      </c>
      <c r="P1618">
        <f t="shared" si="151"/>
        <v>66.37</v>
      </c>
      <c r="Q1618" t="s">
        <v>8323</v>
      </c>
      <c r="R1618" t="s">
        <v>8324</v>
      </c>
      <c r="S1618" s="12">
        <f t="shared" si="152"/>
        <v>41194.715520833335</v>
      </c>
      <c r="T1618" s="12">
        <f t="shared" si="153"/>
        <v>41235.916666666664</v>
      </c>
      <c r="U1618" s="9">
        <f t="shared" si="154"/>
        <v>2012</v>
      </c>
      <c r="V1618">
        <f t="shared" si="155"/>
        <v>10</v>
      </c>
      <c r="W1618" t="str" cm="1">
        <f t="array" ref="W1618">_xlfn.IFS(V1618=1,"JAN",V1618=2,"FEB",V1618=3,"MAR",V1618=4,"APR",V1618=5,"MAY",V1618=6,"JUN",V1618=7,"JUL",V1618=8,"AUG",V1618=9,"SEP",V1618=10,"OCT",V1618=11,"NOV",V1618=12,"DEC")</f>
        <v>OCT</v>
      </c>
    </row>
    <row r="1619" spans="1:23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50"/>
        <v>146</v>
      </c>
      <c r="P1619">
        <f t="shared" si="151"/>
        <v>64.62</v>
      </c>
      <c r="Q1619" t="s">
        <v>8323</v>
      </c>
      <c r="R1619" t="s">
        <v>8324</v>
      </c>
      <c r="S1619" s="12">
        <f t="shared" si="152"/>
        <v>41546.664212962962</v>
      </c>
      <c r="T1619" s="12">
        <f t="shared" si="153"/>
        <v>41579.791666666664</v>
      </c>
      <c r="U1619" s="9">
        <f t="shared" si="154"/>
        <v>2013</v>
      </c>
      <c r="V1619">
        <f t="shared" si="155"/>
        <v>9</v>
      </c>
      <c r="W1619" t="str" cm="1">
        <f t="array" ref="W1619">_xlfn.IFS(V1619=1,"JAN",V1619=2,"FEB",V1619=3,"MAR",V1619=4,"APR",V1619=5,"MAY",V1619=6,"JUN",V1619=7,"JUL",V1619=8,"AUG",V1619=9,"SEP",V1619=10,"OCT",V1619=11,"NOV",V1619=12,"DEC")</f>
        <v>SEP</v>
      </c>
    </row>
    <row r="1620" spans="1:23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50"/>
        <v>105</v>
      </c>
      <c r="P1620">
        <f t="shared" si="151"/>
        <v>58.37</v>
      </c>
      <c r="Q1620" t="s">
        <v>8323</v>
      </c>
      <c r="R1620" t="s">
        <v>8324</v>
      </c>
      <c r="S1620" s="12">
        <f t="shared" si="152"/>
        <v>41301.654340277775</v>
      </c>
      <c r="T1620" s="12">
        <f t="shared" si="153"/>
        <v>41341.654340277775</v>
      </c>
      <c r="U1620" s="9">
        <f t="shared" si="154"/>
        <v>2013</v>
      </c>
      <c r="V1620">
        <f t="shared" si="155"/>
        <v>1</v>
      </c>
      <c r="W1620" t="str" cm="1">
        <f t="array" ref="W1620">_xlfn.IFS(V1620=1,"JAN",V1620=2,"FEB",V1620=3,"MAR",V1620=4,"APR",V1620=5,"MAY",V1620=6,"JUN",V1620=7,"JUL",V1620=8,"AUG",V1620=9,"SEP",V1620=10,"OCT",V1620=11,"NOV",V1620=12,"DEC")</f>
        <v>JAN</v>
      </c>
    </row>
    <row r="1621" spans="1:23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50"/>
        <v>133</v>
      </c>
      <c r="P1621">
        <f t="shared" si="151"/>
        <v>86.96</v>
      </c>
      <c r="Q1621" t="s">
        <v>8323</v>
      </c>
      <c r="R1621" t="s">
        <v>8324</v>
      </c>
      <c r="S1621" s="12">
        <f t="shared" si="152"/>
        <v>41876.18618055556</v>
      </c>
      <c r="T1621" s="12">
        <f t="shared" si="153"/>
        <v>41897.18618055556</v>
      </c>
      <c r="U1621" s="9">
        <f t="shared" si="154"/>
        <v>2014</v>
      </c>
      <c r="V1621">
        <f t="shared" si="155"/>
        <v>8</v>
      </c>
      <c r="W1621" t="str" cm="1">
        <f t="array" ref="W1621">_xlfn.IFS(V1621=1,"JAN",V1621=2,"FEB",V1621=3,"MAR",V1621=4,"APR",V1621=5,"MAY",V1621=6,"JUN",V1621=7,"JUL",V1621=8,"AUG",V1621=9,"SEP",V1621=10,"OCT",V1621=11,"NOV",V1621=12,"DEC")</f>
        <v>AUG</v>
      </c>
    </row>
    <row r="1622" spans="1:23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50"/>
        <v>113</v>
      </c>
      <c r="P1622">
        <f t="shared" si="151"/>
        <v>66.47</v>
      </c>
      <c r="Q1622" t="s">
        <v>8323</v>
      </c>
      <c r="R1622" t="s">
        <v>8324</v>
      </c>
      <c r="S1622" s="12">
        <f t="shared" si="152"/>
        <v>41321.339583333334</v>
      </c>
      <c r="T1622" s="12">
        <f t="shared" si="153"/>
        <v>41328.339583333334</v>
      </c>
      <c r="U1622" s="9">
        <f t="shared" si="154"/>
        <v>2013</v>
      </c>
      <c r="V1622">
        <f t="shared" si="155"/>
        <v>2</v>
      </c>
      <c r="W1622" t="str" cm="1">
        <f t="array" ref="W1622">_xlfn.IFS(V1622=1,"JAN",V1622=2,"FEB",V1622=3,"MAR",V1622=4,"APR",V1622=5,"MAY",V1622=6,"JUN",V1622=7,"JUL",V1622=8,"AUG",V1622=9,"SEP",V1622=10,"OCT",V1622=11,"NOV",V1622=12,"DEC")</f>
        <v>FEB</v>
      </c>
    </row>
    <row r="1623" spans="1:23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50"/>
        <v>121</v>
      </c>
      <c r="P1623">
        <f t="shared" si="151"/>
        <v>163.78</v>
      </c>
      <c r="Q1623" t="s">
        <v>8323</v>
      </c>
      <c r="R1623" t="s">
        <v>8324</v>
      </c>
      <c r="S1623" s="12">
        <f t="shared" si="152"/>
        <v>41003.60665509259</v>
      </c>
      <c r="T1623" s="12">
        <f t="shared" si="153"/>
        <v>41057.165972222225</v>
      </c>
      <c r="U1623" s="9">
        <f t="shared" si="154"/>
        <v>2012</v>
      </c>
      <c r="V1623">
        <f t="shared" si="155"/>
        <v>4</v>
      </c>
      <c r="W1623" t="str" cm="1">
        <f t="array" ref="W1623">_xlfn.IFS(V1623=1,"JAN",V1623=2,"FEB",V1623=3,"MAR",V1623=4,"APR",V1623=5,"MAY",V1623=6,"JUN",V1623=7,"JUL",V1623=8,"AUG",V1623=9,"SEP",V1623=10,"OCT",V1623=11,"NOV",V1623=12,"DEC")</f>
        <v>APR</v>
      </c>
    </row>
    <row r="1624" spans="1:23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50"/>
        <v>102</v>
      </c>
      <c r="P1624">
        <f t="shared" si="151"/>
        <v>107.98</v>
      </c>
      <c r="Q1624" t="s">
        <v>8323</v>
      </c>
      <c r="R1624" t="s">
        <v>8324</v>
      </c>
      <c r="S1624" s="12">
        <f t="shared" si="152"/>
        <v>41950.29483796296</v>
      </c>
      <c r="T1624" s="12">
        <f t="shared" si="153"/>
        <v>41990.332638888889</v>
      </c>
      <c r="U1624" s="9">
        <f t="shared" si="154"/>
        <v>2014</v>
      </c>
      <c r="V1624">
        <f t="shared" si="155"/>
        <v>11</v>
      </c>
      <c r="W1624" t="str" cm="1">
        <f t="array" ref="W1624">_xlfn.IFS(V1624=1,"JAN",V1624=2,"FEB",V1624=3,"MAR",V1624=4,"APR",V1624=5,"MAY",V1624=6,"JUN",V1624=7,"JUL",V1624=8,"AUG",V1624=9,"SEP",V1624=10,"OCT",V1624=11,"NOV",V1624=12,"DEC")</f>
        <v>NOV</v>
      </c>
    </row>
    <row r="1625" spans="1:23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50"/>
        <v>101</v>
      </c>
      <c r="P1625">
        <f t="shared" si="151"/>
        <v>42.11</v>
      </c>
      <c r="Q1625" t="s">
        <v>8323</v>
      </c>
      <c r="R1625" t="s">
        <v>8324</v>
      </c>
      <c r="S1625" s="12">
        <f t="shared" si="152"/>
        <v>41453.688530092593</v>
      </c>
      <c r="T1625" s="12">
        <f t="shared" si="153"/>
        <v>41513.688530092593</v>
      </c>
      <c r="U1625" s="9">
        <f t="shared" si="154"/>
        <v>2013</v>
      </c>
      <c r="V1625">
        <f t="shared" si="155"/>
        <v>6</v>
      </c>
      <c r="W1625" t="str" cm="1">
        <f t="array" ref="W1625">_xlfn.IFS(V1625=1,"JAN",V1625=2,"FEB",V1625=3,"MAR",V1625=4,"APR",V1625=5,"MAY",V1625=6,"JUN",V1625=7,"JUL",V1625=8,"AUG",V1625=9,"SEP",V1625=10,"OCT",V1625=11,"NOV",V1625=12,"DEC")</f>
        <v>JUN</v>
      </c>
    </row>
    <row r="1626" spans="1:23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50"/>
        <v>118</v>
      </c>
      <c r="P1626">
        <f t="shared" si="151"/>
        <v>47.2</v>
      </c>
      <c r="Q1626" t="s">
        <v>8323</v>
      </c>
      <c r="R1626" t="s">
        <v>8324</v>
      </c>
      <c r="S1626" s="12">
        <f t="shared" si="152"/>
        <v>41243.367303240739</v>
      </c>
      <c r="T1626" s="12">
        <f t="shared" si="153"/>
        <v>41283.367303240739</v>
      </c>
      <c r="U1626" s="9">
        <f t="shared" si="154"/>
        <v>2012</v>
      </c>
      <c r="V1626">
        <f t="shared" si="155"/>
        <v>11</v>
      </c>
      <c r="W1626" t="str" cm="1">
        <f t="array" ref="W1626">_xlfn.IFS(V1626=1,"JAN",V1626=2,"FEB",V1626=3,"MAR",V1626=4,"APR",V1626=5,"MAY",V1626=6,"JUN",V1626=7,"JUL",V1626=8,"AUG",V1626=9,"SEP",V1626=10,"OCT",V1626=11,"NOV",V1626=12,"DEC")</f>
        <v>NOV</v>
      </c>
    </row>
    <row r="1627" spans="1:23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50"/>
        <v>155</v>
      </c>
      <c r="P1627">
        <f t="shared" si="151"/>
        <v>112.02</v>
      </c>
      <c r="Q1627" t="s">
        <v>8323</v>
      </c>
      <c r="R1627" t="s">
        <v>8324</v>
      </c>
      <c r="S1627" s="12">
        <f t="shared" si="152"/>
        <v>41135.699687500004</v>
      </c>
      <c r="T1627" s="12">
        <f t="shared" si="153"/>
        <v>41163.699687500004</v>
      </c>
      <c r="U1627" s="9">
        <f t="shared" si="154"/>
        <v>2012</v>
      </c>
      <c r="V1627">
        <f t="shared" si="155"/>
        <v>8</v>
      </c>
      <c r="W1627" t="str" cm="1">
        <f t="array" ref="W1627">_xlfn.IFS(V1627=1,"JAN",V1627=2,"FEB",V1627=3,"MAR",V1627=4,"APR",V1627=5,"MAY",V1627=6,"JUN",V1627=7,"JUL",V1627=8,"AUG",V1627=9,"SEP",V1627=10,"OCT",V1627=11,"NOV",V1627=12,"DEC")</f>
        <v>AUG</v>
      </c>
    </row>
    <row r="1628" spans="1:23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50"/>
        <v>101</v>
      </c>
      <c r="P1628">
        <f t="shared" si="151"/>
        <v>74.95</v>
      </c>
      <c r="Q1628" t="s">
        <v>8323</v>
      </c>
      <c r="R1628" t="s">
        <v>8324</v>
      </c>
      <c r="S1628" s="12">
        <f t="shared" si="152"/>
        <v>41579.847997685189</v>
      </c>
      <c r="T1628" s="12">
        <f t="shared" si="153"/>
        <v>41609.889664351853</v>
      </c>
      <c r="U1628" s="9">
        <f t="shared" si="154"/>
        <v>2013</v>
      </c>
      <c r="V1628">
        <f t="shared" si="155"/>
        <v>11</v>
      </c>
      <c r="W1628" t="str" cm="1">
        <f t="array" ref="W1628">_xlfn.IFS(V1628=1,"JAN",V1628=2,"FEB",V1628=3,"MAR",V1628=4,"APR",V1628=5,"MAY",V1628=6,"JUN",V1628=7,"JUL",V1628=8,"AUG",V1628=9,"SEP",V1628=10,"OCT",V1628=11,"NOV",V1628=12,"DEC")</f>
        <v>NOV</v>
      </c>
    </row>
    <row r="1629" spans="1:23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50"/>
        <v>117</v>
      </c>
      <c r="P1629">
        <f t="shared" si="151"/>
        <v>61.58</v>
      </c>
      <c r="Q1629" t="s">
        <v>8323</v>
      </c>
      <c r="R1629" t="s">
        <v>8324</v>
      </c>
      <c r="S1629" s="12">
        <f t="shared" si="152"/>
        <v>41205.707048611112</v>
      </c>
      <c r="T1629" s="12">
        <f t="shared" si="153"/>
        <v>41239.207638888889</v>
      </c>
      <c r="U1629" s="9">
        <f t="shared" si="154"/>
        <v>2012</v>
      </c>
      <c r="V1629">
        <f t="shared" si="155"/>
        <v>10</v>
      </c>
      <c r="W1629" t="str" cm="1">
        <f t="array" ref="W1629">_xlfn.IFS(V1629=1,"JAN",V1629=2,"FEB",V1629=3,"MAR",V1629=4,"APR",V1629=5,"MAY",V1629=6,"JUN",V1629=7,"JUL",V1629=8,"AUG",V1629=9,"SEP",V1629=10,"OCT",V1629=11,"NOV",V1629=12,"DEC")</f>
        <v>OCT</v>
      </c>
    </row>
    <row r="1630" spans="1:23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50"/>
        <v>101</v>
      </c>
      <c r="P1630">
        <f t="shared" si="151"/>
        <v>45.88</v>
      </c>
      <c r="Q1630" t="s">
        <v>8323</v>
      </c>
      <c r="R1630" t="s">
        <v>8324</v>
      </c>
      <c r="S1630" s="12">
        <f t="shared" si="152"/>
        <v>41774.737060185187</v>
      </c>
      <c r="T1630" s="12">
        <f t="shared" si="153"/>
        <v>41807.737060185187</v>
      </c>
      <c r="U1630" s="9">
        <f t="shared" si="154"/>
        <v>2014</v>
      </c>
      <c r="V1630">
        <f t="shared" si="155"/>
        <v>5</v>
      </c>
      <c r="W1630" t="str" cm="1">
        <f t="array" ref="W1630">_xlfn.IFS(V1630=1,"JAN",V1630=2,"FEB",V1630=3,"MAR",V1630=4,"APR",V1630=5,"MAY",V1630=6,"JUN",V1630=7,"JUL",V1630=8,"AUG",V1630=9,"SEP",V1630=10,"OCT",V1630=11,"NOV",V1630=12,"DEC")</f>
        <v>MAY</v>
      </c>
    </row>
    <row r="1631" spans="1:23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50"/>
        <v>104</v>
      </c>
      <c r="P1631">
        <f t="shared" si="151"/>
        <v>75.849999999999994</v>
      </c>
      <c r="Q1631" t="s">
        <v>8323</v>
      </c>
      <c r="R1631" t="s">
        <v>8324</v>
      </c>
      <c r="S1631" s="12">
        <f t="shared" si="152"/>
        <v>41645.867280092592</v>
      </c>
      <c r="T1631" s="12">
        <f t="shared" si="153"/>
        <v>41690.867280092592</v>
      </c>
      <c r="U1631" s="9">
        <f t="shared" si="154"/>
        <v>2014</v>
      </c>
      <c r="V1631">
        <f t="shared" si="155"/>
        <v>1</v>
      </c>
      <c r="W1631" t="str" cm="1">
        <f t="array" ref="W1631">_xlfn.IFS(V1631=1,"JAN",V1631=2,"FEB",V1631=3,"MAR",V1631=4,"APR",V1631=5,"MAY",V1631=6,"JUN",V1631=7,"JUL",V1631=8,"AUG",V1631=9,"SEP",V1631=10,"OCT",V1631=11,"NOV",V1631=12,"DEC")</f>
        <v>JAN</v>
      </c>
    </row>
    <row r="1632" spans="1:23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50"/>
        <v>265</v>
      </c>
      <c r="P1632">
        <f t="shared" si="151"/>
        <v>84.21</v>
      </c>
      <c r="Q1632" t="s">
        <v>8323</v>
      </c>
      <c r="R1632" t="s">
        <v>8324</v>
      </c>
      <c r="S1632" s="12">
        <f t="shared" si="152"/>
        <v>40939.837673611109</v>
      </c>
      <c r="T1632" s="12">
        <f t="shared" si="153"/>
        <v>40970.290972222225</v>
      </c>
      <c r="U1632" s="9">
        <f t="shared" si="154"/>
        <v>2012</v>
      </c>
      <c r="V1632">
        <f t="shared" si="155"/>
        <v>1</v>
      </c>
      <c r="W1632" t="str" cm="1">
        <f t="array" ref="W1632">_xlfn.IFS(V1632=1,"JAN",V1632=2,"FEB",V1632=3,"MAR",V1632=4,"APR",V1632=5,"MAY",V1632=6,"JUN",V1632=7,"JUL",V1632=8,"AUG",V1632=9,"SEP",V1632=10,"OCT",V1632=11,"NOV",V1632=12,"DEC")</f>
        <v>JAN</v>
      </c>
    </row>
    <row r="1633" spans="1:23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50"/>
        <v>156</v>
      </c>
      <c r="P1633">
        <f t="shared" si="151"/>
        <v>117.23</v>
      </c>
      <c r="Q1633" t="s">
        <v>8323</v>
      </c>
      <c r="R1633" t="s">
        <v>8324</v>
      </c>
      <c r="S1633" s="12">
        <f t="shared" si="152"/>
        <v>41164.859502314815</v>
      </c>
      <c r="T1633" s="12">
        <f t="shared" si="153"/>
        <v>41194.859502314815</v>
      </c>
      <c r="U1633" s="9">
        <f t="shared" si="154"/>
        <v>2012</v>
      </c>
      <c r="V1633">
        <f t="shared" si="155"/>
        <v>9</v>
      </c>
      <c r="W1633" t="str" cm="1">
        <f t="array" ref="W1633">_xlfn.IFS(V1633=1,"JAN",V1633=2,"FEB",V1633=3,"MAR",V1633=4,"APR",V1633=5,"MAY",V1633=6,"JUN",V1633=7,"JUL",V1633=8,"AUG",V1633=9,"SEP",V1633=10,"OCT",V1633=11,"NOV",V1633=12,"DEC")</f>
        <v>SEP</v>
      </c>
    </row>
    <row r="1634" spans="1:23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50"/>
        <v>102</v>
      </c>
      <c r="P1634">
        <f t="shared" si="151"/>
        <v>86.49</v>
      </c>
      <c r="Q1634" t="s">
        <v>8323</v>
      </c>
      <c r="R1634" t="s">
        <v>8324</v>
      </c>
      <c r="S1634" s="12">
        <f t="shared" si="152"/>
        <v>40750.340902777774</v>
      </c>
      <c r="T1634" s="12">
        <f t="shared" si="153"/>
        <v>40810.340902777774</v>
      </c>
      <c r="U1634" s="9">
        <f t="shared" si="154"/>
        <v>2011</v>
      </c>
      <c r="V1634">
        <f t="shared" si="155"/>
        <v>7</v>
      </c>
      <c r="W1634" t="str" cm="1">
        <f t="array" ref="W1634">_xlfn.IFS(V1634=1,"JAN",V1634=2,"FEB",V1634=3,"MAR",V1634=4,"APR",V1634=5,"MAY",V1634=6,"JUN",V1634=7,"JUL",V1634=8,"AUG",V1634=9,"SEP",V1634=10,"OCT",V1634=11,"NOV",V1634=12,"DEC")</f>
        <v>JUL</v>
      </c>
    </row>
    <row r="1635" spans="1:23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50"/>
        <v>100</v>
      </c>
      <c r="P1635">
        <f t="shared" si="151"/>
        <v>172.41</v>
      </c>
      <c r="Q1635" t="s">
        <v>8323</v>
      </c>
      <c r="R1635" t="s">
        <v>8324</v>
      </c>
      <c r="S1635" s="12">
        <f t="shared" si="152"/>
        <v>40896.883750000001</v>
      </c>
      <c r="T1635" s="12">
        <f t="shared" si="153"/>
        <v>40924.208333333336</v>
      </c>
      <c r="U1635" s="9">
        <f t="shared" si="154"/>
        <v>2011</v>
      </c>
      <c r="V1635">
        <f t="shared" si="155"/>
        <v>12</v>
      </c>
      <c r="W1635" t="str" cm="1">
        <f t="array" ref="W1635">_xlfn.IFS(V1635=1,"JAN",V1635=2,"FEB",V1635=3,"MAR",V1635=4,"APR",V1635=5,"MAY",V1635=6,"JUN",V1635=7,"JUL",V1635=8,"AUG",V1635=9,"SEP",V1635=10,"OCT",V1635=11,"NOV",V1635=12,"DEC")</f>
        <v>DEC</v>
      </c>
    </row>
    <row r="1636" spans="1:23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50"/>
        <v>101</v>
      </c>
      <c r="P1636">
        <f t="shared" si="151"/>
        <v>62.81</v>
      </c>
      <c r="Q1636" t="s">
        <v>8323</v>
      </c>
      <c r="R1636" t="s">
        <v>8324</v>
      </c>
      <c r="S1636" s="12">
        <f t="shared" si="152"/>
        <v>40658.189826388887</v>
      </c>
      <c r="T1636" s="12">
        <f t="shared" si="153"/>
        <v>40696.249305555553</v>
      </c>
      <c r="U1636" s="9">
        <f t="shared" si="154"/>
        <v>2011</v>
      </c>
      <c r="V1636">
        <f t="shared" si="155"/>
        <v>4</v>
      </c>
      <c r="W1636" t="str" cm="1">
        <f t="array" ref="W1636">_xlfn.IFS(V1636=1,"JAN",V1636=2,"FEB",V1636=3,"MAR",V1636=4,"APR",V1636=5,"MAY",V1636=6,"JUN",V1636=7,"JUL",V1636=8,"AUG",V1636=9,"SEP",V1636=10,"OCT",V1636=11,"NOV",V1636=12,"DEC")</f>
        <v>APR</v>
      </c>
    </row>
    <row r="1637" spans="1:23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50"/>
        <v>125</v>
      </c>
      <c r="P1637">
        <f t="shared" si="151"/>
        <v>67.73</v>
      </c>
      <c r="Q1637" t="s">
        <v>8323</v>
      </c>
      <c r="R1637" t="s">
        <v>8324</v>
      </c>
      <c r="S1637" s="12">
        <f t="shared" si="152"/>
        <v>42502.868761574078</v>
      </c>
      <c r="T1637" s="12">
        <f t="shared" si="153"/>
        <v>42562.868761574078</v>
      </c>
      <c r="U1637" s="9">
        <f t="shared" si="154"/>
        <v>2016</v>
      </c>
      <c r="V1637">
        <f t="shared" si="155"/>
        <v>5</v>
      </c>
      <c r="W1637" t="str" cm="1">
        <f t="array" ref="W1637">_xlfn.IFS(V1637=1,"JAN",V1637=2,"FEB",V1637=3,"MAR",V1637=4,"APR",V1637=5,"MAY",V1637=6,"JUN",V1637=7,"JUL",V1637=8,"AUG",V1637=9,"SEP",V1637=10,"OCT",V1637=11,"NOV",V1637=12,"DEC")</f>
        <v>MAY</v>
      </c>
    </row>
    <row r="1638" spans="1:23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50"/>
        <v>104</v>
      </c>
      <c r="P1638">
        <f t="shared" si="151"/>
        <v>53.56</v>
      </c>
      <c r="Q1638" t="s">
        <v>8323</v>
      </c>
      <c r="R1638" t="s">
        <v>8324</v>
      </c>
      <c r="S1638" s="12">
        <f t="shared" si="152"/>
        <v>40663.08666666667</v>
      </c>
      <c r="T1638" s="12">
        <f t="shared" si="153"/>
        <v>40706.166666666664</v>
      </c>
      <c r="U1638" s="9">
        <f t="shared" si="154"/>
        <v>2011</v>
      </c>
      <c r="V1638">
        <f t="shared" si="155"/>
        <v>4</v>
      </c>
      <c r="W1638" t="str" cm="1">
        <f t="array" ref="W1638">_xlfn.IFS(V1638=1,"JAN",V1638=2,"FEB",V1638=3,"MAR",V1638=4,"APR",V1638=5,"MAY",V1638=6,"JUN",V1638=7,"JUL",V1638=8,"AUG",V1638=9,"SEP",V1638=10,"OCT",V1638=11,"NOV",V1638=12,"DEC")</f>
        <v>APR</v>
      </c>
    </row>
    <row r="1639" spans="1:23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50"/>
        <v>104</v>
      </c>
      <c r="P1639">
        <f t="shared" si="151"/>
        <v>34.6</v>
      </c>
      <c r="Q1639" t="s">
        <v>8323</v>
      </c>
      <c r="R1639" t="s">
        <v>8324</v>
      </c>
      <c r="S1639" s="12">
        <f t="shared" si="152"/>
        <v>40122.751620370371</v>
      </c>
      <c r="T1639" s="12">
        <f t="shared" si="153"/>
        <v>40178.98541666667</v>
      </c>
      <c r="U1639" s="9">
        <f t="shared" si="154"/>
        <v>2009</v>
      </c>
      <c r="V1639">
        <f t="shared" si="155"/>
        <v>11</v>
      </c>
      <c r="W1639" t="str" cm="1">
        <f t="array" ref="W1639">_xlfn.IFS(V1639=1,"JAN",V1639=2,"FEB",V1639=3,"MAR",V1639=4,"APR",V1639=5,"MAY",V1639=6,"JUN",V1639=7,"JUL",V1639=8,"AUG",V1639=9,"SEP",V1639=10,"OCT",V1639=11,"NOV",V1639=12,"DEC")</f>
        <v>NOV</v>
      </c>
    </row>
    <row r="1640" spans="1:23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50"/>
        <v>105</v>
      </c>
      <c r="P1640">
        <f t="shared" si="151"/>
        <v>38.89</v>
      </c>
      <c r="Q1640" t="s">
        <v>8323</v>
      </c>
      <c r="R1640" t="s">
        <v>8324</v>
      </c>
      <c r="S1640" s="12">
        <f t="shared" si="152"/>
        <v>41288.68712962963</v>
      </c>
      <c r="T1640" s="12">
        <f t="shared" si="153"/>
        <v>41333.892361111109</v>
      </c>
      <c r="U1640" s="9">
        <f t="shared" si="154"/>
        <v>2013</v>
      </c>
      <c r="V1640">
        <f t="shared" si="155"/>
        <v>1</v>
      </c>
      <c r="W1640" t="str" cm="1">
        <f t="array" ref="W1640">_xlfn.IFS(V1640=1,"JAN",V1640=2,"FEB",V1640=3,"MAR",V1640=4,"APR",V1640=5,"MAY",V1640=6,"JUN",V1640=7,"JUL",V1640=8,"AUG",V1640=9,"SEP",V1640=10,"OCT",V1640=11,"NOV",V1640=12,"DEC")</f>
        <v>JAN</v>
      </c>
    </row>
    <row r="1641" spans="1:23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50"/>
        <v>100</v>
      </c>
      <c r="P1641">
        <f t="shared" si="151"/>
        <v>94.74</v>
      </c>
      <c r="Q1641" t="s">
        <v>8323</v>
      </c>
      <c r="R1641" t="s">
        <v>8324</v>
      </c>
      <c r="S1641" s="12">
        <f t="shared" si="152"/>
        <v>40941.652372685188</v>
      </c>
      <c r="T1641" s="12">
        <f t="shared" si="153"/>
        <v>40971.652372685188</v>
      </c>
      <c r="U1641" s="9">
        <f t="shared" si="154"/>
        <v>2012</v>
      </c>
      <c r="V1641">
        <f t="shared" si="155"/>
        <v>2</v>
      </c>
      <c r="W1641" t="str" cm="1">
        <f t="array" ref="W1641">_xlfn.IFS(V1641=1,"JAN",V1641=2,"FEB",V1641=3,"MAR",V1641=4,"APR",V1641=5,"MAY",V1641=6,"JUN",V1641=7,"JUL",V1641=8,"AUG",V1641=9,"SEP",V1641=10,"OCT",V1641=11,"NOV",V1641=12,"DEC")</f>
        <v>FEB</v>
      </c>
    </row>
    <row r="1642" spans="1:23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50"/>
        <v>170</v>
      </c>
      <c r="P1642">
        <f t="shared" si="151"/>
        <v>39.97</v>
      </c>
      <c r="Q1642" t="s">
        <v>8323</v>
      </c>
      <c r="R1642" t="s">
        <v>8324</v>
      </c>
      <c r="S1642" s="12">
        <f t="shared" si="152"/>
        <v>40379.23096064815</v>
      </c>
      <c r="T1642" s="12">
        <f t="shared" si="153"/>
        <v>40393.082638888889</v>
      </c>
      <c r="U1642" s="9">
        <f t="shared" si="154"/>
        <v>2010</v>
      </c>
      <c r="V1642">
        <f t="shared" si="155"/>
        <v>7</v>
      </c>
      <c r="W1642" t="str" cm="1">
        <f t="array" ref="W1642">_xlfn.IFS(V1642=1,"JAN",V1642=2,"FEB",V1642=3,"MAR",V1642=4,"APR",V1642=5,"MAY",V1642=6,"JUN",V1642=7,"JUL",V1642=8,"AUG",V1642=9,"SEP",V1642=10,"OCT",V1642=11,"NOV",V1642=12,"DEC")</f>
        <v>JUL</v>
      </c>
    </row>
    <row r="1643" spans="1:23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50"/>
        <v>101</v>
      </c>
      <c r="P1643">
        <f t="shared" si="151"/>
        <v>97.5</v>
      </c>
      <c r="Q1643" t="s">
        <v>8323</v>
      </c>
      <c r="R1643" t="s">
        <v>8344</v>
      </c>
      <c r="S1643" s="12">
        <f t="shared" si="152"/>
        <v>41962.596574074079</v>
      </c>
      <c r="T1643" s="12">
        <f t="shared" si="153"/>
        <v>41992.596574074079</v>
      </c>
      <c r="U1643" s="9">
        <f t="shared" si="154"/>
        <v>2014</v>
      </c>
      <c r="V1643">
        <f t="shared" si="155"/>
        <v>11</v>
      </c>
      <c r="W1643" t="str" cm="1">
        <f t="array" ref="W1643">_xlfn.IFS(V1643=1,"JAN",V1643=2,"FEB",V1643=3,"MAR",V1643=4,"APR",V1643=5,"MAY",V1643=6,"JUN",V1643=7,"JUL",V1643=8,"AUG",V1643=9,"SEP",V1643=10,"OCT",V1643=11,"NOV",V1643=12,"DEC")</f>
        <v>NOV</v>
      </c>
    </row>
    <row r="1644" spans="1:23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50"/>
        <v>100</v>
      </c>
      <c r="P1644">
        <f t="shared" si="151"/>
        <v>42.86</v>
      </c>
      <c r="Q1644" t="s">
        <v>8323</v>
      </c>
      <c r="R1644" t="s">
        <v>8344</v>
      </c>
      <c r="S1644" s="12">
        <f t="shared" si="152"/>
        <v>40688.024618055555</v>
      </c>
      <c r="T1644" s="12">
        <f t="shared" si="153"/>
        <v>40708.024618055555</v>
      </c>
      <c r="U1644" s="9">
        <f t="shared" si="154"/>
        <v>2011</v>
      </c>
      <c r="V1644">
        <f t="shared" si="155"/>
        <v>5</v>
      </c>
      <c r="W1644" t="str" cm="1">
        <f t="array" ref="W1644">_xlfn.IFS(V1644=1,"JAN",V1644=2,"FEB",V1644=3,"MAR",V1644=4,"APR",V1644=5,"MAY",V1644=6,"JUN",V1644=7,"JUL",V1644=8,"AUG",V1644=9,"SEP",V1644=10,"OCT",V1644=11,"NOV",V1644=12,"DEC")</f>
        <v>MAY</v>
      </c>
    </row>
    <row r="1645" spans="1:23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50"/>
        <v>125</v>
      </c>
      <c r="P1645">
        <f t="shared" si="151"/>
        <v>168.51</v>
      </c>
      <c r="Q1645" t="s">
        <v>8323</v>
      </c>
      <c r="R1645" t="s">
        <v>8344</v>
      </c>
      <c r="S1645" s="12">
        <f t="shared" si="152"/>
        <v>41146.824212962965</v>
      </c>
      <c r="T1645" s="12">
        <f t="shared" si="153"/>
        <v>41176.824212962965</v>
      </c>
      <c r="U1645" s="9">
        <f t="shared" si="154"/>
        <v>2012</v>
      </c>
      <c r="V1645">
        <f t="shared" si="155"/>
        <v>8</v>
      </c>
      <c r="W1645" t="str" cm="1">
        <f t="array" ref="W1645">_xlfn.IFS(V1645=1,"JAN",V1645=2,"FEB",V1645=3,"MAR",V1645=4,"APR",V1645=5,"MAY",V1645=6,"JUN",V1645=7,"JUL",V1645=8,"AUG",V1645=9,"SEP",V1645=10,"OCT",V1645=11,"NOV",V1645=12,"DEC")</f>
        <v>AUG</v>
      </c>
    </row>
    <row r="1646" spans="1:23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50"/>
        <v>110</v>
      </c>
      <c r="P1646">
        <f t="shared" si="151"/>
        <v>85.55</v>
      </c>
      <c r="Q1646" t="s">
        <v>8323</v>
      </c>
      <c r="R1646" t="s">
        <v>8344</v>
      </c>
      <c r="S1646" s="12">
        <f t="shared" si="152"/>
        <v>41175.05972222222</v>
      </c>
      <c r="T1646" s="12">
        <f t="shared" si="153"/>
        <v>41235.101388888892</v>
      </c>
      <c r="U1646" s="9">
        <f t="shared" si="154"/>
        <v>2012</v>
      </c>
      <c r="V1646">
        <f t="shared" si="155"/>
        <v>9</v>
      </c>
      <c r="W1646" t="str" cm="1">
        <f t="array" ref="W1646">_xlfn.IFS(V1646=1,"JAN",V1646=2,"FEB",V1646=3,"MAR",V1646=4,"APR",V1646=5,"MAY",V1646=6,"JUN",V1646=7,"JUL",V1646=8,"AUG",V1646=9,"SEP",V1646=10,"OCT",V1646=11,"NOV",V1646=12,"DEC")</f>
        <v>SEP</v>
      </c>
    </row>
    <row r="1647" spans="1:23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50"/>
        <v>111</v>
      </c>
      <c r="P1647">
        <f t="shared" si="151"/>
        <v>554</v>
      </c>
      <c r="Q1647" t="s">
        <v>8323</v>
      </c>
      <c r="R1647" t="s">
        <v>8344</v>
      </c>
      <c r="S1647" s="12">
        <f t="shared" si="152"/>
        <v>41521.617361111108</v>
      </c>
      <c r="T1647" s="12">
        <f t="shared" si="153"/>
        <v>41535.617361111108</v>
      </c>
      <c r="U1647" s="9">
        <f t="shared" si="154"/>
        <v>2013</v>
      </c>
      <c r="V1647">
        <f t="shared" si="155"/>
        <v>9</v>
      </c>
      <c r="W1647" t="str" cm="1">
        <f t="array" ref="W1647">_xlfn.IFS(V1647=1,"JAN",V1647=2,"FEB",V1647=3,"MAR",V1647=4,"APR",V1647=5,"MAY",V1647=6,"JUN",V1647=7,"JUL",V1647=8,"AUG",V1647=9,"SEP",V1647=10,"OCT",V1647=11,"NOV",V1647=12,"DEC")</f>
        <v>SEP</v>
      </c>
    </row>
    <row r="1648" spans="1:23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50"/>
        <v>110</v>
      </c>
      <c r="P1648">
        <f t="shared" si="151"/>
        <v>26.55</v>
      </c>
      <c r="Q1648" t="s">
        <v>8323</v>
      </c>
      <c r="R1648" t="s">
        <v>8344</v>
      </c>
      <c r="S1648" s="12">
        <f t="shared" si="152"/>
        <v>41833.450266203705</v>
      </c>
      <c r="T1648" s="12">
        <f t="shared" si="153"/>
        <v>41865.757638888892</v>
      </c>
      <c r="U1648" s="9">
        <f t="shared" si="154"/>
        <v>2014</v>
      </c>
      <c r="V1648">
        <f t="shared" si="155"/>
        <v>7</v>
      </c>
      <c r="W1648" t="str" cm="1">
        <f t="array" ref="W1648">_xlfn.IFS(V1648=1,"JAN",V1648=2,"FEB",V1648=3,"MAR",V1648=4,"APR",V1648=5,"MAY",V1648=6,"JUN",V1648=7,"JUL",V1648=8,"AUG",V1648=9,"SEP",V1648=10,"OCT",V1648=11,"NOV",V1648=12,"DEC")</f>
        <v>JUL</v>
      </c>
    </row>
    <row r="1649" spans="1:23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50"/>
        <v>105</v>
      </c>
      <c r="P1649">
        <f t="shared" si="151"/>
        <v>113.83</v>
      </c>
      <c r="Q1649" t="s">
        <v>8323</v>
      </c>
      <c r="R1649" t="s">
        <v>8344</v>
      </c>
      <c r="S1649" s="12">
        <f t="shared" si="152"/>
        <v>41039.409456018519</v>
      </c>
      <c r="T1649" s="12">
        <f t="shared" si="153"/>
        <v>41069.409456018519</v>
      </c>
      <c r="U1649" s="9">
        <f t="shared" si="154"/>
        <v>2012</v>
      </c>
      <c r="V1649">
        <f t="shared" si="155"/>
        <v>5</v>
      </c>
      <c r="W1649" t="str" cm="1">
        <f t="array" ref="W1649">_xlfn.IFS(V1649=1,"JAN",V1649=2,"FEB",V1649=3,"MAR",V1649=4,"APR",V1649=5,"MAY",V1649=6,"JUN",V1649=7,"JUL",V1649=8,"AUG",V1649=9,"SEP",V1649=10,"OCT",V1649=11,"NOV",V1649=12,"DEC")</f>
        <v>MAY</v>
      </c>
    </row>
    <row r="1650" spans="1:23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50"/>
        <v>125</v>
      </c>
      <c r="P1650">
        <f t="shared" si="151"/>
        <v>32.01</v>
      </c>
      <c r="Q1650" t="s">
        <v>8323</v>
      </c>
      <c r="R1650" t="s">
        <v>8344</v>
      </c>
      <c r="S1650" s="12">
        <f t="shared" si="152"/>
        <v>40592.704652777778</v>
      </c>
      <c r="T1650" s="12">
        <f t="shared" si="153"/>
        <v>40622.662986111114</v>
      </c>
      <c r="U1650" s="9">
        <f t="shared" si="154"/>
        <v>2011</v>
      </c>
      <c r="V1650">
        <f t="shared" si="155"/>
        <v>2</v>
      </c>
      <c r="W1650" t="str" cm="1">
        <f t="array" ref="W1650">_xlfn.IFS(V1650=1,"JAN",V1650=2,"FEB",V1650=3,"MAR",V1650=4,"APR",V1650=5,"MAY",V1650=6,"JUN",V1650=7,"JUL",V1650=8,"AUG",V1650=9,"SEP",V1650=10,"OCT",V1650=11,"NOV",V1650=12,"DEC")</f>
        <v>FEB</v>
      </c>
    </row>
    <row r="1651" spans="1:23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50"/>
        <v>101</v>
      </c>
      <c r="P1651">
        <f t="shared" si="151"/>
        <v>47.19</v>
      </c>
      <c r="Q1651" t="s">
        <v>8323</v>
      </c>
      <c r="R1651" t="s">
        <v>8344</v>
      </c>
      <c r="S1651" s="12">
        <f t="shared" si="152"/>
        <v>41737.684664351851</v>
      </c>
      <c r="T1651" s="12">
        <f t="shared" si="153"/>
        <v>41782.684664351851</v>
      </c>
      <c r="U1651" s="9">
        <f t="shared" si="154"/>
        <v>2014</v>
      </c>
      <c r="V1651">
        <f t="shared" si="155"/>
        <v>4</v>
      </c>
      <c r="W1651" t="str" cm="1">
        <f t="array" ref="W1651">_xlfn.IFS(V1651=1,"JAN",V1651=2,"FEB",V1651=3,"MAR",V1651=4,"APR",V1651=5,"MAY",V1651=6,"JUN",V1651=7,"JUL",V1651=8,"AUG",V1651=9,"SEP",V1651=10,"OCT",V1651=11,"NOV",V1651=12,"DEC")</f>
        <v>APR</v>
      </c>
    </row>
    <row r="1652" spans="1:23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50"/>
        <v>142</v>
      </c>
      <c r="P1652">
        <f t="shared" si="151"/>
        <v>88.47</v>
      </c>
      <c r="Q1652" t="s">
        <v>8323</v>
      </c>
      <c r="R1652" t="s">
        <v>8344</v>
      </c>
      <c r="S1652" s="12">
        <f t="shared" si="152"/>
        <v>41526.435613425929</v>
      </c>
      <c r="T1652" s="12">
        <f t="shared" si="153"/>
        <v>41556.435613425929</v>
      </c>
      <c r="U1652" s="9">
        <f t="shared" si="154"/>
        <v>2013</v>
      </c>
      <c r="V1652">
        <f t="shared" si="155"/>
        <v>9</v>
      </c>
      <c r="W1652" t="str" cm="1">
        <f t="array" ref="W1652">_xlfn.IFS(V1652=1,"JAN",V1652=2,"FEB",V1652=3,"MAR",V1652=4,"APR",V1652=5,"MAY",V1652=6,"JUN",V1652=7,"JUL",V1652=8,"AUG",V1652=9,"SEP",V1652=10,"OCT",V1652=11,"NOV",V1652=12,"DEC")</f>
        <v>SEP</v>
      </c>
    </row>
    <row r="1653" spans="1:23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50"/>
        <v>101</v>
      </c>
      <c r="P1653">
        <f t="shared" si="151"/>
        <v>100.75</v>
      </c>
      <c r="Q1653" t="s">
        <v>8323</v>
      </c>
      <c r="R1653" t="s">
        <v>8344</v>
      </c>
      <c r="S1653" s="12">
        <f t="shared" si="152"/>
        <v>40625.900694444441</v>
      </c>
      <c r="T1653" s="12">
        <f t="shared" si="153"/>
        <v>40659.290972222225</v>
      </c>
      <c r="U1653" s="9">
        <f t="shared" si="154"/>
        <v>2011</v>
      </c>
      <c r="V1653">
        <f t="shared" si="155"/>
        <v>3</v>
      </c>
      <c r="W1653" t="str" cm="1">
        <f t="array" ref="W1653">_xlfn.IFS(V1653=1,"JAN",V1653=2,"FEB",V1653=3,"MAR",V1653=4,"APR",V1653=5,"MAY",V1653=6,"JUN",V1653=7,"JUL",V1653=8,"AUG",V1653=9,"SEP",V1653=10,"OCT",V1653=11,"NOV",V1653=12,"DEC")</f>
        <v>MAR</v>
      </c>
    </row>
    <row r="1654" spans="1:23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50"/>
        <v>101</v>
      </c>
      <c r="P1654">
        <f t="shared" si="151"/>
        <v>64.709999999999994</v>
      </c>
      <c r="Q1654" t="s">
        <v>8323</v>
      </c>
      <c r="R1654" t="s">
        <v>8344</v>
      </c>
      <c r="S1654" s="12">
        <f t="shared" si="152"/>
        <v>41572.492974537039</v>
      </c>
      <c r="T1654" s="12">
        <f t="shared" si="153"/>
        <v>41602.534641203703</v>
      </c>
      <c r="U1654" s="9">
        <f t="shared" si="154"/>
        <v>2013</v>
      </c>
      <c r="V1654">
        <f t="shared" si="155"/>
        <v>10</v>
      </c>
      <c r="W1654" t="str" cm="1">
        <f t="array" ref="W1654">_xlfn.IFS(V1654=1,"JAN",V1654=2,"FEB",V1654=3,"MAR",V1654=4,"APR",V1654=5,"MAY",V1654=6,"JUN",V1654=7,"JUL",V1654=8,"AUG",V1654=9,"SEP",V1654=10,"OCT",V1654=11,"NOV",V1654=12,"DEC")</f>
        <v>OCT</v>
      </c>
    </row>
    <row r="1655" spans="1:23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50"/>
        <v>174</v>
      </c>
      <c r="P1655">
        <f t="shared" si="151"/>
        <v>51.85</v>
      </c>
      <c r="Q1655" t="s">
        <v>8323</v>
      </c>
      <c r="R1655" t="s">
        <v>8344</v>
      </c>
      <c r="S1655" s="12">
        <f t="shared" si="152"/>
        <v>40626.834444444445</v>
      </c>
      <c r="T1655" s="12">
        <f t="shared" si="153"/>
        <v>40657.834444444445</v>
      </c>
      <c r="U1655" s="9">
        <f t="shared" si="154"/>
        <v>2011</v>
      </c>
      <c r="V1655">
        <f t="shared" si="155"/>
        <v>3</v>
      </c>
      <c r="W1655" t="str" cm="1">
        <f t="array" ref="W1655">_xlfn.IFS(V1655=1,"JAN",V1655=2,"FEB",V1655=3,"MAR",V1655=4,"APR",V1655=5,"MAY",V1655=6,"JUN",V1655=7,"JUL",V1655=8,"AUG",V1655=9,"SEP",V1655=10,"OCT",V1655=11,"NOV",V1655=12,"DEC")</f>
        <v>MAR</v>
      </c>
    </row>
    <row r="1656" spans="1:23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50"/>
        <v>120</v>
      </c>
      <c r="P1656">
        <f t="shared" si="151"/>
        <v>38.79</v>
      </c>
      <c r="Q1656" t="s">
        <v>8323</v>
      </c>
      <c r="R1656" t="s">
        <v>8344</v>
      </c>
      <c r="S1656" s="12">
        <f t="shared" si="152"/>
        <v>40987.890740740739</v>
      </c>
      <c r="T1656" s="12">
        <f t="shared" si="153"/>
        <v>41017.890740740739</v>
      </c>
      <c r="U1656" s="9">
        <f t="shared" si="154"/>
        <v>2012</v>
      </c>
      <c r="V1656">
        <f t="shared" si="155"/>
        <v>3</v>
      </c>
      <c r="W1656" t="str" cm="1">
        <f t="array" ref="W1656">_xlfn.IFS(V1656=1,"JAN",V1656=2,"FEB",V1656=3,"MAR",V1656=4,"APR",V1656=5,"MAY",V1656=6,"JUN",V1656=7,"JUL",V1656=8,"AUG",V1656=9,"SEP",V1656=10,"OCT",V1656=11,"NOV",V1656=12,"DEC")</f>
        <v>MAR</v>
      </c>
    </row>
    <row r="1657" spans="1:23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50"/>
        <v>143</v>
      </c>
      <c r="P1657">
        <f t="shared" si="151"/>
        <v>44.65</v>
      </c>
      <c r="Q1657" t="s">
        <v>8323</v>
      </c>
      <c r="R1657" t="s">
        <v>8344</v>
      </c>
      <c r="S1657" s="12">
        <f t="shared" si="152"/>
        <v>40974.791898148149</v>
      </c>
      <c r="T1657" s="12">
        <f t="shared" si="153"/>
        <v>41004.750231481477</v>
      </c>
      <c r="U1657" s="9">
        <f t="shared" si="154"/>
        <v>2012</v>
      </c>
      <c r="V1657">
        <f t="shared" si="155"/>
        <v>3</v>
      </c>
      <c r="W1657" t="str" cm="1">
        <f t="array" ref="W1657">_xlfn.IFS(V1657=1,"JAN",V1657=2,"FEB",V1657=3,"MAR",V1657=4,"APR",V1657=5,"MAY",V1657=6,"JUN",V1657=7,"JUL",V1657=8,"AUG",V1657=9,"SEP",V1657=10,"OCT",V1657=11,"NOV",V1657=12,"DEC")</f>
        <v>MAR</v>
      </c>
    </row>
    <row r="1658" spans="1:23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50"/>
        <v>100</v>
      </c>
      <c r="P1658">
        <f t="shared" si="151"/>
        <v>156.77000000000001</v>
      </c>
      <c r="Q1658" t="s">
        <v>8323</v>
      </c>
      <c r="R1658" t="s">
        <v>8344</v>
      </c>
      <c r="S1658" s="12">
        <f t="shared" si="152"/>
        <v>41226.928842592592</v>
      </c>
      <c r="T1658" s="12">
        <f t="shared" si="153"/>
        <v>41256.928842592592</v>
      </c>
      <c r="U1658" s="9">
        <f t="shared" si="154"/>
        <v>2012</v>
      </c>
      <c r="V1658">
        <f t="shared" si="155"/>
        <v>11</v>
      </c>
      <c r="W1658" t="str" cm="1">
        <f t="array" ref="W1658">_xlfn.IFS(V1658=1,"JAN",V1658=2,"FEB",V1658=3,"MAR",V1658=4,"APR",V1658=5,"MAY",V1658=6,"JUN",V1658=7,"JUL",V1658=8,"AUG",V1658=9,"SEP",V1658=10,"OCT",V1658=11,"NOV",V1658=12,"DEC")</f>
        <v>NOV</v>
      </c>
    </row>
    <row r="1659" spans="1:23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50"/>
        <v>105</v>
      </c>
      <c r="P1659">
        <f t="shared" si="151"/>
        <v>118.7</v>
      </c>
      <c r="Q1659" t="s">
        <v>8323</v>
      </c>
      <c r="R1659" t="s">
        <v>8344</v>
      </c>
      <c r="S1659" s="12">
        <f t="shared" si="152"/>
        <v>41023.782037037039</v>
      </c>
      <c r="T1659" s="12">
        <f t="shared" si="153"/>
        <v>41053.782037037039</v>
      </c>
      <c r="U1659" s="9">
        <f t="shared" si="154"/>
        <v>2012</v>
      </c>
      <c r="V1659">
        <f t="shared" si="155"/>
        <v>4</v>
      </c>
      <c r="W1659" t="str" cm="1">
        <f t="array" ref="W1659">_xlfn.IFS(V1659=1,"JAN",V1659=2,"FEB",V1659=3,"MAR",V1659=4,"APR",V1659=5,"MAY",V1659=6,"JUN",V1659=7,"JUL",V1659=8,"AUG",V1659=9,"SEP",V1659=10,"OCT",V1659=11,"NOV",V1659=12,"DEC")</f>
        <v>APR</v>
      </c>
    </row>
    <row r="1660" spans="1:23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50"/>
        <v>132</v>
      </c>
      <c r="P1660">
        <f t="shared" si="151"/>
        <v>74.150000000000006</v>
      </c>
      <c r="Q1660" t="s">
        <v>8323</v>
      </c>
      <c r="R1660" t="s">
        <v>8344</v>
      </c>
      <c r="S1660" s="12">
        <f t="shared" si="152"/>
        <v>41223.22184027778</v>
      </c>
      <c r="T1660" s="12">
        <f t="shared" si="153"/>
        <v>41261.597222222219</v>
      </c>
      <c r="U1660" s="9">
        <f t="shared" si="154"/>
        <v>2012</v>
      </c>
      <c r="V1660">
        <f t="shared" si="155"/>
        <v>11</v>
      </c>
      <c r="W1660" t="str" cm="1">
        <f t="array" ref="W1660">_xlfn.IFS(V1660=1,"JAN",V1660=2,"FEB",V1660=3,"MAR",V1660=4,"APR",V1660=5,"MAY",V1660=6,"JUN",V1660=7,"JUL",V1660=8,"AUG",V1660=9,"SEP",V1660=10,"OCT",V1660=11,"NOV",V1660=12,"DEC")</f>
        <v>NOV</v>
      </c>
    </row>
    <row r="1661" spans="1:23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50"/>
        <v>113</v>
      </c>
      <c r="P1661">
        <f t="shared" si="151"/>
        <v>12.53</v>
      </c>
      <c r="Q1661" t="s">
        <v>8323</v>
      </c>
      <c r="R1661" t="s">
        <v>8344</v>
      </c>
      <c r="S1661" s="12">
        <f t="shared" si="152"/>
        <v>41596.913437499999</v>
      </c>
      <c r="T1661" s="12">
        <f t="shared" si="153"/>
        <v>41625.5</v>
      </c>
      <c r="U1661" s="9">
        <f t="shared" si="154"/>
        <v>2013</v>
      </c>
      <c r="V1661">
        <f t="shared" si="155"/>
        <v>11</v>
      </c>
      <c r="W1661" t="str" cm="1">
        <f t="array" ref="W1661">_xlfn.IFS(V1661=1,"JAN",V1661=2,"FEB",V1661=3,"MAR",V1661=4,"APR",V1661=5,"MAY",V1661=6,"JUN",V1661=7,"JUL",V1661=8,"AUG",V1661=9,"SEP",V1661=10,"OCT",V1661=11,"NOV",V1661=12,"DEC")</f>
        <v>NOV</v>
      </c>
    </row>
    <row r="1662" spans="1:23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50"/>
        <v>1254</v>
      </c>
      <c r="P1662">
        <f t="shared" si="151"/>
        <v>27.86</v>
      </c>
      <c r="Q1662" t="s">
        <v>8323</v>
      </c>
      <c r="R1662" t="s">
        <v>8344</v>
      </c>
      <c r="S1662" s="12">
        <f t="shared" si="152"/>
        <v>42459.693865740745</v>
      </c>
      <c r="T1662" s="12">
        <f t="shared" si="153"/>
        <v>42490.915972222225</v>
      </c>
      <c r="U1662" s="9">
        <f t="shared" si="154"/>
        <v>2016</v>
      </c>
      <c r="V1662">
        <f t="shared" si="155"/>
        <v>3</v>
      </c>
      <c r="W1662" t="str" cm="1">
        <f t="array" ref="W1662">_xlfn.IFS(V1662=1,"JAN",V1662=2,"FEB",V1662=3,"MAR",V1662=4,"APR",V1662=5,"MAY",V1662=6,"JUN",V1662=7,"JUL",V1662=8,"AUG",V1662=9,"SEP",V1662=10,"OCT",V1662=11,"NOV",V1662=12,"DEC")</f>
        <v>MAR</v>
      </c>
    </row>
    <row r="1663" spans="1:23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50"/>
        <v>103</v>
      </c>
      <c r="P1663">
        <f t="shared" si="151"/>
        <v>80.180000000000007</v>
      </c>
      <c r="Q1663" t="s">
        <v>8323</v>
      </c>
      <c r="R1663" t="s">
        <v>8344</v>
      </c>
      <c r="S1663" s="12">
        <f t="shared" si="152"/>
        <v>42343.998043981483</v>
      </c>
      <c r="T1663" s="12">
        <f t="shared" si="153"/>
        <v>42386.875</v>
      </c>
      <c r="U1663" s="9">
        <f t="shared" si="154"/>
        <v>2015</v>
      </c>
      <c r="V1663">
        <f t="shared" si="155"/>
        <v>12</v>
      </c>
      <c r="W1663" t="str" cm="1">
        <f t="array" ref="W1663">_xlfn.IFS(V1663=1,"JAN",V1663=2,"FEB",V1663=3,"MAR",V1663=4,"APR",V1663=5,"MAY",V1663=6,"JUN",V1663=7,"JUL",V1663=8,"AUG",V1663=9,"SEP",V1663=10,"OCT",V1663=11,"NOV",V1663=12,"DEC")</f>
        <v>DEC</v>
      </c>
    </row>
    <row r="1664" spans="1:23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50"/>
        <v>103</v>
      </c>
      <c r="P1664">
        <f t="shared" si="151"/>
        <v>132.44</v>
      </c>
      <c r="Q1664" t="s">
        <v>8323</v>
      </c>
      <c r="R1664" t="s">
        <v>8344</v>
      </c>
      <c r="S1664" s="12">
        <f t="shared" si="152"/>
        <v>40848.198333333334</v>
      </c>
      <c r="T1664" s="12">
        <f t="shared" si="153"/>
        <v>40908.239999999998</v>
      </c>
      <c r="U1664" s="9">
        <f t="shared" si="154"/>
        <v>2011</v>
      </c>
      <c r="V1664">
        <f t="shared" si="155"/>
        <v>11</v>
      </c>
      <c r="W1664" t="str" cm="1">
        <f t="array" ref="W1664">_xlfn.IFS(V1664=1,"JAN",V1664=2,"FEB",V1664=3,"MAR",V1664=4,"APR",V1664=5,"MAY",V1664=6,"JUN",V1664=7,"JUL",V1664=8,"AUG",V1664=9,"SEP",V1664=10,"OCT",V1664=11,"NOV",V1664=12,"DEC")</f>
        <v>NOV</v>
      </c>
    </row>
    <row r="1665" spans="1:23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50"/>
        <v>108</v>
      </c>
      <c r="P1665">
        <f t="shared" si="151"/>
        <v>33.75</v>
      </c>
      <c r="Q1665" t="s">
        <v>8323</v>
      </c>
      <c r="R1665" t="s">
        <v>8344</v>
      </c>
      <c r="S1665" s="12">
        <f t="shared" si="152"/>
        <v>42006.02207175926</v>
      </c>
      <c r="T1665" s="12">
        <f t="shared" si="153"/>
        <v>42036.02207175926</v>
      </c>
      <c r="U1665" s="9">
        <f t="shared" si="154"/>
        <v>2015</v>
      </c>
      <c r="V1665">
        <f t="shared" si="155"/>
        <v>1</v>
      </c>
      <c r="W1665" t="str" cm="1">
        <f t="array" ref="W1665">_xlfn.IFS(V1665=1,"JAN",V1665=2,"FEB",V1665=3,"MAR",V1665=4,"APR",V1665=5,"MAY",V1665=6,"JUN",V1665=7,"JUL",V1665=8,"AUG",V1665=9,"SEP",V1665=10,"OCT",V1665=11,"NOV",V1665=12,"DEC")</f>
        <v>JAN</v>
      </c>
    </row>
    <row r="1666" spans="1:23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50"/>
        <v>122</v>
      </c>
      <c r="P1666">
        <f t="shared" si="151"/>
        <v>34.380000000000003</v>
      </c>
      <c r="Q1666" t="s">
        <v>8323</v>
      </c>
      <c r="R1666" t="s">
        <v>8344</v>
      </c>
      <c r="S1666" s="12">
        <f t="shared" si="152"/>
        <v>40939.761782407404</v>
      </c>
      <c r="T1666" s="12">
        <f t="shared" si="153"/>
        <v>40984.165972222225</v>
      </c>
      <c r="U1666" s="9">
        <f t="shared" si="154"/>
        <v>2012</v>
      </c>
      <c r="V1666">
        <f t="shared" si="155"/>
        <v>1</v>
      </c>
      <c r="W1666" t="str" cm="1">
        <f t="array" ref="W1666">_xlfn.IFS(V1666=1,"JAN",V1666=2,"FEB",V1666=3,"MAR",V1666=4,"APR",V1666=5,"MAY",V1666=6,"JUN",V1666=7,"JUL",V1666=8,"AUG",V1666=9,"SEP",V1666=10,"OCT",V1666=11,"NOV",V1666=12,"DEC")</f>
        <v>JAN</v>
      </c>
    </row>
    <row r="1667" spans="1:23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56">ROUND((E1667/D1667)*100,0)</f>
        <v>119</v>
      </c>
      <c r="P1667">
        <f t="shared" ref="P1667:P1730" si="157">IFERROR(ROUND(E1667/L1667,2),0)</f>
        <v>44.96</v>
      </c>
      <c r="Q1667" t="s">
        <v>8323</v>
      </c>
      <c r="R1667" t="s">
        <v>8344</v>
      </c>
      <c r="S1667" s="12">
        <f t="shared" ref="S1667:S1730" si="158">(((J1667/60)/60)/24)+DATE(1970,1,1)</f>
        <v>40564.649456018517</v>
      </c>
      <c r="T1667" s="12">
        <f t="shared" ref="T1667:T1730" si="159">(((I1667/60)/60)/24)+DATE(1970,1,1)</f>
        <v>40596.125</v>
      </c>
      <c r="U1667" s="9">
        <f t="shared" ref="U1667:U1730" si="160">YEAR(S1667)</f>
        <v>2011</v>
      </c>
      <c r="V1667">
        <f t="shared" ref="V1667:V1730" si="161">MONTH(S1667)</f>
        <v>1</v>
      </c>
      <c r="W1667" t="str" cm="1">
        <f t="array" ref="W1667">_xlfn.IFS(V1667=1,"JAN",V1667=2,"FEB",V1667=3,"MAR",V1667=4,"APR",V1667=5,"MAY",V1667=6,"JUN",V1667=7,"JUL",V1667=8,"AUG",V1667=9,"SEP",V1667=10,"OCT",V1667=11,"NOV",V1667=12,"DEC")</f>
        <v>JAN</v>
      </c>
    </row>
    <row r="1668" spans="1:23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56"/>
        <v>161</v>
      </c>
      <c r="P1668">
        <f t="shared" si="157"/>
        <v>41.04</v>
      </c>
      <c r="Q1668" t="s">
        <v>8323</v>
      </c>
      <c r="R1668" t="s">
        <v>8344</v>
      </c>
      <c r="S1668" s="12">
        <f t="shared" si="158"/>
        <v>41331.253159722226</v>
      </c>
      <c r="T1668" s="12">
        <f t="shared" si="159"/>
        <v>41361.211493055554</v>
      </c>
      <c r="U1668" s="9">
        <f t="shared" si="160"/>
        <v>2013</v>
      </c>
      <c r="V1668">
        <f t="shared" si="161"/>
        <v>2</v>
      </c>
      <c r="W1668" t="str" cm="1">
        <f t="array" ref="W1668">_xlfn.IFS(V1668=1,"JAN",V1668=2,"FEB",V1668=3,"MAR",V1668=4,"APR",V1668=5,"MAY",V1668=6,"JUN",V1668=7,"JUL",V1668=8,"AUG",V1668=9,"SEP",V1668=10,"OCT",V1668=11,"NOV",V1668=12,"DEC")</f>
        <v>FEB</v>
      </c>
    </row>
    <row r="1669" spans="1:23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56"/>
        <v>127</v>
      </c>
      <c r="P1669">
        <f t="shared" si="157"/>
        <v>52.6</v>
      </c>
      <c r="Q1669" t="s">
        <v>8323</v>
      </c>
      <c r="R1669" t="s">
        <v>8344</v>
      </c>
      <c r="S1669" s="12">
        <f t="shared" si="158"/>
        <v>41682.0705787037</v>
      </c>
      <c r="T1669" s="12">
        <f t="shared" si="159"/>
        <v>41709.290972222225</v>
      </c>
      <c r="U1669" s="9">
        <f t="shared" si="160"/>
        <v>2014</v>
      </c>
      <c r="V1669">
        <f t="shared" si="161"/>
        <v>2</v>
      </c>
      <c r="W1669" t="str" cm="1">
        <f t="array" ref="W1669">_xlfn.IFS(V1669=1,"JAN",V1669=2,"FEB",V1669=3,"MAR",V1669=4,"APR",V1669=5,"MAY",V1669=6,"JUN",V1669=7,"JUL",V1669=8,"AUG",V1669=9,"SEP",V1669=10,"OCT",V1669=11,"NOV",V1669=12,"DEC")</f>
        <v>FEB</v>
      </c>
    </row>
    <row r="1670" spans="1:23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56"/>
        <v>103</v>
      </c>
      <c r="P1670">
        <f t="shared" si="157"/>
        <v>70.78</v>
      </c>
      <c r="Q1670" t="s">
        <v>8323</v>
      </c>
      <c r="R1670" t="s">
        <v>8344</v>
      </c>
      <c r="S1670" s="12">
        <f t="shared" si="158"/>
        <v>40845.14975694444</v>
      </c>
      <c r="T1670" s="12">
        <f t="shared" si="159"/>
        <v>40875.191423611112</v>
      </c>
      <c r="U1670" s="9">
        <f t="shared" si="160"/>
        <v>2011</v>
      </c>
      <c r="V1670">
        <f t="shared" si="161"/>
        <v>10</v>
      </c>
      <c r="W1670" t="str" cm="1">
        <f t="array" ref="W1670">_xlfn.IFS(V1670=1,"JAN",V1670=2,"FEB",V1670=3,"MAR",V1670=4,"APR",V1670=5,"MAY",V1670=6,"JUN",V1670=7,"JUL",V1670=8,"AUG",V1670=9,"SEP",V1670=10,"OCT",V1670=11,"NOV",V1670=12,"DEC")</f>
        <v>OCT</v>
      </c>
    </row>
    <row r="1671" spans="1:23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56"/>
        <v>140</v>
      </c>
      <c r="P1671">
        <f t="shared" si="157"/>
        <v>53.75</v>
      </c>
      <c r="Q1671" t="s">
        <v>8323</v>
      </c>
      <c r="R1671" t="s">
        <v>8344</v>
      </c>
      <c r="S1671" s="12">
        <f t="shared" si="158"/>
        <v>42461.885138888887</v>
      </c>
      <c r="T1671" s="12">
        <f t="shared" si="159"/>
        <v>42521.885138888887</v>
      </c>
      <c r="U1671" s="9">
        <f t="shared" si="160"/>
        <v>2016</v>
      </c>
      <c r="V1671">
        <f t="shared" si="161"/>
        <v>4</v>
      </c>
      <c r="W1671" t="str" cm="1">
        <f t="array" ref="W1671">_xlfn.IFS(V1671=1,"JAN",V1671=2,"FEB",V1671=3,"MAR",V1671=4,"APR",V1671=5,"MAY",V1671=6,"JUN",V1671=7,"JUL",V1671=8,"AUG",V1671=9,"SEP",V1671=10,"OCT",V1671=11,"NOV",V1671=12,"DEC")</f>
        <v>APR</v>
      </c>
    </row>
    <row r="1672" spans="1:23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56"/>
        <v>103</v>
      </c>
      <c r="P1672">
        <f t="shared" si="157"/>
        <v>44.61</v>
      </c>
      <c r="Q1672" t="s">
        <v>8323</v>
      </c>
      <c r="R1672" t="s">
        <v>8344</v>
      </c>
      <c r="S1672" s="12">
        <f t="shared" si="158"/>
        <v>40313.930543981485</v>
      </c>
      <c r="T1672" s="12">
        <f t="shared" si="159"/>
        <v>40364.166666666664</v>
      </c>
      <c r="U1672" s="9">
        <f t="shared" si="160"/>
        <v>2010</v>
      </c>
      <c r="V1672">
        <f t="shared" si="161"/>
        <v>5</v>
      </c>
      <c r="W1672" t="str" cm="1">
        <f t="array" ref="W1672">_xlfn.IFS(V1672=1,"JAN",V1672=2,"FEB",V1672=3,"MAR",V1672=4,"APR",V1672=5,"MAY",V1672=6,"JUN",V1672=7,"JUL",V1672=8,"AUG",V1672=9,"SEP",V1672=10,"OCT",V1672=11,"NOV",V1672=12,"DEC")</f>
        <v>MAY</v>
      </c>
    </row>
    <row r="1673" spans="1:23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56"/>
        <v>101</v>
      </c>
      <c r="P1673">
        <f t="shared" si="157"/>
        <v>26.15</v>
      </c>
      <c r="Q1673" t="s">
        <v>8323</v>
      </c>
      <c r="R1673" t="s">
        <v>8344</v>
      </c>
      <c r="S1673" s="12">
        <f t="shared" si="158"/>
        <v>42553.54414351852</v>
      </c>
      <c r="T1673" s="12">
        <f t="shared" si="159"/>
        <v>42583.54414351852</v>
      </c>
      <c r="U1673" s="9">
        <f t="shared" si="160"/>
        <v>2016</v>
      </c>
      <c r="V1673">
        <f t="shared" si="161"/>
        <v>7</v>
      </c>
      <c r="W1673" t="str" cm="1">
        <f t="array" ref="W1673">_xlfn.IFS(V1673=1,"JAN",V1673=2,"FEB",V1673=3,"MAR",V1673=4,"APR",V1673=5,"MAY",V1673=6,"JUN",V1673=7,"JUL",V1673=8,"AUG",V1673=9,"SEP",V1673=10,"OCT",V1673=11,"NOV",V1673=12,"DEC")</f>
        <v>JUL</v>
      </c>
    </row>
    <row r="1674" spans="1:23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56"/>
        <v>113</v>
      </c>
      <c r="P1674">
        <f t="shared" si="157"/>
        <v>39.18</v>
      </c>
      <c r="Q1674" t="s">
        <v>8323</v>
      </c>
      <c r="R1674" t="s">
        <v>8344</v>
      </c>
      <c r="S1674" s="12">
        <f t="shared" si="158"/>
        <v>41034.656597222223</v>
      </c>
      <c r="T1674" s="12">
        <f t="shared" si="159"/>
        <v>41064.656597222223</v>
      </c>
      <c r="U1674" s="9">
        <f t="shared" si="160"/>
        <v>2012</v>
      </c>
      <c r="V1674">
        <f t="shared" si="161"/>
        <v>5</v>
      </c>
      <c r="W1674" t="str" cm="1">
        <f t="array" ref="W1674">_xlfn.IFS(V1674=1,"JAN",V1674=2,"FEB",V1674=3,"MAR",V1674=4,"APR",V1674=5,"MAY",V1674=6,"JUN",V1674=7,"JUL",V1674=8,"AUG",V1674=9,"SEP",V1674=10,"OCT",V1674=11,"NOV",V1674=12,"DEC")</f>
        <v>MAY</v>
      </c>
    </row>
    <row r="1675" spans="1:23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56"/>
        <v>128</v>
      </c>
      <c r="P1675">
        <f t="shared" si="157"/>
        <v>45.59</v>
      </c>
      <c r="Q1675" t="s">
        <v>8323</v>
      </c>
      <c r="R1675" t="s">
        <v>8344</v>
      </c>
      <c r="S1675" s="12">
        <f t="shared" si="158"/>
        <v>42039.878379629634</v>
      </c>
      <c r="T1675" s="12">
        <f t="shared" si="159"/>
        <v>42069.878379629634</v>
      </c>
      <c r="U1675" s="9">
        <f t="shared" si="160"/>
        <v>2015</v>
      </c>
      <c r="V1675">
        <f t="shared" si="161"/>
        <v>2</v>
      </c>
      <c r="W1675" t="str" cm="1">
        <f t="array" ref="W1675">_xlfn.IFS(V1675=1,"JAN",V1675=2,"FEB",V1675=3,"MAR",V1675=4,"APR",V1675=5,"MAY",V1675=6,"JUN",V1675=7,"JUL",V1675=8,"AUG",V1675=9,"SEP",V1675=10,"OCT",V1675=11,"NOV",V1675=12,"DEC")</f>
        <v>FEB</v>
      </c>
    </row>
    <row r="1676" spans="1:23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56"/>
        <v>202</v>
      </c>
      <c r="P1676">
        <f t="shared" si="157"/>
        <v>89.25</v>
      </c>
      <c r="Q1676" t="s">
        <v>8323</v>
      </c>
      <c r="R1676" t="s">
        <v>8344</v>
      </c>
      <c r="S1676" s="12">
        <f t="shared" si="158"/>
        <v>42569.605393518519</v>
      </c>
      <c r="T1676" s="12">
        <f t="shared" si="159"/>
        <v>42600.290972222225</v>
      </c>
      <c r="U1676" s="9">
        <f t="shared" si="160"/>
        <v>2016</v>
      </c>
      <c r="V1676">
        <f t="shared" si="161"/>
        <v>7</v>
      </c>
      <c r="W1676" t="str" cm="1">
        <f t="array" ref="W1676">_xlfn.IFS(V1676=1,"JAN",V1676=2,"FEB",V1676=3,"MAR",V1676=4,"APR",V1676=5,"MAY",V1676=6,"JUN",V1676=7,"JUL",V1676=8,"AUG",V1676=9,"SEP",V1676=10,"OCT",V1676=11,"NOV",V1676=12,"DEC")</f>
        <v>JUL</v>
      </c>
    </row>
    <row r="1677" spans="1:23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56"/>
        <v>137</v>
      </c>
      <c r="P1677">
        <f t="shared" si="157"/>
        <v>40.42</v>
      </c>
      <c r="Q1677" t="s">
        <v>8323</v>
      </c>
      <c r="R1677" t="s">
        <v>8344</v>
      </c>
      <c r="S1677" s="12">
        <f t="shared" si="158"/>
        <v>40802.733101851853</v>
      </c>
      <c r="T1677" s="12">
        <f t="shared" si="159"/>
        <v>40832.918749999997</v>
      </c>
      <c r="U1677" s="9">
        <f t="shared" si="160"/>
        <v>2011</v>
      </c>
      <c r="V1677">
        <f t="shared" si="161"/>
        <v>9</v>
      </c>
      <c r="W1677" t="str" cm="1">
        <f t="array" ref="W1677">_xlfn.IFS(V1677=1,"JAN",V1677=2,"FEB",V1677=3,"MAR",V1677=4,"APR",V1677=5,"MAY",V1677=6,"JUN",V1677=7,"JUL",V1677=8,"AUG",V1677=9,"SEP",V1677=10,"OCT",V1677=11,"NOV",V1677=12,"DEC")</f>
        <v>SEP</v>
      </c>
    </row>
    <row r="1678" spans="1:23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56"/>
        <v>115</v>
      </c>
      <c r="P1678">
        <f t="shared" si="157"/>
        <v>82.38</v>
      </c>
      <c r="Q1678" t="s">
        <v>8323</v>
      </c>
      <c r="R1678" t="s">
        <v>8344</v>
      </c>
      <c r="S1678" s="12">
        <f t="shared" si="158"/>
        <v>40973.72623842593</v>
      </c>
      <c r="T1678" s="12">
        <f t="shared" si="159"/>
        <v>41020.165972222225</v>
      </c>
      <c r="U1678" s="9">
        <f t="shared" si="160"/>
        <v>2012</v>
      </c>
      <c r="V1678">
        <f t="shared" si="161"/>
        <v>3</v>
      </c>
      <c r="W1678" t="str" cm="1">
        <f t="array" ref="W1678">_xlfn.IFS(V1678=1,"JAN",V1678=2,"FEB",V1678=3,"MAR",V1678=4,"APR",V1678=5,"MAY",V1678=6,"JUN",V1678=7,"JUL",V1678=8,"AUG",V1678=9,"SEP",V1678=10,"OCT",V1678=11,"NOV",V1678=12,"DEC")</f>
        <v>MAR</v>
      </c>
    </row>
    <row r="1679" spans="1:23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56"/>
        <v>112</v>
      </c>
      <c r="P1679">
        <f t="shared" si="157"/>
        <v>159.52000000000001</v>
      </c>
      <c r="Q1679" t="s">
        <v>8323</v>
      </c>
      <c r="R1679" t="s">
        <v>8344</v>
      </c>
      <c r="S1679" s="12">
        <f t="shared" si="158"/>
        <v>42416.407129629632</v>
      </c>
      <c r="T1679" s="12">
        <f t="shared" si="159"/>
        <v>42476.249305555553</v>
      </c>
      <c r="U1679" s="9">
        <f t="shared" si="160"/>
        <v>2016</v>
      </c>
      <c r="V1679">
        <f t="shared" si="161"/>
        <v>2</v>
      </c>
      <c r="W1679" t="str" cm="1">
        <f t="array" ref="W1679">_xlfn.IFS(V1679=1,"JAN",V1679=2,"FEB",V1679=3,"MAR",V1679=4,"APR",V1679=5,"MAY",V1679=6,"JUN",V1679=7,"JUL",V1679=8,"AUG",V1679=9,"SEP",V1679=10,"OCT",V1679=11,"NOV",V1679=12,"DEC")</f>
        <v>FEB</v>
      </c>
    </row>
    <row r="1680" spans="1:23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56"/>
        <v>118</v>
      </c>
      <c r="P1680">
        <f t="shared" si="157"/>
        <v>36.24</v>
      </c>
      <c r="Q1680" t="s">
        <v>8323</v>
      </c>
      <c r="R1680" t="s">
        <v>8344</v>
      </c>
      <c r="S1680" s="12">
        <f t="shared" si="158"/>
        <v>41662.854988425926</v>
      </c>
      <c r="T1680" s="12">
        <f t="shared" si="159"/>
        <v>41676.854988425926</v>
      </c>
      <c r="U1680" s="9">
        <f t="shared" si="160"/>
        <v>2014</v>
      </c>
      <c r="V1680">
        <f t="shared" si="161"/>
        <v>1</v>
      </c>
      <c r="W1680" t="str" cm="1">
        <f t="array" ref="W1680">_xlfn.IFS(V1680=1,"JAN",V1680=2,"FEB",V1680=3,"MAR",V1680=4,"APR",V1680=5,"MAY",V1680=6,"JUN",V1680=7,"JUL",V1680=8,"AUG",V1680=9,"SEP",V1680=10,"OCT",V1680=11,"NOV",V1680=12,"DEC")</f>
        <v>JAN</v>
      </c>
    </row>
    <row r="1681" spans="1:23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56"/>
        <v>175</v>
      </c>
      <c r="P1681">
        <f t="shared" si="157"/>
        <v>62.5</v>
      </c>
      <c r="Q1681" t="s">
        <v>8323</v>
      </c>
      <c r="R1681" t="s">
        <v>8344</v>
      </c>
      <c r="S1681" s="12">
        <f t="shared" si="158"/>
        <v>40723.068807870368</v>
      </c>
      <c r="T1681" s="12">
        <f t="shared" si="159"/>
        <v>40746.068807870368</v>
      </c>
      <c r="U1681" s="9">
        <f t="shared" si="160"/>
        <v>2011</v>
      </c>
      <c r="V1681">
        <f t="shared" si="161"/>
        <v>6</v>
      </c>
      <c r="W1681" t="str" cm="1">
        <f t="array" ref="W1681">_xlfn.IFS(V1681=1,"JAN",V1681=2,"FEB",V1681=3,"MAR",V1681=4,"APR",V1681=5,"MAY",V1681=6,"JUN",V1681=7,"JUL",V1681=8,"AUG",V1681=9,"SEP",V1681=10,"OCT",V1681=11,"NOV",V1681=12,"DEC")</f>
        <v>JUN</v>
      </c>
    </row>
    <row r="1682" spans="1:23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56"/>
        <v>118</v>
      </c>
      <c r="P1682">
        <f t="shared" si="157"/>
        <v>47</v>
      </c>
      <c r="Q1682" t="s">
        <v>8323</v>
      </c>
      <c r="R1682" t="s">
        <v>8344</v>
      </c>
      <c r="S1682" s="12">
        <f t="shared" si="158"/>
        <v>41802.757719907408</v>
      </c>
      <c r="T1682" s="12">
        <f t="shared" si="159"/>
        <v>41832.757719907408</v>
      </c>
      <c r="U1682" s="9">
        <f t="shared" si="160"/>
        <v>2014</v>
      </c>
      <c r="V1682">
        <f t="shared" si="161"/>
        <v>6</v>
      </c>
      <c r="W1682" t="str" cm="1">
        <f t="array" ref="W1682">_xlfn.IFS(V1682=1,"JAN",V1682=2,"FEB",V1682=3,"MAR",V1682=4,"APR",V1682=5,"MAY",V1682=6,"JUN",V1682=7,"JUL",V1682=8,"AUG",V1682=9,"SEP",V1682=10,"OCT",V1682=11,"NOV",V1682=12,"DEC")</f>
        <v>JUN</v>
      </c>
    </row>
    <row r="1683" spans="1:23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56"/>
        <v>101</v>
      </c>
      <c r="P1683">
        <f t="shared" si="157"/>
        <v>74.58</v>
      </c>
      <c r="Q1683" t="s">
        <v>8323</v>
      </c>
      <c r="R1683" t="s">
        <v>8345</v>
      </c>
      <c r="S1683" s="12">
        <f t="shared" si="158"/>
        <v>42774.121342592596</v>
      </c>
      <c r="T1683" s="12">
        <f t="shared" si="159"/>
        <v>42823.083333333328</v>
      </c>
      <c r="U1683" s="9">
        <f t="shared" si="160"/>
        <v>2017</v>
      </c>
      <c r="V1683">
        <f t="shared" si="161"/>
        <v>2</v>
      </c>
      <c r="W1683" t="str" cm="1">
        <f t="array" ref="W1683">_xlfn.IFS(V1683=1,"JAN",V1683=2,"FEB",V1683=3,"MAR",V1683=4,"APR",V1683=5,"MAY",V1683=6,"JUN",V1683=7,"JUL",V1683=8,"AUG",V1683=9,"SEP",V1683=10,"OCT",V1683=11,"NOV",V1683=12,"DEC")</f>
        <v>FEB</v>
      </c>
    </row>
    <row r="1684" spans="1:23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56"/>
        <v>0</v>
      </c>
      <c r="P1684">
        <f t="shared" si="157"/>
        <v>0</v>
      </c>
      <c r="Q1684" t="s">
        <v>8323</v>
      </c>
      <c r="R1684" t="s">
        <v>8345</v>
      </c>
      <c r="S1684" s="12">
        <f t="shared" si="158"/>
        <v>42779.21365740741</v>
      </c>
      <c r="T1684" s="12">
        <f t="shared" si="159"/>
        <v>42839.171990740739</v>
      </c>
      <c r="U1684" s="9">
        <f t="shared" si="160"/>
        <v>2017</v>
      </c>
      <c r="V1684">
        <f t="shared" si="161"/>
        <v>2</v>
      </c>
      <c r="W1684" t="str" cm="1">
        <f t="array" ref="W1684">_xlfn.IFS(V1684=1,"JAN",V1684=2,"FEB",V1684=3,"MAR",V1684=4,"APR",V1684=5,"MAY",V1684=6,"JUN",V1684=7,"JUL",V1684=8,"AUG",V1684=9,"SEP",V1684=10,"OCT",V1684=11,"NOV",V1684=12,"DEC")</f>
        <v>FEB</v>
      </c>
    </row>
    <row r="1685" spans="1:23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56"/>
        <v>22</v>
      </c>
      <c r="P1685">
        <f t="shared" si="157"/>
        <v>76</v>
      </c>
      <c r="Q1685" t="s">
        <v>8323</v>
      </c>
      <c r="R1685" t="s">
        <v>8345</v>
      </c>
      <c r="S1685" s="12">
        <f t="shared" si="158"/>
        <v>42808.781689814816</v>
      </c>
      <c r="T1685" s="12">
        <f t="shared" si="159"/>
        <v>42832.781689814816</v>
      </c>
      <c r="U1685" s="9">
        <f t="shared" si="160"/>
        <v>2017</v>
      </c>
      <c r="V1685">
        <f t="shared" si="161"/>
        <v>3</v>
      </c>
      <c r="W1685" t="str" cm="1">
        <f t="array" ref="W1685">_xlfn.IFS(V1685=1,"JAN",V1685=2,"FEB",V1685=3,"MAR",V1685=4,"APR",V1685=5,"MAY",V1685=6,"JUN",V1685=7,"JUL",V1685=8,"AUG",V1685=9,"SEP",V1685=10,"OCT",V1685=11,"NOV",V1685=12,"DEC")</f>
        <v>MAR</v>
      </c>
    </row>
    <row r="1686" spans="1:23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56"/>
        <v>109</v>
      </c>
      <c r="P1686">
        <f t="shared" si="157"/>
        <v>86.44</v>
      </c>
      <c r="Q1686" t="s">
        <v>8323</v>
      </c>
      <c r="R1686" t="s">
        <v>8345</v>
      </c>
      <c r="S1686" s="12">
        <f t="shared" si="158"/>
        <v>42783.815289351856</v>
      </c>
      <c r="T1686" s="12">
        <f t="shared" si="159"/>
        <v>42811.773622685185</v>
      </c>
      <c r="U1686" s="9">
        <f t="shared" si="160"/>
        <v>2017</v>
      </c>
      <c r="V1686">
        <f t="shared" si="161"/>
        <v>2</v>
      </c>
      <c r="W1686" t="str" cm="1">
        <f t="array" ref="W1686">_xlfn.IFS(V1686=1,"JAN",V1686=2,"FEB",V1686=3,"MAR",V1686=4,"APR",V1686=5,"MAY",V1686=6,"JUN",V1686=7,"JUL",V1686=8,"AUG",V1686=9,"SEP",V1686=10,"OCT",V1686=11,"NOV",V1686=12,"DEC")</f>
        <v>FEB</v>
      </c>
    </row>
    <row r="1687" spans="1:23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56"/>
        <v>103</v>
      </c>
      <c r="P1687">
        <f t="shared" si="157"/>
        <v>24</v>
      </c>
      <c r="Q1687" t="s">
        <v>8323</v>
      </c>
      <c r="R1687" t="s">
        <v>8345</v>
      </c>
      <c r="S1687" s="12">
        <f t="shared" si="158"/>
        <v>42788.2502662037</v>
      </c>
      <c r="T1687" s="12">
        <f t="shared" si="159"/>
        <v>42818.208599537036</v>
      </c>
      <c r="U1687" s="9">
        <f t="shared" si="160"/>
        <v>2017</v>
      </c>
      <c r="V1687">
        <f t="shared" si="161"/>
        <v>2</v>
      </c>
      <c r="W1687" t="str" cm="1">
        <f t="array" ref="W1687">_xlfn.IFS(V1687=1,"JAN",V1687=2,"FEB",V1687=3,"MAR",V1687=4,"APR",V1687=5,"MAY",V1687=6,"JUN",V1687=7,"JUL",V1687=8,"AUG",V1687=9,"SEP",V1687=10,"OCT",V1687=11,"NOV",V1687=12,"DEC")</f>
        <v>FEB</v>
      </c>
    </row>
    <row r="1688" spans="1:23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56"/>
        <v>0</v>
      </c>
      <c r="P1688">
        <f t="shared" si="157"/>
        <v>18</v>
      </c>
      <c r="Q1688" t="s">
        <v>8323</v>
      </c>
      <c r="R1688" t="s">
        <v>8345</v>
      </c>
      <c r="S1688" s="12">
        <f t="shared" si="158"/>
        <v>42792.843969907408</v>
      </c>
      <c r="T1688" s="12">
        <f t="shared" si="159"/>
        <v>42852.802303240736</v>
      </c>
      <c r="U1688" s="9">
        <f t="shared" si="160"/>
        <v>2017</v>
      </c>
      <c r="V1688">
        <f t="shared" si="161"/>
        <v>2</v>
      </c>
      <c r="W1688" t="str" cm="1">
        <f t="array" ref="W1688">_xlfn.IFS(V1688=1,"JAN",V1688=2,"FEB",V1688=3,"MAR",V1688=4,"APR",V1688=5,"MAY",V1688=6,"JUN",V1688=7,"JUL",V1688=8,"AUG",V1688=9,"SEP",V1688=10,"OCT",V1688=11,"NOV",V1688=12,"DEC")</f>
        <v>FEB</v>
      </c>
    </row>
    <row r="1689" spans="1:23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56"/>
        <v>31</v>
      </c>
      <c r="P1689">
        <f t="shared" si="157"/>
        <v>80.13</v>
      </c>
      <c r="Q1689" t="s">
        <v>8323</v>
      </c>
      <c r="R1689" t="s">
        <v>8345</v>
      </c>
      <c r="S1689" s="12">
        <f t="shared" si="158"/>
        <v>42802.046817129631</v>
      </c>
      <c r="T1689" s="12">
        <f t="shared" si="159"/>
        <v>42835.84375</v>
      </c>
      <c r="U1689" s="9">
        <f t="shared" si="160"/>
        <v>2017</v>
      </c>
      <c r="V1689">
        <f t="shared" si="161"/>
        <v>3</v>
      </c>
      <c r="W1689" t="str" cm="1">
        <f t="array" ref="W1689">_xlfn.IFS(V1689=1,"JAN",V1689=2,"FEB",V1689=3,"MAR",V1689=4,"APR",V1689=5,"MAY",V1689=6,"JUN",V1689=7,"JUL",V1689=8,"AUG",V1689=9,"SEP",V1689=10,"OCT",V1689=11,"NOV",V1689=12,"DEC")</f>
        <v>MAR</v>
      </c>
    </row>
    <row r="1690" spans="1:23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56"/>
        <v>44</v>
      </c>
      <c r="P1690">
        <f t="shared" si="157"/>
        <v>253.14</v>
      </c>
      <c r="Q1690" t="s">
        <v>8323</v>
      </c>
      <c r="R1690" t="s">
        <v>8345</v>
      </c>
      <c r="S1690" s="12">
        <f t="shared" si="158"/>
        <v>42804.534652777773</v>
      </c>
      <c r="T1690" s="12">
        <f t="shared" si="159"/>
        <v>42834.492986111116</v>
      </c>
      <c r="U1690" s="9">
        <f t="shared" si="160"/>
        <v>2017</v>
      </c>
      <c r="V1690">
        <f t="shared" si="161"/>
        <v>3</v>
      </c>
      <c r="W1690" t="str" cm="1">
        <f t="array" ref="W1690">_xlfn.IFS(V1690=1,"JAN",V1690=2,"FEB",V1690=3,"MAR",V1690=4,"APR",V1690=5,"MAY",V1690=6,"JUN",V1690=7,"JUL",V1690=8,"AUG",V1690=9,"SEP",V1690=10,"OCT",V1690=11,"NOV",V1690=12,"DEC")</f>
        <v>MAR</v>
      </c>
    </row>
    <row r="1691" spans="1:23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56"/>
        <v>100</v>
      </c>
      <c r="P1691">
        <f t="shared" si="157"/>
        <v>171.43</v>
      </c>
      <c r="Q1691" t="s">
        <v>8323</v>
      </c>
      <c r="R1691" t="s">
        <v>8345</v>
      </c>
      <c r="S1691" s="12">
        <f t="shared" si="158"/>
        <v>42780.942476851851</v>
      </c>
      <c r="T1691" s="12">
        <f t="shared" si="159"/>
        <v>42810.900810185187</v>
      </c>
      <c r="U1691" s="9">
        <f t="shared" si="160"/>
        <v>2017</v>
      </c>
      <c r="V1691">
        <f t="shared" si="161"/>
        <v>2</v>
      </c>
      <c r="W1691" t="str" cm="1">
        <f t="array" ref="W1691">_xlfn.IFS(V1691=1,"JAN",V1691=2,"FEB",V1691=3,"MAR",V1691=4,"APR",V1691=5,"MAY",V1691=6,"JUN",V1691=7,"JUL",V1691=8,"AUG",V1691=9,"SEP",V1691=10,"OCT",V1691=11,"NOV",V1691=12,"DEC")</f>
        <v>FEB</v>
      </c>
    </row>
    <row r="1692" spans="1:23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56"/>
        <v>25</v>
      </c>
      <c r="P1692">
        <f t="shared" si="157"/>
        <v>57.73</v>
      </c>
      <c r="Q1692" t="s">
        <v>8323</v>
      </c>
      <c r="R1692" t="s">
        <v>8345</v>
      </c>
      <c r="S1692" s="12">
        <f t="shared" si="158"/>
        <v>42801.43104166667</v>
      </c>
      <c r="T1692" s="12">
        <f t="shared" si="159"/>
        <v>42831.389374999999</v>
      </c>
      <c r="U1692" s="9">
        <f t="shared" si="160"/>
        <v>2017</v>
      </c>
      <c r="V1692">
        <f t="shared" si="161"/>
        <v>3</v>
      </c>
      <c r="W1692" t="str" cm="1">
        <f t="array" ref="W1692">_xlfn.IFS(V1692=1,"JAN",V1692=2,"FEB",V1692=3,"MAR",V1692=4,"APR",V1692=5,"MAY",V1692=6,"JUN",V1692=7,"JUL",V1692=8,"AUG",V1692=9,"SEP",V1692=10,"OCT",V1692=11,"NOV",V1692=12,"DEC")</f>
        <v>MAR</v>
      </c>
    </row>
    <row r="1693" spans="1:23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56"/>
        <v>33</v>
      </c>
      <c r="P1693">
        <f t="shared" si="157"/>
        <v>264.26</v>
      </c>
      <c r="Q1693" t="s">
        <v>8323</v>
      </c>
      <c r="R1693" t="s">
        <v>8345</v>
      </c>
      <c r="S1693" s="12">
        <f t="shared" si="158"/>
        <v>42795.701481481476</v>
      </c>
      <c r="T1693" s="12">
        <f t="shared" si="159"/>
        <v>42828.041666666672</v>
      </c>
      <c r="U1693" s="9">
        <f t="shared" si="160"/>
        <v>2017</v>
      </c>
      <c r="V1693">
        <f t="shared" si="161"/>
        <v>3</v>
      </c>
      <c r="W1693" t="str" cm="1">
        <f t="array" ref="W1693">_xlfn.IFS(V1693=1,"JAN",V1693=2,"FEB",V1693=3,"MAR",V1693=4,"APR",V1693=5,"MAY",V1693=6,"JUN",V1693=7,"JUL",V1693=8,"AUG",V1693=9,"SEP",V1693=10,"OCT",V1693=11,"NOV",V1693=12,"DEC")</f>
        <v>MAR</v>
      </c>
    </row>
    <row r="1694" spans="1:23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56"/>
        <v>48</v>
      </c>
      <c r="P1694">
        <f t="shared" si="157"/>
        <v>159.33000000000001</v>
      </c>
      <c r="Q1694" t="s">
        <v>8323</v>
      </c>
      <c r="R1694" t="s">
        <v>8345</v>
      </c>
      <c r="S1694" s="12">
        <f t="shared" si="158"/>
        <v>42788.151238425926</v>
      </c>
      <c r="T1694" s="12">
        <f t="shared" si="159"/>
        <v>42820.999305555553</v>
      </c>
      <c r="U1694" s="9">
        <f t="shared" si="160"/>
        <v>2017</v>
      </c>
      <c r="V1694">
        <f t="shared" si="161"/>
        <v>2</v>
      </c>
      <c r="W1694" t="str" cm="1">
        <f t="array" ref="W1694">_xlfn.IFS(V1694=1,"JAN",V1694=2,"FEB",V1694=3,"MAR",V1694=4,"APR",V1694=5,"MAY",V1694=6,"JUN",V1694=7,"JUL",V1694=8,"AUG",V1694=9,"SEP",V1694=10,"OCT",V1694=11,"NOV",V1694=12,"DEC")</f>
        <v>FEB</v>
      </c>
    </row>
    <row r="1695" spans="1:23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56"/>
        <v>9</v>
      </c>
      <c r="P1695">
        <f t="shared" si="157"/>
        <v>35</v>
      </c>
      <c r="Q1695" t="s">
        <v>8323</v>
      </c>
      <c r="R1695" t="s">
        <v>8345</v>
      </c>
      <c r="S1695" s="12">
        <f t="shared" si="158"/>
        <v>42803.920277777783</v>
      </c>
      <c r="T1695" s="12">
        <f t="shared" si="159"/>
        <v>42834.833333333328</v>
      </c>
      <c r="U1695" s="9">
        <f t="shared" si="160"/>
        <v>2017</v>
      </c>
      <c r="V1695">
        <f t="shared" si="161"/>
        <v>3</v>
      </c>
      <c r="W1695" t="str" cm="1">
        <f t="array" ref="W1695">_xlfn.IFS(V1695=1,"JAN",V1695=2,"FEB",V1695=3,"MAR",V1695=4,"APR",V1695=5,"MAY",V1695=6,"JUN",V1695=7,"JUL",V1695=8,"AUG",V1695=9,"SEP",V1695=10,"OCT",V1695=11,"NOV",V1695=12,"DEC")</f>
        <v>MAR</v>
      </c>
    </row>
    <row r="1696" spans="1:23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56"/>
        <v>0</v>
      </c>
      <c r="P1696">
        <f t="shared" si="157"/>
        <v>5</v>
      </c>
      <c r="Q1696" t="s">
        <v>8323</v>
      </c>
      <c r="R1696" t="s">
        <v>8345</v>
      </c>
      <c r="S1696" s="12">
        <f t="shared" si="158"/>
        <v>42791.669837962967</v>
      </c>
      <c r="T1696" s="12">
        <f t="shared" si="159"/>
        <v>42821.191666666666</v>
      </c>
      <c r="U1696" s="9">
        <f t="shared" si="160"/>
        <v>2017</v>
      </c>
      <c r="V1696">
        <f t="shared" si="161"/>
        <v>2</v>
      </c>
      <c r="W1696" t="str" cm="1">
        <f t="array" ref="W1696">_xlfn.IFS(V1696=1,"JAN",V1696=2,"FEB",V1696=3,"MAR",V1696=4,"APR",V1696=5,"MAY",V1696=6,"JUN",V1696=7,"JUL",V1696=8,"AUG",V1696=9,"SEP",V1696=10,"OCT",V1696=11,"NOV",V1696=12,"DEC")</f>
        <v>FEB</v>
      </c>
    </row>
    <row r="1697" spans="1:23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56"/>
        <v>12</v>
      </c>
      <c r="P1697">
        <f t="shared" si="157"/>
        <v>61.09</v>
      </c>
      <c r="Q1697" t="s">
        <v>8323</v>
      </c>
      <c r="R1697" t="s">
        <v>8345</v>
      </c>
      <c r="S1697" s="12">
        <f t="shared" si="158"/>
        <v>42801.031412037039</v>
      </c>
      <c r="T1697" s="12">
        <f t="shared" si="159"/>
        <v>42835.041666666672</v>
      </c>
      <c r="U1697" s="9">
        <f t="shared" si="160"/>
        <v>2017</v>
      </c>
      <c r="V1697">
        <f t="shared" si="161"/>
        <v>3</v>
      </c>
      <c r="W1697" t="str" cm="1">
        <f t="array" ref="W1697">_xlfn.IFS(V1697=1,"JAN",V1697=2,"FEB",V1697=3,"MAR",V1697=4,"APR",V1697=5,"MAY",V1697=6,"JUN",V1697=7,"JUL",V1697=8,"AUG",V1697=9,"SEP",V1697=10,"OCT",V1697=11,"NOV",V1697=12,"DEC")</f>
        <v>MAR</v>
      </c>
    </row>
    <row r="1698" spans="1:23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56"/>
        <v>0</v>
      </c>
      <c r="P1698">
        <f t="shared" si="157"/>
        <v>0</v>
      </c>
      <c r="Q1698" t="s">
        <v>8323</v>
      </c>
      <c r="R1698" t="s">
        <v>8345</v>
      </c>
      <c r="S1698" s="12">
        <f t="shared" si="158"/>
        <v>42796.069571759261</v>
      </c>
      <c r="T1698" s="12">
        <f t="shared" si="159"/>
        <v>42826.027905092589</v>
      </c>
      <c r="U1698" s="9">
        <f t="shared" si="160"/>
        <v>2017</v>
      </c>
      <c r="V1698">
        <f t="shared" si="161"/>
        <v>3</v>
      </c>
      <c r="W1698" t="str" cm="1">
        <f t="array" ref="W1698">_xlfn.IFS(V1698=1,"JAN",V1698=2,"FEB",V1698=3,"MAR",V1698=4,"APR",V1698=5,"MAY",V1698=6,"JUN",V1698=7,"JUL",V1698=8,"AUG",V1698=9,"SEP",V1698=10,"OCT",V1698=11,"NOV",V1698=12,"DEC")</f>
        <v>MAR</v>
      </c>
    </row>
    <row r="1699" spans="1:23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56"/>
        <v>20</v>
      </c>
      <c r="P1699">
        <f t="shared" si="157"/>
        <v>114.82</v>
      </c>
      <c r="Q1699" t="s">
        <v>8323</v>
      </c>
      <c r="R1699" t="s">
        <v>8345</v>
      </c>
      <c r="S1699" s="12">
        <f t="shared" si="158"/>
        <v>42805.032962962956</v>
      </c>
      <c r="T1699" s="12">
        <f t="shared" si="159"/>
        <v>42834.991296296299</v>
      </c>
      <c r="U1699" s="9">
        <f t="shared" si="160"/>
        <v>2017</v>
      </c>
      <c r="V1699">
        <f t="shared" si="161"/>
        <v>3</v>
      </c>
      <c r="W1699" t="str" cm="1">
        <f t="array" ref="W1699">_xlfn.IFS(V1699=1,"JAN",V1699=2,"FEB",V1699=3,"MAR",V1699=4,"APR",V1699=5,"MAY",V1699=6,"JUN",V1699=7,"JUL",V1699=8,"AUG",V1699=9,"SEP",V1699=10,"OCT",V1699=11,"NOV",V1699=12,"DEC")</f>
        <v>MAR</v>
      </c>
    </row>
    <row r="1700" spans="1:23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56"/>
        <v>0</v>
      </c>
      <c r="P1700">
        <f t="shared" si="157"/>
        <v>0</v>
      </c>
      <c r="Q1700" t="s">
        <v>8323</v>
      </c>
      <c r="R1700" t="s">
        <v>8345</v>
      </c>
      <c r="S1700" s="12">
        <f t="shared" si="158"/>
        <v>42796.207870370374</v>
      </c>
      <c r="T1700" s="12">
        <f t="shared" si="159"/>
        <v>42820.147916666669</v>
      </c>
      <c r="U1700" s="9">
        <f t="shared" si="160"/>
        <v>2017</v>
      </c>
      <c r="V1700">
        <f t="shared" si="161"/>
        <v>3</v>
      </c>
      <c r="W1700" t="str" cm="1">
        <f t="array" ref="W1700">_xlfn.IFS(V1700=1,"JAN",V1700=2,"FEB",V1700=3,"MAR",V1700=4,"APR",V1700=5,"MAY",V1700=6,"JUN",V1700=7,"JUL",V1700=8,"AUG",V1700=9,"SEP",V1700=10,"OCT",V1700=11,"NOV",V1700=12,"DEC")</f>
        <v>MAR</v>
      </c>
    </row>
    <row r="1701" spans="1:23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56"/>
        <v>4</v>
      </c>
      <c r="P1701">
        <f t="shared" si="157"/>
        <v>54</v>
      </c>
      <c r="Q1701" t="s">
        <v>8323</v>
      </c>
      <c r="R1701" t="s">
        <v>8345</v>
      </c>
      <c r="S1701" s="12">
        <f t="shared" si="158"/>
        <v>42806.863946759258</v>
      </c>
      <c r="T1701" s="12">
        <f t="shared" si="159"/>
        <v>42836.863946759258</v>
      </c>
      <c r="U1701" s="9">
        <f t="shared" si="160"/>
        <v>2017</v>
      </c>
      <c r="V1701">
        <f t="shared" si="161"/>
        <v>3</v>
      </c>
      <c r="W1701" t="str" cm="1">
        <f t="array" ref="W1701">_xlfn.IFS(V1701=1,"JAN",V1701=2,"FEB",V1701=3,"MAR",V1701=4,"APR",V1701=5,"MAY",V1701=6,"JUN",V1701=7,"JUL",V1701=8,"AUG",V1701=9,"SEP",V1701=10,"OCT",V1701=11,"NOV",V1701=12,"DEC")</f>
        <v>MAR</v>
      </c>
    </row>
    <row r="1702" spans="1:23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56"/>
        <v>26</v>
      </c>
      <c r="P1702">
        <f t="shared" si="157"/>
        <v>65.97</v>
      </c>
      <c r="Q1702" t="s">
        <v>8323</v>
      </c>
      <c r="R1702" t="s">
        <v>8345</v>
      </c>
      <c r="S1702" s="12">
        <f t="shared" si="158"/>
        <v>42796.071643518517</v>
      </c>
      <c r="T1702" s="12">
        <f t="shared" si="159"/>
        <v>42826.166666666672</v>
      </c>
      <c r="U1702" s="9">
        <f t="shared" si="160"/>
        <v>2017</v>
      </c>
      <c r="V1702">
        <f t="shared" si="161"/>
        <v>3</v>
      </c>
      <c r="W1702" t="str" cm="1">
        <f t="array" ref="W1702">_xlfn.IFS(V1702=1,"JAN",V1702=2,"FEB",V1702=3,"MAR",V1702=4,"APR",V1702=5,"MAY",V1702=6,"JUN",V1702=7,"JUL",V1702=8,"AUG",V1702=9,"SEP",V1702=10,"OCT",V1702=11,"NOV",V1702=12,"DEC")</f>
        <v>MAR</v>
      </c>
    </row>
    <row r="1703" spans="1:23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56"/>
        <v>0</v>
      </c>
      <c r="P1703">
        <f t="shared" si="157"/>
        <v>5</v>
      </c>
      <c r="Q1703" t="s">
        <v>8323</v>
      </c>
      <c r="R1703" t="s">
        <v>8345</v>
      </c>
      <c r="S1703" s="12">
        <f t="shared" si="158"/>
        <v>41989.664409722223</v>
      </c>
      <c r="T1703" s="12">
        <f t="shared" si="159"/>
        <v>42019.664409722223</v>
      </c>
      <c r="U1703" s="9">
        <f t="shared" si="160"/>
        <v>2014</v>
      </c>
      <c r="V1703">
        <f t="shared" si="161"/>
        <v>12</v>
      </c>
      <c r="W1703" t="str" cm="1">
        <f t="array" ref="W1703">_xlfn.IFS(V1703=1,"JAN",V1703=2,"FEB",V1703=3,"MAR",V1703=4,"APR",V1703=5,"MAY",V1703=6,"JUN",V1703=7,"JUL",V1703=8,"AUG",V1703=9,"SEP",V1703=10,"OCT",V1703=11,"NOV",V1703=12,"DEC")</f>
        <v>DEC</v>
      </c>
    </row>
    <row r="1704" spans="1:23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56"/>
        <v>0</v>
      </c>
      <c r="P1704">
        <f t="shared" si="157"/>
        <v>1</v>
      </c>
      <c r="Q1704" t="s">
        <v>8323</v>
      </c>
      <c r="R1704" t="s">
        <v>8345</v>
      </c>
      <c r="S1704" s="12">
        <f t="shared" si="158"/>
        <v>42063.869791666672</v>
      </c>
      <c r="T1704" s="12">
        <f t="shared" si="159"/>
        <v>42093.828125</v>
      </c>
      <c r="U1704" s="9">
        <f t="shared" si="160"/>
        <v>2015</v>
      </c>
      <c r="V1704">
        <f t="shared" si="161"/>
        <v>2</v>
      </c>
      <c r="W1704" t="str" cm="1">
        <f t="array" ref="W1704">_xlfn.IFS(V1704=1,"JAN",V1704=2,"FEB",V1704=3,"MAR",V1704=4,"APR",V1704=5,"MAY",V1704=6,"JUN",V1704=7,"JUL",V1704=8,"AUG",V1704=9,"SEP",V1704=10,"OCT",V1704=11,"NOV",V1704=12,"DEC")</f>
        <v>FEB</v>
      </c>
    </row>
    <row r="1705" spans="1:23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56"/>
        <v>1</v>
      </c>
      <c r="P1705">
        <f t="shared" si="157"/>
        <v>25.5</v>
      </c>
      <c r="Q1705" t="s">
        <v>8323</v>
      </c>
      <c r="R1705" t="s">
        <v>8345</v>
      </c>
      <c r="S1705" s="12">
        <f t="shared" si="158"/>
        <v>42187.281678240746</v>
      </c>
      <c r="T1705" s="12">
        <f t="shared" si="159"/>
        <v>42247.281678240746</v>
      </c>
      <c r="U1705" s="9">
        <f t="shared" si="160"/>
        <v>2015</v>
      </c>
      <c r="V1705">
        <f t="shared" si="161"/>
        <v>7</v>
      </c>
      <c r="W1705" t="str" cm="1">
        <f t="array" ref="W1705">_xlfn.IFS(V1705=1,"JAN",V1705=2,"FEB",V1705=3,"MAR",V1705=4,"APR",V1705=5,"MAY",V1705=6,"JUN",V1705=7,"JUL",V1705=8,"AUG",V1705=9,"SEP",V1705=10,"OCT",V1705=11,"NOV",V1705=12,"DEC")</f>
        <v>JUL</v>
      </c>
    </row>
    <row r="1706" spans="1:23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56"/>
        <v>65</v>
      </c>
      <c r="P1706">
        <f t="shared" si="157"/>
        <v>118.36</v>
      </c>
      <c r="Q1706" t="s">
        <v>8323</v>
      </c>
      <c r="R1706" t="s">
        <v>8345</v>
      </c>
      <c r="S1706" s="12">
        <f t="shared" si="158"/>
        <v>42021.139733796299</v>
      </c>
      <c r="T1706" s="12">
        <f t="shared" si="159"/>
        <v>42051.139733796299</v>
      </c>
      <c r="U1706" s="9">
        <f t="shared" si="160"/>
        <v>2015</v>
      </c>
      <c r="V1706">
        <f t="shared" si="161"/>
        <v>1</v>
      </c>
      <c r="W1706" t="str" cm="1">
        <f t="array" ref="W1706">_xlfn.IFS(V1706=1,"JAN",V1706=2,"FEB",V1706=3,"MAR",V1706=4,"APR",V1706=5,"MAY",V1706=6,"JUN",V1706=7,"JUL",V1706=8,"AUG",V1706=9,"SEP",V1706=10,"OCT",V1706=11,"NOV",V1706=12,"DEC")</f>
        <v>JAN</v>
      </c>
    </row>
    <row r="1707" spans="1:23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56"/>
        <v>0</v>
      </c>
      <c r="P1707">
        <f t="shared" si="157"/>
        <v>0</v>
      </c>
      <c r="Q1707" t="s">
        <v>8323</v>
      </c>
      <c r="R1707" t="s">
        <v>8345</v>
      </c>
      <c r="S1707" s="12">
        <f t="shared" si="158"/>
        <v>42245.016736111109</v>
      </c>
      <c r="T1707" s="12">
        <f t="shared" si="159"/>
        <v>42256.666666666672</v>
      </c>
      <c r="U1707" s="9">
        <f t="shared" si="160"/>
        <v>2015</v>
      </c>
      <c r="V1707">
        <f t="shared" si="161"/>
        <v>8</v>
      </c>
      <c r="W1707" t="str" cm="1">
        <f t="array" ref="W1707">_xlfn.IFS(V1707=1,"JAN",V1707=2,"FEB",V1707=3,"MAR",V1707=4,"APR",V1707=5,"MAY",V1707=6,"JUN",V1707=7,"JUL",V1707=8,"AUG",V1707=9,"SEP",V1707=10,"OCT",V1707=11,"NOV",V1707=12,"DEC")</f>
        <v>AUG</v>
      </c>
    </row>
    <row r="1708" spans="1:23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56"/>
        <v>0</v>
      </c>
      <c r="P1708">
        <f t="shared" si="157"/>
        <v>0</v>
      </c>
      <c r="Q1708" t="s">
        <v>8323</v>
      </c>
      <c r="R1708" t="s">
        <v>8345</v>
      </c>
      <c r="S1708" s="12">
        <f t="shared" si="158"/>
        <v>42179.306388888886</v>
      </c>
      <c r="T1708" s="12">
        <f t="shared" si="159"/>
        <v>42239.306388888886</v>
      </c>
      <c r="U1708" s="9">
        <f t="shared" si="160"/>
        <v>2015</v>
      </c>
      <c r="V1708">
        <f t="shared" si="161"/>
        <v>6</v>
      </c>
      <c r="W1708" t="str" cm="1">
        <f t="array" ref="W1708">_xlfn.IFS(V1708=1,"JAN",V1708=2,"FEB",V1708=3,"MAR",V1708=4,"APR",V1708=5,"MAY",V1708=6,"JUN",V1708=7,"JUL",V1708=8,"AUG",V1708=9,"SEP",V1708=10,"OCT",V1708=11,"NOV",V1708=12,"DEC")</f>
        <v>JUN</v>
      </c>
    </row>
    <row r="1709" spans="1:23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56"/>
        <v>10</v>
      </c>
      <c r="P1709">
        <f t="shared" si="157"/>
        <v>54.11</v>
      </c>
      <c r="Q1709" t="s">
        <v>8323</v>
      </c>
      <c r="R1709" t="s">
        <v>8345</v>
      </c>
      <c r="S1709" s="12">
        <f t="shared" si="158"/>
        <v>42427.721006944441</v>
      </c>
      <c r="T1709" s="12">
        <f t="shared" si="159"/>
        <v>42457.679340277777</v>
      </c>
      <c r="U1709" s="9">
        <f t="shared" si="160"/>
        <v>2016</v>
      </c>
      <c r="V1709">
        <f t="shared" si="161"/>
        <v>2</v>
      </c>
      <c r="W1709" t="str" cm="1">
        <f t="array" ref="W1709">_xlfn.IFS(V1709=1,"JAN",V1709=2,"FEB",V1709=3,"MAR",V1709=4,"APR",V1709=5,"MAY",V1709=6,"JUN",V1709=7,"JUL",V1709=8,"AUG",V1709=9,"SEP",V1709=10,"OCT",V1709=11,"NOV",V1709=12,"DEC")</f>
        <v>FEB</v>
      </c>
    </row>
    <row r="1710" spans="1:23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56"/>
        <v>0</v>
      </c>
      <c r="P1710">
        <f t="shared" si="157"/>
        <v>0</v>
      </c>
      <c r="Q1710" t="s">
        <v>8323</v>
      </c>
      <c r="R1710" t="s">
        <v>8345</v>
      </c>
      <c r="S1710" s="12">
        <f t="shared" si="158"/>
        <v>42451.866967592592</v>
      </c>
      <c r="T1710" s="12">
        <f t="shared" si="159"/>
        <v>42491.866967592592</v>
      </c>
      <c r="U1710" s="9">
        <f t="shared" si="160"/>
        <v>2016</v>
      </c>
      <c r="V1710">
        <f t="shared" si="161"/>
        <v>3</v>
      </c>
      <c r="W1710" t="str" cm="1">
        <f t="array" ref="W1710">_xlfn.IFS(V1710=1,"JAN",V1710=2,"FEB",V1710=3,"MAR",V1710=4,"APR",V1710=5,"MAY",V1710=6,"JUN",V1710=7,"JUL",V1710=8,"AUG",V1710=9,"SEP",V1710=10,"OCT",V1710=11,"NOV",V1710=12,"DEC")</f>
        <v>MAR</v>
      </c>
    </row>
    <row r="1711" spans="1:23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56"/>
        <v>5</v>
      </c>
      <c r="P1711">
        <f t="shared" si="157"/>
        <v>21.25</v>
      </c>
      <c r="Q1711" t="s">
        <v>8323</v>
      </c>
      <c r="R1711" t="s">
        <v>8345</v>
      </c>
      <c r="S1711" s="12">
        <f t="shared" si="158"/>
        <v>41841.56381944444</v>
      </c>
      <c r="T1711" s="12">
        <f t="shared" si="159"/>
        <v>41882.818749999999</v>
      </c>
      <c r="U1711" s="9">
        <f t="shared" si="160"/>
        <v>2014</v>
      </c>
      <c r="V1711">
        <f t="shared" si="161"/>
        <v>7</v>
      </c>
      <c r="W1711" t="str" cm="1">
        <f t="array" ref="W1711">_xlfn.IFS(V1711=1,"JAN",V1711=2,"FEB",V1711=3,"MAR",V1711=4,"APR",V1711=5,"MAY",V1711=6,"JUN",V1711=7,"JUL",V1711=8,"AUG",V1711=9,"SEP",V1711=10,"OCT",V1711=11,"NOV",V1711=12,"DEC")</f>
        <v>JUL</v>
      </c>
    </row>
    <row r="1712" spans="1:23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56"/>
        <v>1</v>
      </c>
      <c r="P1712">
        <f t="shared" si="157"/>
        <v>34</v>
      </c>
      <c r="Q1712" t="s">
        <v>8323</v>
      </c>
      <c r="R1712" t="s">
        <v>8345</v>
      </c>
      <c r="S1712" s="12">
        <f t="shared" si="158"/>
        <v>42341.59129629629</v>
      </c>
      <c r="T1712" s="12">
        <f t="shared" si="159"/>
        <v>42387.541666666672</v>
      </c>
      <c r="U1712" s="9">
        <f t="shared" si="160"/>
        <v>2015</v>
      </c>
      <c r="V1712">
        <f t="shared" si="161"/>
        <v>12</v>
      </c>
      <c r="W1712" t="str" cm="1">
        <f t="array" ref="W1712">_xlfn.IFS(V1712=1,"JAN",V1712=2,"FEB",V1712=3,"MAR",V1712=4,"APR",V1712=5,"MAY",V1712=6,"JUN",V1712=7,"JUL",V1712=8,"AUG",V1712=9,"SEP",V1712=10,"OCT",V1712=11,"NOV",V1712=12,"DEC")</f>
        <v>DEC</v>
      </c>
    </row>
    <row r="1713" spans="1:23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56"/>
        <v>11</v>
      </c>
      <c r="P1713">
        <f t="shared" si="157"/>
        <v>525</v>
      </c>
      <c r="Q1713" t="s">
        <v>8323</v>
      </c>
      <c r="R1713" t="s">
        <v>8345</v>
      </c>
      <c r="S1713" s="12">
        <f t="shared" si="158"/>
        <v>41852.646226851852</v>
      </c>
      <c r="T1713" s="12">
        <f t="shared" si="159"/>
        <v>41883.646226851852</v>
      </c>
      <c r="U1713" s="9">
        <f t="shared" si="160"/>
        <v>2014</v>
      </c>
      <c r="V1713">
        <f t="shared" si="161"/>
        <v>8</v>
      </c>
      <c r="W1713" t="str" cm="1">
        <f t="array" ref="W1713">_xlfn.IFS(V1713=1,"JAN",V1713=2,"FEB",V1713=3,"MAR",V1713=4,"APR",V1713=5,"MAY",V1713=6,"JUN",V1713=7,"JUL",V1713=8,"AUG",V1713=9,"SEP",V1713=10,"OCT",V1713=11,"NOV",V1713=12,"DEC")</f>
        <v>AUG</v>
      </c>
    </row>
    <row r="1714" spans="1:23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56"/>
        <v>0</v>
      </c>
      <c r="P1714">
        <f t="shared" si="157"/>
        <v>0</v>
      </c>
      <c r="Q1714" t="s">
        <v>8323</v>
      </c>
      <c r="R1714" t="s">
        <v>8345</v>
      </c>
      <c r="S1714" s="12">
        <f t="shared" si="158"/>
        <v>42125.913807870369</v>
      </c>
      <c r="T1714" s="12">
        <f t="shared" si="159"/>
        <v>42185.913807870369</v>
      </c>
      <c r="U1714" s="9">
        <f t="shared" si="160"/>
        <v>2015</v>
      </c>
      <c r="V1714">
        <f t="shared" si="161"/>
        <v>5</v>
      </c>
      <c r="W1714" t="str" cm="1">
        <f t="array" ref="W1714">_xlfn.IFS(V1714=1,"JAN",V1714=2,"FEB",V1714=3,"MAR",V1714=4,"APR",V1714=5,"MAY",V1714=6,"JUN",V1714=7,"JUL",V1714=8,"AUG",V1714=9,"SEP",V1714=10,"OCT",V1714=11,"NOV",V1714=12,"DEC")</f>
        <v>MAY</v>
      </c>
    </row>
    <row r="1715" spans="1:23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56"/>
        <v>2</v>
      </c>
      <c r="P1715">
        <f t="shared" si="157"/>
        <v>50</v>
      </c>
      <c r="Q1715" t="s">
        <v>8323</v>
      </c>
      <c r="R1715" t="s">
        <v>8345</v>
      </c>
      <c r="S1715" s="12">
        <f t="shared" si="158"/>
        <v>41887.801064814819</v>
      </c>
      <c r="T1715" s="12">
        <f t="shared" si="159"/>
        <v>41917.801064814819</v>
      </c>
      <c r="U1715" s="9">
        <f t="shared" si="160"/>
        <v>2014</v>
      </c>
      <c r="V1715">
        <f t="shared" si="161"/>
        <v>9</v>
      </c>
      <c r="W1715" t="str" cm="1">
        <f t="array" ref="W1715">_xlfn.IFS(V1715=1,"JAN",V1715=2,"FEB",V1715=3,"MAR",V1715=4,"APR",V1715=5,"MAY",V1715=6,"JUN",V1715=7,"JUL",V1715=8,"AUG",V1715=9,"SEP",V1715=10,"OCT",V1715=11,"NOV",V1715=12,"DEC")</f>
        <v>SEP</v>
      </c>
    </row>
    <row r="1716" spans="1:23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56"/>
        <v>8</v>
      </c>
      <c r="P1716">
        <f t="shared" si="157"/>
        <v>115.71</v>
      </c>
      <c r="Q1716" t="s">
        <v>8323</v>
      </c>
      <c r="R1716" t="s">
        <v>8345</v>
      </c>
      <c r="S1716" s="12">
        <f t="shared" si="158"/>
        <v>42095.918530092589</v>
      </c>
      <c r="T1716" s="12">
        <f t="shared" si="159"/>
        <v>42125.918530092589</v>
      </c>
      <c r="U1716" s="9">
        <f t="shared" si="160"/>
        <v>2015</v>
      </c>
      <c r="V1716">
        <f t="shared" si="161"/>
        <v>4</v>
      </c>
      <c r="W1716" t="str" cm="1">
        <f t="array" ref="W1716">_xlfn.IFS(V1716=1,"JAN",V1716=2,"FEB",V1716=3,"MAR",V1716=4,"APR",V1716=5,"MAY",V1716=6,"JUN",V1716=7,"JUL",V1716=8,"AUG",V1716=9,"SEP",V1716=10,"OCT",V1716=11,"NOV",V1716=12,"DEC")</f>
        <v>APR</v>
      </c>
    </row>
    <row r="1717" spans="1:23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56"/>
        <v>0</v>
      </c>
      <c r="P1717">
        <f t="shared" si="157"/>
        <v>5.5</v>
      </c>
      <c r="Q1717" t="s">
        <v>8323</v>
      </c>
      <c r="R1717" t="s">
        <v>8345</v>
      </c>
      <c r="S1717" s="12">
        <f t="shared" si="158"/>
        <v>42064.217418981483</v>
      </c>
      <c r="T1717" s="12">
        <f t="shared" si="159"/>
        <v>42094.140277777777</v>
      </c>
      <c r="U1717" s="9">
        <f t="shared" si="160"/>
        <v>2015</v>
      </c>
      <c r="V1717">
        <f t="shared" si="161"/>
        <v>3</v>
      </c>
      <c r="W1717" t="str" cm="1">
        <f t="array" ref="W1717">_xlfn.IFS(V1717=1,"JAN",V1717=2,"FEB",V1717=3,"MAR",V1717=4,"APR",V1717=5,"MAY",V1717=6,"JUN",V1717=7,"JUL",V1717=8,"AUG",V1717=9,"SEP",V1717=10,"OCT",V1717=11,"NOV",V1717=12,"DEC")</f>
        <v>MAR</v>
      </c>
    </row>
    <row r="1718" spans="1:23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56"/>
        <v>8</v>
      </c>
      <c r="P1718">
        <f t="shared" si="157"/>
        <v>50</v>
      </c>
      <c r="Q1718" t="s">
        <v>8323</v>
      </c>
      <c r="R1718" t="s">
        <v>8345</v>
      </c>
      <c r="S1718" s="12">
        <f t="shared" si="158"/>
        <v>42673.577534722222</v>
      </c>
      <c r="T1718" s="12">
        <f t="shared" si="159"/>
        <v>42713.619201388887</v>
      </c>
      <c r="U1718" s="9">
        <f t="shared" si="160"/>
        <v>2016</v>
      </c>
      <c r="V1718">
        <f t="shared" si="161"/>
        <v>10</v>
      </c>
      <c r="W1718" t="str" cm="1">
        <f t="array" ref="W1718">_xlfn.IFS(V1718=1,"JAN",V1718=2,"FEB",V1718=3,"MAR",V1718=4,"APR",V1718=5,"MAY",V1718=6,"JUN",V1718=7,"JUL",V1718=8,"AUG",V1718=9,"SEP",V1718=10,"OCT",V1718=11,"NOV",V1718=12,"DEC")</f>
        <v>OCT</v>
      </c>
    </row>
    <row r="1719" spans="1:23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56"/>
        <v>43</v>
      </c>
      <c r="P1719">
        <f t="shared" si="157"/>
        <v>34.020000000000003</v>
      </c>
      <c r="Q1719" t="s">
        <v>8323</v>
      </c>
      <c r="R1719" t="s">
        <v>8345</v>
      </c>
      <c r="S1719" s="12">
        <f t="shared" si="158"/>
        <v>42460.98192129629</v>
      </c>
      <c r="T1719" s="12">
        <f t="shared" si="159"/>
        <v>42481.166666666672</v>
      </c>
      <c r="U1719" s="9">
        <f t="shared" si="160"/>
        <v>2016</v>
      </c>
      <c r="V1719">
        <f t="shared" si="161"/>
        <v>3</v>
      </c>
      <c r="W1719" t="str" cm="1">
        <f t="array" ref="W1719">_xlfn.IFS(V1719=1,"JAN",V1719=2,"FEB",V1719=3,"MAR",V1719=4,"APR",V1719=5,"MAY",V1719=6,"JUN",V1719=7,"JUL",V1719=8,"AUG",V1719=9,"SEP",V1719=10,"OCT",V1719=11,"NOV",V1719=12,"DEC")</f>
        <v>MAR</v>
      </c>
    </row>
    <row r="1720" spans="1:23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56"/>
        <v>0</v>
      </c>
      <c r="P1720">
        <f t="shared" si="157"/>
        <v>37.5</v>
      </c>
      <c r="Q1720" t="s">
        <v>8323</v>
      </c>
      <c r="R1720" t="s">
        <v>8345</v>
      </c>
      <c r="S1720" s="12">
        <f t="shared" si="158"/>
        <v>42460.610520833332</v>
      </c>
      <c r="T1720" s="12">
        <f t="shared" si="159"/>
        <v>42504.207638888889</v>
      </c>
      <c r="U1720" s="9">
        <f t="shared" si="160"/>
        <v>2016</v>
      </c>
      <c r="V1720">
        <f t="shared" si="161"/>
        <v>3</v>
      </c>
      <c r="W1720" t="str" cm="1">
        <f t="array" ref="W1720">_xlfn.IFS(V1720=1,"JAN",V1720=2,"FEB",V1720=3,"MAR",V1720=4,"APR",V1720=5,"MAY",V1720=6,"JUN",V1720=7,"JUL",V1720=8,"AUG",V1720=9,"SEP",V1720=10,"OCT",V1720=11,"NOV",V1720=12,"DEC")</f>
        <v>MAR</v>
      </c>
    </row>
    <row r="1721" spans="1:23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56"/>
        <v>1</v>
      </c>
      <c r="P1721">
        <f t="shared" si="157"/>
        <v>11.67</v>
      </c>
      <c r="Q1721" t="s">
        <v>8323</v>
      </c>
      <c r="R1721" t="s">
        <v>8345</v>
      </c>
      <c r="S1721" s="12">
        <f t="shared" si="158"/>
        <v>41869.534618055557</v>
      </c>
      <c r="T1721" s="12">
        <f t="shared" si="159"/>
        <v>41899.534618055557</v>
      </c>
      <c r="U1721" s="9">
        <f t="shared" si="160"/>
        <v>2014</v>
      </c>
      <c r="V1721">
        <f t="shared" si="161"/>
        <v>8</v>
      </c>
      <c r="W1721" t="str" cm="1">
        <f t="array" ref="W1721">_xlfn.IFS(V1721=1,"JAN",V1721=2,"FEB",V1721=3,"MAR",V1721=4,"APR",V1721=5,"MAY",V1721=6,"JUN",V1721=7,"JUL",V1721=8,"AUG",V1721=9,"SEP",V1721=10,"OCT",V1721=11,"NOV",V1721=12,"DEC")</f>
        <v>AUG</v>
      </c>
    </row>
    <row r="1722" spans="1:23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56"/>
        <v>6</v>
      </c>
      <c r="P1722">
        <f t="shared" si="157"/>
        <v>28.13</v>
      </c>
      <c r="Q1722" t="s">
        <v>8323</v>
      </c>
      <c r="R1722" t="s">
        <v>8345</v>
      </c>
      <c r="S1722" s="12">
        <f t="shared" si="158"/>
        <v>41922.783229166671</v>
      </c>
      <c r="T1722" s="12">
        <f t="shared" si="159"/>
        <v>41952.824895833335</v>
      </c>
      <c r="U1722" s="9">
        <f t="shared" si="160"/>
        <v>2014</v>
      </c>
      <c r="V1722">
        <f t="shared" si="161"/>
        <v>10</v>
      </c>
      <c r="W1722" t="str" cm="1">
        <f t="array" ref="W1722">_xlfn.IFS(V1722=1,"JAN",V1722=2,"FEB",V1722=3,"MAR",V1722=4,"APR",V1722=5,"MAY",V1722=6,"JUN",V1722=7,"JUL",V1722=8,"AUG",V1722=9,"SEP",V1722=10,"OCT",V1722=11,"NOV",V1722=12,"DEC")</f>
        <v>OCT</v>
      </c>
    </row>
    <row r="1723" spans="1:23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56"/>
        <v>0</v>
      </c>
      <c r="P1723">
        <f t="shared" si="157"/>
        <v>0</v>
      </c>
      <c r="Q1723" t="s">
        <v>8323</v>
      </c>
      <c r="R1723" t="s">
        <v>8345</v>
      </c>
      <c r="S1723" s="12">
        <f t="shared" si="158"/>
        <v>42319.461377314816</v>
      </c>
      <c r="T1723" s="12">
        <f t="shared" si="159"/>
        <v>42349.461377314816</v>
      </c>
      <c r="U1723" s="9">
        <f t="shared" si="160"/>
        <v>2015</v>
      </c>
      <c r="V1723">
        <f t="shared" si="161"/>
        <v>11</v>
      </c>
      <c r="W1723" t="str" cm="1">
        <f t="array" ref="W1723">_xlfn.IFS(V1723=1,"JAN",V1723=2,"FEB",V1723=3,"MAR",V1723=4,"APR",V1723=5,"MAY",V1723=6,"JUN",V1723=7,"JUL",V1723=8,"AUG",V1723=9,"SEP",V1723=10,"OCT",V1723=11,"NOV",V1723=12,"DEC")</f>
        <v>NOV</v>
      </c>
    </row>
    <row r="1724" spans="1:23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56"/>
        <v>0</v>
      </c>
      <c r="P1724">
        <f t="shared" si="157"/>
        <v>1</v>
      </c>
      <c r="Q1724" t="s">
        <v>8323</v>
      </c>
      <c r="R1724" t="s">
        <v>8345</v>
      </c>
      <c r="S1724" s="12">
        <f t="shared" si="158"/>
        <v>42425.960983796293</v>
      </c>
      <c r="T1724" s="12">
        <f t="shared" si="159"/>
        <v>42463.006944444445</v>
      </c>
      <c r="U1724" s="9">
        <f t="shared" si="160"/>
        <v>2016</v>
      </c>
      <c r="V1724">
        <f t="shared" si="161"/>
        <v>2</v>
      </c>
      <c r="W1724" t="str" cm="1">
        <f t="array" ref="W1724">_xlfn.IFS(V1724=1,"JAN",V1724=2,"FEB",V1724=3,"MAR",V1724=4,"APR",V1724=5,"MAY",V1724=6,"JUN",V1724=7,"JUL",V1724=8,"AUG",V1724=9,"SEP",V1724=10,"OCT",V1724=11,"NOV",V1724=12,"DEC")</f>
        <v>FEB</v>
      </c>
    </row>
    <row r="1725" spans="1:23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56"/>
        <v>7</v>
      </c>
      <c r="P1725">
        <f t="shared" si="157"/>
        <v>216.67</v>
      </c>
      <c r="Q1725" t="s">
        <v>8323</v>
      </c>
      <c r="R1725" t="s">
        <v>8345</v>
      </c>
      <c r="S1725" s="12">
        <f t="shared" si="158"/>
        <v>42129.82540509259</v>
      </c>
      <c r="T1725" s="12">
        <f t="shared" si="159"/>
        <v>42186.25</v>
      </c>
      <c r="U1725" s="9">
        <f t="shared" si="160"/>
        <v>2015</v>
      </c>
      <c r="V1725">
        <f t="shared" si="161"/>
        <v>5</v>
      </c>
      <c r="W1725" t="str" cm="1">
        <f t="array" ref="W1725">_xlfn.IFS(V1725=1,"JAN",V1725=2,"FEB",V1725=3,"MAR",V1725=4,"APR",V1725=5,"MAY",V1725=6,"JUN",V1725=7,"JUL",V1725=8,"AUG",V1725=9,"SEP",V1725=10,"OCT",V1725=11,"NOV",V1725=12,"DEC")</f>
        <v>MAY</v>
      </c>
    </row>
    <row r="1726" spans="1:23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56"/>
        <v>1</v>
      </c>
      <c r="P1726">
        <f t="shared" si="157"/>
        <v>8.75</v>
      </c>
      <c r="Q1726" t="s">
        <v>8323</v>
      </c>
      <c r="R1726" t="s">
        <v>8345</v>
      </c>
      <c r="S1726" s="12">
        <f t="shared" si="158"/>
        <v>41912.932430555556</v>
      </c>
      <c r="T1726" s="12">
        <f t="shared" si="159"/>
        <v>41942.932430555556</v>
      </c>
      <c r="U1726" s="9">
        <f t="shared" si="160"/>
        <v>2014</v>
      </c>
      <c r="V1726">
        <f t="shared" si="161"/>
        <v>9</v>
      </c>
      <c r="W1726" t="str" cm="1">
        <f t="array" ref="W1726">_xlfn.IFS(V1726=1,"JAN",V1726=2,"FEB",V1726=3,"MAR",V1726=4,"APR",V1726=5,"MAY",V1726=6,"JUN",V1726=7,"JUL",V1726=8,"AUG",V1726=9,"SEP",V1726=10,"OCT",V1726=11,"NOV",V1726=12,"DEC")</f>
        <v>SEP</v>
      </c>
    </row>
    <row r="1727" spans="1:23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56"/>
        <v>10</v>
      </c>
      <c r="P1727">
        <f t="shared" si="157"/>
        <v>62.22</v>
      </c>
      <c r="Q1727" t="s">
        <v>8323</v>
      </c>
      <c r="R1727" t="s">
        <v>8345</v>
      </c>
      <c r="S1727" s="12">
        <f t="shared" si="158"/>
        <v>41845.968159722222</v>
      </c>
      <c r="T1727" s="12">
        <f t="shared" si="159"/>
        <v>41875.968159722222</v>
      </c>
      <c r="U1727" s="9">
        <f t="shared" si="160"/>
        <v>2014</v>
      </c>
      <c r="V1727">
        <f t="shared" si="161"/>
        <v>7</v>
      </c>
      <c r="W1727" t="str" cm="1">
        <f t="array" ref="W1727">_xlfn.IFS(V1727=1,"JAN",V1727=2,"FEB",V1727=3,"MAR",V1727=4,"APR",V1727=5,"MAY",V1727=6,"JUN",V1727=7,"JUL",V1727=8,"AUG",V1727=9,"SEP",V1727=10,"OCT",V1727=11,"NOV",V1727=12,"DEC")</f>
        <v>JUL</v>
      </c>
    </row>
    <row r="1728" spans="1:23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56"/>
        <v>34</v>
      </c>
      <c r="P1728">
        <f t="shared" si="157"/>
        <v>137.25</v>
      </c>
      <c r="Q1728" t="s">
        <v>8323</v>
      </c>
      <c r="R1728" t="s">
        <v>8345</v>
      </c>
      <c r="S1728" s="12">
        <f t="shared" si="158"/>
        <v>41788.919722222221</v>
      </c>
      <c r="T1728" s="12">
        <f t="shared" si="159"/>
        <v>41817.919722222221</v>
      </c>
      <c r="U1728" s="9">
        <f t="shared" si="160"/>
        <v>2014</v>
      </c>
      <c r="V1728">
        <f t="shared" si="161"/>
        <v>5</v>
      </c>
      <c r="W1728" t="str" cm="1">
        <f t="array" ref="W1728">_xlfn.IFS(V1728=1,"JAN",V1728=2,"FEB",V1728=3,"MAR",V1728=4,"APR",V1728=5,"MAY",V1728=6,"JUN",V1728=7,"JUL",V1728=8,"AUG",V1728=9,"SEP",V1728=10,"OCT",V1728=11,"NOV",V1728=12,"DEC")</f>
        <v>MAY</v>
      </c>
    </row>
    <row r="1729" spans="1:23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56"/>
        <v>0</v>
      </c>
      <c r="P1729">
        <f t="shared" si="157"/>
        <v>1</v>
      </c>
      <c r="Q1729" t="s">
        <v>8323</v>
      </c>
      <c r="R1729" t="s">
        <v>8345</v>
      </c>
      <c r="S1729" s="12">
        <f t="shared" si="158"/>
        <v>42044.927974537044</v>
      </c>
      <c r="T1729" s="12">
        <f t="shared" si="159"/>
        <v>42099.458333333328</v>
      </c>
      <c r="U1729" s="9">
        <f t="shared" si="160"/>
        <v>2015</v>
      </c>
      <c r="V1729">
        <f t="shared" si="161"/>
        <v>2</v>
      </c>
      <c r="W1729" t="str" cm="1">
        <f t="array" ref="W1729">_xlfn.IFS(V1729=1,"JAN",V1729=2,"FEB",V1729=3,"MAR",V1729=4,"APR",V1729=5,"MAY",V1729=6,"JUN",V1729=7,"JUL",V1729=8,"AUG",V1729=9,"SEP",V1729=10,"OCT",V1729=11,"NOV",V1729=12,"DEC")</f>
        <v>FEB</v>
      </c>
    </row>
    <row r="1730" spans="1:23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56"/>
        <v>68</v>
      </c>
      <c r="P1730">
        <f t="shared" si="157"/>
        <v>122.14</v>
      </c>
      <c r="Q1730" t="s">
        <v>8323</v>
      </c>
      <c r="R1730" t="s">
        <v>8345</v>
      </c>
      <c r="S1730" s="12">
        <f t="shared" si="158"/>
        <v>42268.625856481478</v>
      </c>
      <c r="T1730" s="12">
        <f t="shared" si="159"/>
        <v>42298.625856481478</v>
      </c>
      <c r="U1730" s="9">
        <f t="shared" si="160"/>
        <v>2015</v>
      </c>
      <c r="V1730">
        <f t="shared" si="161"/>
        <v>9</v>
      </c>
      <c r="W1730" t="str" cm="1">
        <f t="array" ref="W1730">_xlfn.IFS(V1730=1,"JAN",V1730=2,"FEB",V1730=3,"MAR",V1730=4,"APR",V1730=5,"MAY",V1730=6,"JUN",V1730=7,"JUL",V1730=8,"AUG",V1730=9,"SEP",V1730=10,"OCT",V1730=11,"NOV",V1730=12,"DEC")</f>
        <v>SEP</v>
      </c>
    </row>
    <row r="1731" spans="1:23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62">ROUND((E1731/D1731)*100,0)</f>
        <v>0</v>
      </c>
      <c r="P1731">
        <f t="shared" ref="P1731:P1794" si="163">IFERROR(ROUND(E1731/L1731,2),0)</f>
        <v>0</v>
      </c>
      <c r="Q1731" t="s">
        <v>8323</v>
      </c>
      <c r="R1731" t="s">
        <v>8345</v>
      </c>
      <c r="S1731" s="12">
        <f t="shared" ref="S1731:S1794" si="164">(((J1731/60)/60)/24)+DATE(1970,1,1)</f>
        <v>42471.052152777775</v>
      </c>
      <c r="T1731" s="12">
        <f t="shared" ref="T1731:T1794" si="165">(((I1731/60)/60)/24)+DATE(1970,1,1)</f>
        <v>42531.052152777775</v>
      </c>
      <c r="U1731" s="9">
        <f t="shared" ref="U1731:U1794" si="166">YEAR(S1731)</f>
        <v>2016</v>
      </c>
      <c r="V1731">
        <f t="shared" ref="V1731:V1794" si="167">MONTH(S1731)</f>
        <v>4</v>
      </c>
      <c r="W1731" t="str" cm="1">
        <f t="array" ref="W1731">_xlfn.IFS(V1731=1,"JAN",V1731=2,"FEB",V1731=3,"MAR",V1731=4,"APR",V1731=5,"MAY",V1731=6,"JUN",V1731=7,"JUL",V1731=8,"AUG",V1731=9,"SEP",V1731=10,"OCT",V1731=11,"NOV",V1731=12,"DEC")</f>
        <v>APR</v>
      </c>
    </row>
    <row r="1732" spans="1:23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62"/>
        <v>0</v>
      </c>
      <c r="P1732">
        <f t="shared" si="163"/>
        <v>0</v>
      </c>
      <c r="Q1732" t="s">
        <v>8323</v>
      </c>
      <c r="R1732" t="s">
        <v>8345</v>
      </c>
      <c r="S1732" s="12">
        <f t="shared" si="164"/>
        <v>42272.087766203709</v>
      </c>
      <c r="T1732" s="12">
        <f t="shared" si="165"/>
        <v>42302.087766203709</v>
      </c>
      <c r="U1732" s="9">
        <f t="shared" si="166"/>
        <v>2015</v>
      </c>
      <c r="V1732">
        <f t="shared" si="167"/>
        <v>9</v>
      </c>
      <c r="W1732" t="str" cm="1">
        <f t="array" ref="W1732">_xlfn.IFS(V1732=1,"JAN",V1732=2,"FEB",V1732=3,"MAR",V1732=4,"APR",V1732=5,"MAY",V1732=6,"JUN",V1732=7,"JUL",V1732=8,"AUG",V1732=9,"SEP",V1732=10,"OCT",V1732=11,"NOV",V1732=12,"DEC")</f>
        <v>SEP</v>
      </c>
    </row>
    <row r="1733" spans="1:23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62"/>
        <v>0</v>
      </c>
      <c r="P1733">
        <f t="shared" si="163"/>
        <v>0</v>
      </c>
      <c r="Q1733" t="s">
        <v>8323</v>
      </c>
      <c r="R1733" t="s">
        <v>8345</v>
      </c>
      <c r="S1733" s="12">
        <f t="shared" si="164"/>
        <v>42152.906851851847</v>
      </c>
      <c r="T1733" s="12">
        <f t="shared" si="165"/>
        <v>42166.625</v>
      </c>
      <c r="U1733" s="9">
        <f t="shared" si="166"/>
        <v>2015</v>
      </c>
      <c r="V1733">
        <f t="shared" si="167"/>
        <v>5</v>
      </c>
      <c r="W1733" t="str" cm="1">
        <f t="array" ref="W1733">_xlfn.IFS(V1733=1,"JAN",V1733=2,"FEB",V1733=3,"MAR",V1733=4,"APR",V1733=5,"MAY",V1733=6,"JUN",V1733=7,"JUL",V1733=8,"AUG",V1733=9,"SEP",V1733=10,"OCT",V1733=11,"NOV",V1733=12,"DEC")</f>
        <v>MAY</v>
      </c>
    </row>
    <row r="1734" spans="1:23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62"/>
        <v>0</v>
      </c>
      <c r="P1734">
        <f t="shared" si="163"/>
        <v>0</v>
      </c>
      <c r="Q1734" t="s">
        <v>8323</v>
      </c>
      <c r="R1734" t="s">
        <v>8345</v>
      </c>
      <c r="S1734" s="12">
        <f t="shared" si="164"/>
        <v>42325.683807870373</v>
      </c>
      <c r="T1734" s="12">
        <f t="shared" si="165"/>
        <v>42385.208333333328</v>
      </c>
      <c r="U1734" s="9">
        <f t="shared" si="166"/>
        <v>2015</v>
      </c>
      <c r="V1734">
        <f t="shared" si="167"/>
        <v>11</v>
      </c>
      <c r="W1734" t="str" cm="1">
        <f t="array" ref="W1734">_xlfn.IFS(V1734=1,"JAN",V1734=2,"FEB",V1734=3,"MAR",V1734=4,"APR",V1734=5,"MAY",V1734=6,"JUN",V1734=7,"JUL",V1734=8,"AUG",V1734=9,"SEP",V1734=10,"OCT",V1734=11,"NOV",V1734=12,"DEC")</f>
        <v>NOV</v>
      </c>
    </row>
    <row r="1735" spans="1:23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62"/>
        <v>0</v>
      </c>
      <c r="P1735">
        <f t="shared" si="163"/>
        <v>0</v>
      </c>
      <c r="Q1735" t="s">
        <v>8323</v>
      </c>
      <c r="R1735" t="s">
        <v>8345</v>
      </c>
      <c r="S1735" s="12">
        <f t="shared" si="164"/>
        <v>42614.675625000003</v>
      </c>
      <c r="T1735" s="12">
        <f t="shared" si="165"/>
        <v>42626.895833333328</v>
      </c>
      <c r="U1735" s="9">
        <f t="shared" si="166"/>
        <v>2016</v>
      </c>
      <c r="V1735">
        <f t="shared" si="167"/>
        <v>9</v>
      </c>
      <c r="W1735" t="str" cm="1">
        <f t="array" ref="W1735">_xlfn.IFS(V1735=1,"JAN",V1735=2,"FEB",V1735=3,"MAR",V1735=4,"APR",V1735=5,"MAY",V1735=6,"JUN",V1735=7,"JUL",V1735=8,"AUG",V1735=9,"SEP",V1735=10,"OCT",V1735=11,"NOV",V1735=12,"DEC")</f>
        <v>SEP</v>
      </c>
    </row>
    <row r="1736" spans="1:23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62"/>
        <v>0</v>
      </c>
      <c r="P1736">
        <f t="shared" si="163"/>
        <v>1</v>
      </c>
      <c r="Q1736" t="s">
        <v>8323</v>
      </c>
      <c r="R1736" t="s">
        <v>8345</v>
      </c>
      <c r="S1736" s="12">
        <f t="shared" si="164"/>
        <v>42102.036527777775</v>
      </c>
      <c r="T1736" s="12">
        <f t="shared" si="165"/>
        <v>42132.036527777775</v>
      </c>
      <c r="U1736" s="9">
        <f t="shared" si="166"/>
        <v>2015</v>
      </c>
      <c r="V1736">
        <f t="shared" si="167"/>
        <v>4</v>
      </c>
      <c r="W1736" t="str" cm="1">
        <f t="array" ref="W1736">_xlfn.IFS(V1736=1,"JAN",V1736=2,"FEB",V1736=3,"MAR",V1736=4,"APR",V1736=5,"MAY",V1736=6,"JUN",V1736=7,"JUL",V1736=8,"AUG",V1736=9,"SEP",V1736=10,"OCT",V1736=11,"NOV",V1736=12,"DEC")</f>
        <v>APR</v>
      </c>
    </row>
    <row r="1737" spans="1:23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62"/>
        <v>11</v>
      </c>
      <c r="P1737">
        <f t="shared" si="163"/>
        <v>55</v>
      </c>
      <c r="Q1737" t="s">
        <v>8323</v>
      </c>
      <c r="R1737" t="s">
        <v>8345</v>
      </c>
      <c r="S1737" s="12">
        <f t="shared" si="164"/>
        <v>42559.814178240747</v>
      </c>
      <c r="T1737" s="12">
        <f t="shared" si="165"/>
        <v>42589.814178240747</v>
      </c>
      <c r="U1737" s="9">
        <f t="shared" si="166"/>
        <v>2016</v>
      </c>
      <c r="V1737">
        <f t="shared" si="167"/>
        <v>7</v>
      </c>
      <c r="W1737" t="str" cm="1">
        <f t="array" ref="W1737">_xlfn.IFS(V1737=1,"JAN",V1737=2,"FEB",V1737=3,"MAR",V1737=4,"APR",V1737=5,"MAY",V1737=6,"JUN",V1737=7,"JUL",V1737=8,"AUG",V1737=9,"SEP",V1737=10,"OCT",V1737=11,"NOV",V1737=12,"DEC")</f>
        <v>JUL</v>
      </c>
    </row>
    <row r="1738" spans="1:23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62"/>
        <v>1</v>
      </c>
      <c r="P1738">
        <f t="shared" si="163"/>
        <v>22</v>
      </c>
      <c r="Q1738" t="s">
        <v>8323</v>
      </c>
      <c r="R1738" t="s">
        <v>8345</v>
      </c>
      <c r="S1738" s="12">
        <f t="shared" si="164"/>
        <v>42286.861493055556</v>
      </c>
      <c r="T1738" s="12">
        <f t="shared" si="165"/>
        <v>42316.90315972222</v>
      </c>
      <c r="U1738" s="9">
        <f t="shared" si="166"/>
        <v>2015</v>
      </c>
      <c r="V1738">
        <f t="shared" si="167"/>
        <v>10</v>
      </c>
      <c r="W1738" t="str" cm="1">
        <f t="array" ref="W1738">_xlfn.IFS(V1738=1,"JAN",V1738=2,"FEB",V1738=3,"MAR",V1738=4,"APR",V1738=5,"MAY",V1738=6,"JUN",V1738=7,"JUL",V1738=8,"AUG",V1738=9,"SEP",V1738=10,"OCT",V1738=11,"NOV",V1738=12,"DEC")</f>
        <v>OCT</v>
      </c>
    </row>
    <row r="1739" spans="1:23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62"/>
        <v>21</v>
      </c>
      <c r="P1739">
        <f t="shared" si="163"/>
        <v>56.67</v>
      </c>
      <c r="Q1739" t="s">
        <v>8323</v>
      </c>
      <c r="R1739" t="s">
        <v>8345</v>
      </c>
      <c r="S1739" s="12">
        <f t="shared" si="164"/>
        <v>42175.948981481488</v>
      </c>
      <c r="T1739" s="12">
        <f t="shared" si="165"/>
        <v>42205.948981481488</v>
      </c>
      <c r="U1739" s="9">
        <f t="shared" si="166"/>
        <v>2015</v>
      </c>
      <c r="V1739">
        <f t="shared" si="167"/>
        <v>6</v>
      </c>
      <c r="W1739" t="str" cm="1">
        <f t="array" ref="W1739">_xlfn.IFS(V1739=1,"JAN",V1739=2,"FEB",V1739=3,"MAR",V1739=4,"APR",V1739=5,"MAY",V1739=6,"JUN",V1739=7,"JUL",V1739=8,"AUG",V1739=9,"SEP",V1739=10,"OCT",V1739=11,"NOV",V1739=12,"DEC")</f>
        <v>JUN</v>
      </c>
    </row>
    <row r="1740" spans="1:23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62"/>
        <v>0</v>
      </c>
      <c r="P1740">
        <f t="shared" si="163"/>
        <v>20</v>
      </c>
      <c r="Q1740" t="s">
        <v>8323</v>
      </c>
      <c r="R1740" t="s">
        <v>8345</v>
      </c>
      <c r="S1740" s="12">
        <f t="shared" si="164"/>
        <v>41884.874328703707</v>
      </c>
      <c r="T1740" s="12">
        <f t="shared" si="165"/>
        <v>41914.874328703707</v>
      </c>
      <c r="U1740" s="9">
        <f t="shared" si="166"/>
        <v>2014</v>
      </c>
      <c r="V1740">
        <f t="shared" si="167"/>
        <v>9</v>
      </c>
      <c r="W1740" t="str" cm="1">
        <f t="array" ref="W1740">_xlfn.IFS(V1740=1,"JAN",V1740=2,"FEB",V1740=3,"MAR",V1740=4,"APR",V1740=5,"MAY",V1740=6,"JUN",V1740=7,"JUL",V1740=8,"AUG",V1740=9,"SEP",V1740=10,"OCT",V1740=11,"NOV",V1740=12,"DEC")</f>
        <v>SEP</v>
      </c>
    </row>
    <row r="1741" spans="1:23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62"/>
        <v>0</v>
      </c>
      <c r="P1741">
        <f t="shared" si="163"/>
        <v>1</v>
      </c>
      <c r="Q1741" t="s">
        <v>8323</v>
      </c>
      <c r="R1741" t="s">
        <v>8345</v>
      </c>
      <c r="S1741" s="12">
        <f t="shared" si="164"/>
        <v>42435.874212962968</v>
      </c>
      <c r="T1741" s="12">
        <f t="shared" si="165"/>
        <v>42494.832546296297</v>
      </c>
      <c r="U1741" s="9">
        <f t="shared" si="166"/>
        <v>2016</v>
      </c>
      <c r="V1741">
        <f t="shared" si="167"/>
        <v>3</v>
      </c>
      <c r="W1741" t="str" cm="1">
        <f t="array" ref="W1741">_xlfn.IFS(V1741=1,"JAN",V1741=2,"FEB",V1741=3,"MAR",V1741=4,"APR",V1741=5,"MAY",V1741=6,"JUN",V1741=7,"JUL",V1741=8,"AUG",V1741=9,"SEP",V1741=10,"OCT",V1741=11,"NOV",V1741=12,"DEC")</f>
        <v>MAR</v>
      </c>
    </row>
    <row r="1742" spans="1:23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62"/>
        <v>0</v>
      </c>
      <c r="P1742">
        <f t="shared" si="163"/>
        <v>0</v>
      </c>
      <c r="Q1742" t="s">
        <v>8323</v>
      </c>
      <c r="R1742" t="s">
        <v>8345</v>
      </c>
      <c r="S1742" s="12">
        <f t="shared" si="164"/>
        <v>42171.817384259266</v>
      </c>
      <c r="T1742" s="12">
        <f t="shared" si="165"/>
        <v>42201.817384259266</v>
      </c>
      <c r="U1742" s="9">
        <f t="shared" si="166"/>
        <v>2015</v>
      </c>
      <c r="V1742">
        <f t="shared" si="167"/>
        <v>6</v>
      </c>
      <c r="W1742" t="str" cm="1">
        <f t="array" ref="W1742">_xlfn.IFS(V1742=1,"JAN",V1742=2,"FEB",V1742=3,"MAR",V1742=4,"APR",V1742=5,"MAY",V1742=6,"JUN",V1742=7,"JUL",V1742=8,"AUG",V1742=9,"SEP",V1742=10,"OCT",V1742=11,"NOV",V1742=12,"DEC")</f>
        <v>JUN</v>
      </c>
    </row>
    <row r="1743" spans="1:23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62"/>
        <v>111</v>
      </c>
      <c r="P1743">
        <f t="shared" si="163"/>
        <v>25.58</v>
      </c>
      <c r="Q1743" t="s">
        <v>8336</v>
      </c>
      <c r="R1743" t="s">
        <v>8337</v>
      </c>
      <c r="S1743" s="12">
        <f t="shared" si="164"/>
        <v>42120.628136574072</v>
      </c>
      <c r="T1743" s="12">
        <f t="shared" si="165"/>
        <v>42165.628136574072</v>
      </c>
      <c r="U1743" s="9">
        <f t="shared" si="166"/>
        <v>2015</v>
      </c>
      <c r="V1743">
        <f t="shared" si="167"/>
        <v>4</v>
      </c>
      <c r="W1743" t="str" cm="1">
        <f t="array" ref="W1743">_xlfn.IFS(V1743=1,"JAN",V1743=2,"FEB",V1743=3,"MAR",V1743=4,"APR",V1743=5,"MAY",V1743=6,"JUN",V1743=7,"JUL",V1743=8,"AUG",V1743=9,"SEP",V1743=10,"OCT",V1743=11,"NOV",V1743=12,"DEC")</f>
        <v>APR</v>
      </c>
    </row>
    <row r="1744" spans="1:23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62"/>
        <v>109</v>
      </c>
      <c r="P1744">
        <f t="shared" si="163"/>
        <v>63.97</v>
      </c>
      <c r="Q1744" t="s">
        <v>8336</v>
      </c>
      <c r="R1744" t="s">
        <v>8337</v>
      </c>
      <c r="S1744" s="12">
        <f t="shared" si="164"/>
        <v>42710.876967592587</v>
      </c>
      <c r="T1744" s="12">
        <f t="shared" si="165"/>
        <v>42742.875</v>
      </c>
      <c r="U1744" s="9">
        <f t="shared" si="166"/>
        <v>2016</v>
      </c>
      <c r="V1744">
        <f t="shared" si="167"/>
        <v>12</v>
      </c>
      <c r="W1744" t="str" cm="1">
        <f t="array" ref="W1744">_xlfn.IFS(V1744=1,"JAN",V1744=2,"FEB",V1744=3,"MAR",V1744=4,"APR",V1744=5,"MAY",V1744=6,"JUN",V1744=7,"JUL",V1744=8,"AUG",V1744=9,"SEP",V1744=10,"OCT",V1744=11,"NOV",V1744=12,"DEC")</f>
        <v>DEC</v>
      </c>
    </row>
    <row r="1745" spans="1:23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62"/>
        <v>100</v>
      </c>
      <c r="P1745">
        <f t="shared" si="163"/>
        <v>89.93</v>
      </c>
      <c r="Q1745" t="s">
        <v>8336</v>
      </c>
      <c r="R1745" t="s">
        <v>8337</v>
      </c>
      <c r="S1745" s="12">
        <f t="shared" si="164"/>
        <v>42586.925636574073</v>
      </c>
      <c r="T1745" s="12">
        <f t="shared" si="165"/>
        <v>42609.165972222225</v>
      </c>
      <c r="U1745" s="9">
        <f t="shared" si="166"/>
        <v>2016</v>
      </c>
      <c r="V1745">
        <f t="shared" si="167"/>
        <v>8</v>
      </c>
      <c r="W1745" t="str" cm="1">
        <f t="array" ref="W1745">_xlfn.IFS(V1745=1,"JAN",V1745=2,"FEB",V1745=3,"MAR",V1745=4,"APR",V1745=5,"MAY",V1745=6,"JUN",V1745=7,"JUL",V1745=8,"AUG",V1745=9,"SEP",V1745=10,"OCT",V1745=11,"NOV",V1745=12,"DEC")</f>
        <v>AUG</v>
      </c>
    </row>
    <row r="1746" spans="1:23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62"/>
        <v>118</v>
      </c>
      <c r="P1746">
        <f t="shared" si="163"/>
        <v>93.07</v>
      </c>
      <c r="Q1746" t="s">
        <v>8336</v>
      </c>
      <c r="R1746" t="s">
        <v>8337</v>
      </c>
      <c r="S1746" s="12">
        <f t="shared" si="164"/>
        <v>42026.605057870373</v>
      </c>
      <c r="T1746" s="12">
        <f t="shared" si="165"/>
        <v>42071.563391203701</v>
      </c>
      <c r="U1746" s="9">
        <f t="shared" si="166"/>
        <v>2015</v>
      </c>
      <c r="V1746">
        <f t="shared" si="167"/>
        <v>1</v>
      </c>
      <c r="W1746" t="str" cm="1">
        <f t="array" ref="W1746">_xlfn.IFS(V1746=1,"JAN",V1746=2,"FEB",V1746=3,"MAR",V1746=4,"APR",V1746=5,"MAY",V1746=6,"JUN",V1746=7,"JUL",V1746=8,"AUG",V1746=9,"SEP",V1746=10,"OCT",V1746=11,"NOV",V1746=12,"DEC")</f>
        <v>JAN</v>
      </c>
    </row>
    <row r="1747" spans="1:23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62"/>
        <v>114</v>
      </c>
      <c r="P1747">
        <f t="shared" si="163"/>
        <v>89.67</v>
      </c>
      <c r="Q1747" t="s">
        <v>8336</v>
      </c>
      <c r="R1747" t="s">
        <v>8337</v>
      </c>
      <c r="S1747" s="12">
        <f t="shared" si="164"/>
        <v>42690.259699074071</v>
      </c>
      <c r="T1747" s="12">
        <f t="shared" si="165"/>
        <v>42726.083333333328</v>
      </c>
      <c r="U1747" s="9">
        <f t="shared" si="166"/>
        <v>2016</v>
      </c>
      <c r="V1747">
        <f t="shared" si="167"/>
        <v>11</v>
      </c>
      <c r="W1747" t="str" cm="1">
        <f t="array" ref="W1747">_xlfn.IFS(V1747=1,"JAN",V1747=2,"FEB",V1747=3,"MAR",V1747=4,"APR",V1747=5,"MAY",V1747=6,"JUN",V1747=7,"JUL",V1747=8,"AUG",V1747=9,"SEP",V1747=10,"OCT",V1747=11,"NOV",V1747=12,"DEC")</f>
        <v>NOV</v>
      </c>
    </row>
    <row r="1748" spans="1:23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62"/>
        <v>148</v>
      </c>
      <c r="P1748">
        <f t="shared" si="163"/>
        <v>207.62</v>
      </c>
      <c r="Q1748" t="s">
        <v>8336</v>
      </c>
      <c r="R1748" t="s">
        <v>8337</v>
      </c>
      <c r="S1748" s="12">
        <f t="shared" si="164"/>
        <v>42668.176701388889</v>
      </c>
      <c r="T1748" s="12">
        <f t="shared" si="165"/>
        <v>42698.083333333328</v>
      </c>
      <c r="U1748" s="9">
        <f t="shared" si="166"/>
        <v>2016</v>
      </c>
      <c r="V1748">
        <f t="shared" si="167"/>
        <v>10</v>
      </c>
      <c r="W1748" t="str" cm="1">
        <f t="array" ref="W1748">_xlfn.IFS(V1748=1,"JAN",V1748=2,"FEB",V1748=3,"MAR",V1748=4,"APR",V1748=5,"MAY",V1748=6,"JUN",V1748=7,"JUL",V1748=8,"AUG",V1748=9,"SEP",V1748=10,"OCT",V1748=11,"NOV",V1748=12,"DEC")</f>
        <v>OCT</v>
      </c>
    </row>
    <row r="1749" spans="1:23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62"/>
        <v>105</v>
      </c>
      <c r="P1749">
        <f t="shared" si="163"/>
        <v>59.41</v>
      </c>
      <c r="Q1749" t="s">
        <v>8336</v>
      </c>
      <c r="R1749" t="s">
        <v>8337</v>
      </c>
      <c r="S1749" s="12">
        <f t="shared" si="164"/>
        <v>42292.435532407413</v>
      </c>
      <c r="T1749" s="12">
        <f t="shared" si="165"/>
        <v>42321.625</v>
      </c>
      <c r="U1749" s="9">
        <f t="shared" si="166"/>
        <v>2015</v>
      </c>
      <c r="V1749">
        <f t="shared" si="167"/>
        <v>10</v>
      </c>
      <c r="W1749" t="str" cm="1">
        <f t="array" ref="W1749">_xlfn.IFS(V1749=1,"JAN",V1749=2,"FEB",V1749=3,"MAR",V1749=4,"APR",V1749=5,"MAY",V1749=6,"JUN",V1749=7,"JUL",V1749=8,"AUG",V1749=9,"SEP",V1749=10,"OCT",V1749=11,"NOV",V1749=12,"DEC")</f>
        <v>OCT</v>
      </c>
    </row>
    <row r="1750" spans="1:23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62"/>
        <v>130</v>
      </c>
      <c r="P1750">
        <f t="shared" si="163"/>
        <v>358.97</v>
      </c>
      <c r="Q1750" t="s">
        <v>8336</v>
      </c>
      <c r="R1750" t="s">
        <v>8337</v>
      </c>
      <c r="S1750" s="12">
        <f t="shared" si="164"/>
        <v>42219.950729166667</v>
      </c>
      <c r="T1750" s="12">
        <f t="shared" si="165"/>
        <v>42249.950729166667</v>
      </c>
      <c r="U1750" s="9">
        <f t="shared" si="166"/>
        <v>2015</v>
      </c>
      <c r="V1750">
        <f t="shared" si="167"/>
        <v>8</v>
      </c>
      <c r="W1750" t="str" cm="1">
        <f t="array" ref="W1750">_xlfn.IFS(V1750=1,"JAN",V1750=2,"FEB",V1750=3,"MAR",V1750=4,"APR",V1750=5,"MAY",V1750=6,"JUN",V1750=7,"JUL",V1750=8,"AUG",V1750=9,"SEP",V1750=10,"OCT",V1750=11,"NOV",V1750=12,"DEC")</f>
        <v>AUG</v>
      </c>
    </row>
    <row r="1751" spans="1:23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62"/>
        <v>123</v>
      </c>
      <c r="P1751">
        <f t="shared" si="163"/>
        <v>94.74</v>
      </c>
      <c r="Q1751" t="s">
        <v>8336</v>
      </c>
      <c r="R1751" t="s">
        <v>8337</v>
      </c>
      <c r="S1751" s="12">
        <f t="shared" si="164"/>
        <v>42758.975937499999</v>
      </c>
      <c r="T1751" s="12">
        <f t="shared" si="165"/>
        <v>42795.791666666672</v>
      </c>
      <c r="U1751" s="9">
        <f t="shared" si="166"/>
        <v>2017</v>
      </c>
      <c r="V1751">
        <f t="shared" si="167"/>
        <v>1</v>
      </c>
      <c r="W1751" t="str" cm="1">
        <f t="array" ref="W1751">_xlfn.IFS(V1751=1,"JAN",V1751=2,"FEB",V1751=3,"MAR",V1751=4,"APR",V1751=5,"MAY",V1751=6,"JUN",V1751=7,"JUL",V1751=8,"AUG",V1751=9,"SEP",V1751=10,"OCT",V1751=11,"NOV",V1751=12,"DEC")</f>
        <v>JAN</v>
      </c>
    </row>
    <row r="1752" spans="1:23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62"/>
        <v>202</v>
      </c>
      <c r="P1752">
        <f t="shared" si="163"/>
        <v>80.650000000000006</v>
      </c>
      <c r="Q1752" t="s">
        <v>8336</v>
      </c>
      <c r="R1752" t="s">
        <v>8337</v>
      </c>
      <c r="S1752" s="12">
        <f t="shared" si="164"/>
        <v>42454.836851851855</v>
      </c>
      <c r="T1752" s="12">
        <f t="shared" si="165"/>
        <v>42479.836851851855</v>
      </c>
      <c r="U1752" s="9">
        <f t="shared" si="166"/>
        <v>2016</v>
      </c>
      <c r="V1752">
        <f t="shared" si="167"/>
        <v>3</v>
      </c>
      <c r="W1752" t="str" cm="1">
        <f t="array" ref="W1752">_xlfn.IFS(V1752=1,"JAN",V1752=2,"FEB",V1752=3,"MAR",V1752=4,"APR",V1752=5,"MAY",V1752=6,"JUN",V1752=7,"JUL",V1752=8,"AUG",V1752=9,"SEP",V1752=10,"OCT",V1752=11,"NOV",V1752=12,"DEC")</f>
        <v>MAR</v>
      </c>
    </row>
    <row r="1753" spans="1:23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62"/>
        <v>103</v>
      </c>
      <c r="P1753">
        <f t="shared" si="163"/>
        <v>168.69</v>
      </c>
      <c r="Q1753" t="s">
        <v>8336</v>
      </c>
      <c r="R1753" t="s">
        <v>8337</v>
      </c>
      <c r="S1753" s="12">
        <f t="shared" si="164"/>
        <v>42052.7815162037</v>
      </c>
      <c r="T1753" s="12">
        <f t="shared" si="165"/>
        <v>42082.739849537036</v>
      </c>
      <c r="U1753" s="9">
        <f t="shared" si="166"/>
        <v>2015</v>
      </c>
      <c r="V1753">
        <f t="shared" si="167"/>
        <v>2</v>
      </c>
      <c r="W1753" t="str" cm="1">
        <f t="array" ref="W1753">_xlfn.IFS(V1753=1,"JAN",V1753=2,"FEB",V1753=3,"MAR",V1753=4,"APR",V1753=5,"MAY",V1753=6,"JUN",V1753=7,"JUL",V1753=8,"AUG",V1753=9,"SEP",V1753=10,"OCT",V1753=11,"NOV",V1753=12,"DEC")</f>
        <v>FEB</v>
      </c>
    </row>
    <row r="1754" spans="1:23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62"/>
        <v>260</v>
      </c>
      <c r="P1754">
        <f t="shared" si="163"/>
        <v>34.69</v>
      </c>
      <c r="Q1754" t="s">
        <v>8336</v>
      </c>
      <c r="R1754" t="s">
        <v>8337</v>
      </c>
      <c r="S1754" s="12">
        <f t="shared" si="164"/>
        <v>42627.253263888888</v>
      </c>
      <c r="T1754" s="12">
        <f t="shared" si="165"/>
        <v>42657.253263888888</v>
      </c>
      <c r="U1754" s="9">
        <f t="shared" si="166"/>
        <v>2016</v>
      </c>
      <c r="V1754">
        <f t="shared" si="167"/>
        <v>9</v>
      </c>
      <c r="W1754" t="str" cm="1">
        <f t="array" ref="W1754">_xlfn.IFS(V1754=1,"JAN",V1754=2,"FEB",V1754=3,"MAR",V1754=4,"APR",V1754=5,"MAY",V1754=6,"JUN",V1754=7,"JUL",V1754=8,"AUG",V1754=9,"SEP",V1754=10,"OCT",V1754=11,"NOV",V1754=12,"DEC")</f>
        <v>SEP</v>
      </c>
    </row>
    <row r="1755" spans="1:23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62"/>
        <v>108</v>
      </c>
      <c r="P1755">
        <f t="shared" si="163"/>
        <v>462.86</v>
      </c>
      <c r="Q1755" t="s">
        <v>8336</v>
      </c>
      <c r="R1755" t="s">
        <v>8337</v>
      </c>
      <c r="S1755" s="12">
        <f t="shared" si="164"/>
        <v>42420.74962962963</v>
      </c>
      <c r="T1755" s="12">
        <f t="shared" si="165"/>
        <v>42450.707962962959</v>
      </c>
      <c r="U1755" s="9">
        <f t="shared" si="166"/>
        <v>2016</v>
      </c>
      <c r="V1755">
        <f t="shared" si="167"/>
        <v>2</v>
      </c>
      <c r="W1755" t="str" cm="1">
        <f t="array" ref="W1755">_xlfn.IFS(V1755=1,"JAN",V1755=2,"FEB",V1755=3,"MAR",V1755=4,"APR",V1755=5,"MAY",V1755=6,"JUN",V1755=7,"JUL",V1755=8,"AUG",V1755=9,"SEP",V1755=10,"OCT",V1755=11,"NOV",V1755=12,"DEC")</f>
        <v>FEB</v>
      </c>
    </row>
    <row r="1756" spans="1:23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62"/>
        <v>111</v>
      </c>
      <c r="P1756">
        <f t="shared" si="163"/>
        <v>104.39</v>
      </c>
      <c r="Q1756" t="s">
        <v>8336</v>
      </c>
      <c r="R1756" t="s">
        <v>8337</v>
      </c>
      <c r="S1756" s="12">
        <f t="shared" si="164"/>
        <v>42067.876770833333</v>
      </c>
      <c r="T1756" s="12">
        <f t="shared" si="165"/>
        <v>42097.835104166668</v>
      </c>
      <c r="U1756" s="9">
        <f t="shared" si="166"/>
        <v>2015</v>
      </c>
      <c r="V1756">
        <f t="shared" si="167"/>
        <v>3</v>
      </c>
      <c r="W1756" t="str" cm="1">
        <f t="array" ref="W1756">_xlfn.IFS(V1756=1,"JAN",V1756=2,"FEB",V1756=3,"MAR",V1756=4,"APR",V1756=5,"MAY",V1756=6,"JUN",V1756=7,"JUL",V1756=8,"AUG",V1756=9,"SEP",V1756=10,"OCT",V1756=11,"NOV",V1756=12,"DEC")</f>
        <v>MAR</v>
      </c>
    </row>
    <row r="1757" spans="1:23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62"/>
        <v>120</v>
      </c>
      <c r="P1757">
        <f t="shared" si="163"/>
        <v>7.5</v>
      </c>
      <c r="Q1757" t="s">
        <v>8336</v>
      </c>
      <c r="R1757" t="s">
        <v>8337</v>
      </c>
      <c r="S1757" s="12">
        <f t="shared" si="164"/>
        <v>42252.788900462961</v>
      </c>
      <c r="T1757" s="12">
        <f t="shared" si="165"/>
        <v>42282.788900462961</v>
      </c>
      <c r="U1757" s="9">
        <f t="shared" si="166"/>
        <v>2015</v>
      </c>
      <c r="V1757">
        <f t="shared" si="167"/>
        <v>9</v>
      </c>
      <c r="W1757" t="str" cm="1">
        <f t="array" ref="W1757">_xlfn.IFS(V1757=1,"JAN",V1757=2,"FEB",V1757=3,"MAR",V1757=4,"APR",V1757=5,"MAY",V1757=6,"JUN",V1757=7,"JUL",V1757=8,"AUG",V1757=9,"SEP",V1757=10,"OCT",V1757=11,"NOV",V1757=12,"DEC")</f>
        <v>SEP</v>
      </c>
    </row>
    <row r="1758" spans="1:23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62"/>
        <v>103</v>
      </c>
      <c r="P1758">
        <f t="shared" si="163"/>
        <v>47.13</v>
      </c>
      <c r="Q1758" t="s">
        <v>8336</v>
      </c>
      <c r="R1758" t="s">
        <v>8337</v>
      </c>
      <c r="S1758" s="12">
        <f t="shared" si="164"/>
        <v>42571.167465277773</v>
      </c>
      <c r="T1758" s="12">
        <f t="shared" si="165"/>
        <v>42611.167465277773</v>
      </c>
      <c r="U1758" s="9">
        <f t="shared" si="166"/>
        <v>2016</v>
      </c>
      <c r="V1758">
        <f t="shared" si="167"/>
        <v>7</v>
      </c>
      <c r="W1758" t="str" cm="1">
        <f t="array" ref="W1758">_xlfn.IFS(V1758=1,"JAN",V1758=2,"FEB",V1758=3,"MAR",V1758=4,"APR",V1758=5,"MAY",V1758=6,"JUN",V1758=7,"JUL",V1758=8,"AUG",V1758=9,"SEP",V1758=10,"OCT",V1758=11,"NOV",V1758=12,"DEC")</f>
        <v>JUL</v>
      </c>
    </row>
    <row r="1759" spans="1:23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62"/>
        <v>116</v>
      </c>
      <c r="P1759">
        <f t="shared" si="163"/>
        <v>414.29</v>
      </c>
      <c r="Q1759" t="s">
        <v>8336</v>
      </c>
      <c r="R1759" t="s">
        <v>8337</v>
      </c>
      <c r="S1759" s="12">
        <f t="shared" si="164"/>
        <v>42733.827349537038</v>
      </c>
      <c r="T1759" s="12">
        <f t="shared" si="165"/>
        <v>42763.811805555553</v>
      </c>
      <c r="U1759" s="9">
        <f t="shared" si="166"/>
        <v>2016</v>
      </c>
      <c r="V1759">
        <f t="shared" si="167"/>
        <v>12</v>
      </c>
      <c r="W1759" t="str" cm="1">
        <f t="array" ref="W1759">_xlfn.IFS(V1759=1,"JAN",V1759=2,"FEB",V1759=3,"MAR",V1759=4,"APR",V1759=5,"MAY",V1759=6,"JUN",V1759=7,"JUL",V1759=8,"AUG",V1759=9,"SEP",V1759=10,"OCT",V1759=11,"NOV",V1759=12,"DEC")</f>
        <v>DEC</v>
      </c>
    </row>
    <row r="1760" spans="1:23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62"/>
        <v>115</v>
      </c>
      <c r="P1760">
        <f t="shared" si="163"/>
        <v>42.48</v>
      </c>
      <c r="Q1760" t="s">
        <v>8336</v>
      </c>
      <c r="R1760" t="s">
        <v>8337</v>
      </c>
      <c r="S1760" s="12">
        <f t="shared" si="164"/>
        <v>42505.955925925926</v>
      </c>
      <c r="T1760" s="12">
        <f t="shared" si="165"/>
        <v>42565.955925925926</v>
      </c>
      <c r="U1760" s="9">
        <f t="shared" si="166"/>
        <v>2016</v>
      </c>
      <c r="V1760">
        <f t="shared" si="167"/>
        <v>5</v>
      </c>
      <c r="W1760" t="str" cm="1">
        <f t="array" ref="W1760">_xlfn.IFS(V1760=1,"JAN",V1760=2,"FEB",V1760=3,"MAR",V1760=4,"APR",V1760=5,"MAY",V1760=6,"JUN",V1760=7,"JUL",V1760=8,"AUG",V1760=9,"SEP",V1760=10,"OCT",V1760=11,"NOV",V1760=12,"DEC")</f>
        <v>MAY</v>
      </c>
    </row>
    <row r="1761" spans="1:23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62"/>
        <v>107</v>
      </c>
      <c r="P1761">
        <f t="shared" si="163"/>
        <v>108.78</v>
      </c>
      <c r="Q1761" t="s">
        <v>8336</v>
      </c>
      <c r="R1761" t="s">
        <v>8337</v>
      </c>
      <c r="S1761" s="12">
        <f t="shared" si="164"/>
        <v>42068.829039351855</v>
      </c>
      <c r="T1761" s="12">
        <f t="shared" si="165"/>
        <v>42088.787372685183</v>
      </c>
      <c r="U1761" s="9">
        <f t="shared" si="166"/>
        <v>2015</v>
      </c>
      <c r="V1761">
        <f t="shared" si="167"/>
        <v>3</v>
      </c>
      <c r="W1761" t="str" cm="1">
        <f t="array" ref="W1761">_xlfn.IFS(V1761=1,"JAN",V1761=2,"FEB",V1761=3,"MAR",V1761=4,"APR",V1761=5,"MAY",V1761=6,"JUN",V1761=7,"JUL",V1761=8,"AUG",V1761=9,"SEP",V1761=10,"OCT",V1761=11,"NOV",V1761=12,"DEC")</f>
        <v>MAR</v>
      </c>
    </row>
    <row r="1762" spans="1:23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62"/>
        <v>165</v>
      </c>
      <c r="P1762">
        <f t="shared" si="163"/>
        <v>81.099999999999994</v>
      </c>
      <c r="Q1762" t="s">
        <v>8336</v>
      </c>
      <c r="R1762" t="s">
        <v>8337</v>
      </c>
      <c r="S1762" s="12">
        <f t="shared" si="164"/>
        <v>42405.67260416667</v>
      </c>
      <c r="T1762" s="12">
        <f t="shared" si="165"/>
        <v>42425.67260416667</v>
      </c>
      <c r="U1762" s="9">
        <f t="shared" si="166"/>
        <v>2016</v>
      </c>
      <c r="V1762">
        <f t="shared" si="167"/>
        <v>2</v>
      </c>
      <c r="W1762" t="str" cm="1">
        <f t="array" ref="W1762">_xlfn.IFS(V1762=1,"JAN",V1762=2,"FEB",V1762=3,"MAR",V1762=4,"APR",V1762=5,"MAY",V1762=6,"JUN",V1762=7,"JUL",V1762=8,"AUG",V1762=9,"SEP",V1762=10,"OCT",V1762=11,"NOV",V1762=12,"DEC")</f>
        <v>FEB</v>
      </c>
    </row>
    <row r="1763" spans="1:23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62"/>
        <v>155</v>
      </c>
      <c r="P1763">
        <f t="shared" si="163"/>
        <v>51.67</v>
      </c>
      <c r="Q1763" t="s">
        <v>8336</v>
      </c>
      <c r="R1763" t="s">
        <v>8337</v>
      </c>
      <c r="S1763" s="12">
        <f t="shared" si="164"/>
        <v>42209.567824074074</v>
      </c>
      <c r="T1763" s="12">
        <f t="shared" si="165"/>
        <v>42259.567824074074</v>
      </c>
      <c r="U1763" s="9">
        <f t="shared" si="166"/>
        <v>2015</v>
      </c>
      <c r="V1763">
        <f t="shared" si="167"/>
        <v>7</v>
      </c>
      <c r="W1763" t="str" cm="1">
        <f t="array" ref="W1763">_xlfn.IFS(V1763=1,"JAN",V1763=2,"FEB",V1763=3,"MAR",V1763=4,"APR",V1763=5,"MAY",V1763=6,"JUN",V1763=7,"JUL",V1763=8,"AUG",V1763=9,"SEP",V1763=10,"OCT",V1763=11,"NOV",V1763=12,"DEC")</f>
        <v>JUL</v>
      </c>
    </row>
    <row r="1764" spans="1:23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62"/>
        <v>885</v>
      </c>
      <c r="P1764">
        <f t="shared" si="163"/>
        <v>35.4</v>
      </c>
      <c r="Q1764" t="s">
        <v>8336</v>
      </c>
      <c r="R1764" t="s">
        <v>8337</v>
      </c>
      <c r="S1764" s="12">
        <f t="shared" si="164"/>
        <v>42410.982002314813</v>
      </c>
      <c r="T1764" s="12">
        <f t="shared" si="165"/>
        <v>42440.982002314813</v>
      </c>
      <c r="U1764" s="9">
        <f t="shared" si="166"/>
        <v>2016</v>
      </c>
      <c r="V1764">
        <f t="shared" si="167"/>
        <v>2</v>
      </c>
      <c r="W1764" t="str" cm="1">
        <f t="array" ref="W1764">_xlfn.IFS(V1764=1,"JAN",V1764=2,"FEB",V1764=3,"MAR",V1764=4,"APR",V1764=5,"MAY",V1764=6,"JUN",V1764=7,"JUL",V1764=8,"AUG",V1764=9,"SEP",V1764=10,"OCT",V1764=11,"NOV",V1764=12,"DEC")</f>
        <v>FEB</v>
      </c>
    </row>
    <row r="1765" spans="1:23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62"/>
        <v>102</v>
      </c>
      <c r="P1765">
        <f t="shared" si="163"/>
        <v>103.64</v>
      </c>
      <c r="Q1765" t="s">
        <v>8336</v>
      </c>
      <c r="R1765" t="s">
        <v>8337</v>
      </c>
      <c r="S1765" s="12">
        <f t="shared" si="164"/>
        <v>42636.868518518517</v>
      </c>
      <c r="T1765" s="12">
        <f t="shared" si="165"/>
        <v>42666.868518518517</v>
      </c>
      <c r="U1765" s="9">
        <f t="shared" si="166"/>
        <v>2016</v>
      </c>
      <c r="V1765">
        <f t="shared" si="167"/>
        <v>9</v>
      </c>
      <c r="W1765" t="str" cm="1">
        <f t="array" ref="W1765">_xlfn.IFS(V1765=1,"JAN",V1765=2,"FEB",V1765=3,"MAR",V1765=4,"APR",V1765=5,"MAY",V1765=6,"JUN",V1765=7,"JUL",V1765=8,"AUG",V1765=9,"SEP",V1765=10,"OCT",V1765=11,"NOV",V1765=12,"DEC")</f>
        <v>SEP</v>
      </c>
    </row>
    <row r="1766" spans="1:23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62"/>
        <v>20</v>
      </c>
      <c r="P1766">
        <f t="shared" si="163"/>
        <v>55.28</v>
      </c>
      <c r="Q1766" t="s">
        <v>8336</v>
      </c>
      <c r="R1766" t="s">
        <v>8337</v>
      </c>
      <c r="S1766" s="12">
        <f t="shared" si="164"/>
        <v>41825.485868055555</v>
      </c>
      <c r="T1766" s="12">
        <f t="shared" si="165"/>
        <v>41854.485868055555</v>
      </c>
      <c r="U1766" s="9">
        <f t="shared" si="166"/>
        <v>2014</v>
      </c>
      <c r="V1766">
        <f t="shared" si="167"/>
        <v>7</v>
      </c>
      <c r="W1766" t="str" cm="1">
        <f t="array" ref="W1766">_xlfn.IFS(V1766=1,"JAN",V1766=2,"FEB",V1766=3,"MAR",V1766=4,"APR",V1766=5,"MAY",V1766=6,"JUN",V1766=7,"JUL",V1766=8,"AUG",V1766=9,"SEP",V1766=10,"OCT",V1766=11,"NOV",V1766=12,"DEC")</f>
        <v>JUL</v>
      </c>
    </row>
    <row r="1767" spans="1:23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62"/>
        <v>59</v>
      </c>
      <c r="P1767">
        <f t="shared" si="163"/>
        <v>72.17</v>
      </c>
      <c r="Q1767" t="s">
        <v>8336</v>
      </c>
      <c r="R1767" t="s">
        <v>8337</v>
      </c>
      <c r="S1767" s="12">
        <f t="shared" si="164"/>
        <v>41834.980462962965</v>
      </c>
      <c r="T1767" s="12">
        <f t="shared" si="165"/>
        <v>41864.980462962965</v>
      </c>
      <c r="U1767" s="9">
        <f t="shared" si="166"/>
        <v>2014</v>
      </c>
      <c r="V1767">
        <f t="shared" si="167"/>
        <v>7</v>
      </c>
      <c r="W1767" t="str" cm="1">
        <f t="array" ref="W1767">_xlfn.IFS(V1767=1,"JAN",V1767=2,"FEB",V1767=3,"MAR",V1767=4,"APR",V1767=5,"MAY",V1767=6,"JUN",V1767=7,"JUL",V1767=8,"AUG",V1767=9,"SEP",V1767=10,"OCT",V1767=11,"NOV",V1767=12,"DEC")</f>
        <v>JUL</v>
      </c>
    </row>
    <row r="1768" spans="1:23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62"/>
        <v>0</v>
      </c>
      <c r="P1768">
        <f t="shared" si="163"/>
        <v>0</v>
      </c>
      <c r="Q1768" t="s">
        <v>8336</v>
      </c>
      <c r="R1768" t="s">
        <v>8337</v>
      </c>
      <c r="S1768" s="12">
        <f t="shared" si="164"/>
        <v>41855.859814814816</v>
      </c>
      <c r="T1768" s="12">
        <f t="shared" si="165"/>
        <v>41876.859814814816</v>
      </c>
      <c r="U1768" s="9">
        <f t="shared" si="166"/>
        <v>2014</v>
      </c>
      <c r="V1768">
        <f t="shared" si="167"/>
        <v>8</v>
      </c>
      <c r="W1768" t="str" cm="1">
        <f t="array" ref="W1768">_xlfn.IFS(V1768=1,"JAN",V1768=2,"FEB",V1768=3,"MAR",V1768=4,"APR",V1768=5,"MAY",V1768=6,"JUN",V1768=7,"JUL",V1768=8,"AUG",V1768=9,"SEP",V1768=10,"OCT",V1768=11,"NOV",V1768=12,"DEC")</f>
        <v>AUG</v>
      </c>
    </row>
    <row r="1769" spans="1:23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62"/>
        <v>46</v>
      </c>
      <c r="P1769">
        <f t="shared" si="163"/>
        <v>58.62</v>
      </c>
      <c r="Q1769" t="s">
        <v>8336</v>
      </c>
      <c r="R1769" t="s">
        <v>8337</v>
      </c>
      <c r="S1769" s="12">
        <f t="shared" si="164"/>
        <v>41824.658379629633</v>
      </c>
      <c r="T1769" s="12">
        <f t="shared" si="165"/>
        <v>41854.658379629633</v>
      </c>
      <c r="U1769" s="9">
        <f t="shared" si="166"/>
        <v>2014</v>
      </c>
      <c r="V1769">
        <f t="shared" si="167"/>
        <v>7</v>
      </c>
      <c r="W1769" t="str" cm="1">
        <f t="array" ref="W1769">_xlfn.IFS(V1769=1,"JAN",V1769=2,"FEB",V1769=3,"MAR",V1769=4,"APR",V1769=5,"MAY",V1769=6,"JUN",V1769=7,"JUL",V1769=8,"AUG",V1769=9,"SEP",V1769=10,"OCT",V1769=11,"NOV",V1769=12,"DEC")</f>
        <v>JUL</v>
      </c>
    </row>
    <row r="1770" spans="1:23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62"/>
        <v>4</v>
      </c>
      <c r="P1770">
        <f t="shared" si="163"/>
        <v>12.47</v>
      </c>
      <c r="Q1770" t="s">
        <v>8336</v>
      </c>
      <c r="R1770" t="s">
        <v>8337</v>
      </c>
      <c r="S1770" s="12">
        <f t="shared" si="164"/>
        <v>41849.560694444444</v>
      </c>
      <c r="T1770" s="12">
        <f t="shared" si="165"/>
        <v>41909.560694444444</v>
      </c>
      <c r="U1770" s="9">
        <f t="shared" si="166"/>
        <v>2014</v>
      </c>
      <c r="V1770">
        <f t="shared" si="167"/>
        <v>7</v>
      </c>
      <c r="W1770" t="str" cm="1">
        <f t="array" ref="W1770">_xlfn.IFS(V1770=1,"JAN",V1770=2,"FEB",V1770=3,"MAR",V1770=4,"APR",V1770=5,"MAY",V1770=6,"JUN",V1770=7,"JUL",V1770=8,"AUG",V1770=9,"SEP",V1770=10,"OCT",V1770=11,"NOV",V1770=12,"DEC")</f>
        <v>JUL</v>
      </c>
    </row>
    <row r="1771" spans="1:23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62"/>
        <v>3</v>
      </c>
      <c r="P1771">
        <f t="shared" si="163"/>
        <v>49.14</v>
      </c>
      <c r="Q1771" t="s">
        <v>8336</v>
      </c>
      <c r="R1771" t="s">
        <v>8337</v>
      </c>
      <c r="S1771" s="12">
        <f t="shared" si="164"/>
        <v>41987.818969907406</v>
      </c>
      <c r="T1771" s="12">
        <f t="shared" si="165"/>
        <v>42017.818969907406</v>
      </c>
      <c r="U1771" s="9">
        <f t="shared" si="166"/>
        <v>2014</v>
      </c>
      <c r="V1771">
        <f t="shared" si="167"/>
        <v>12</v>
      </c>
      <c r="W1771" t="str" cm="1">
        <f t="array" ref="W1771">_xlfn.IFS(V1771=1,"JAN",V1771=2,"FEB",V1771=3,"MAR",V1771=4,"APR",V1771=5,"MAY",V1771=6,"JUN",V1771=7,"JUL",V1771=8,"AUG",V1771=9,"SEP",V1771=10,"OCT",V1771=11,"NOV",V1771=12,"DEC")</f>
        <v>DEC</v>
      </c>
    </row>
    <row r="1772" spans="1:23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62"/>
        <v>57</v>
      </c>
      <c r="P1772">
        <f t="shared" si="163"/>
        <v>150.5</v>
      </c>
      <c r="Q1772" t="s">
        <v>8336</v>
      </c>
      <c r="R1772" t="s">
        <v>8337</v>
      </c>
      <c r="S1772" s="12">
        <f t="shared" si="164"/>
        <v>41891.780023148152</v>
      </c>
      <c r="T1772" s="12">
        <f t="shared" si="165"/>
        <v>41926.780023148152</v>
      </c>
      <c r="U1772" s="9">
        <f t="shared" si="166"/>
        <v>2014</v>
      </c>
      <c r="V1772">
        <f t="shared" si="167"/>
        <v>9</v>
      </c>
      <c r="W1772" t="str" cm="1">
        <f t="array" ref="W1772">_xlfn.IFS(V1772=1,"JAN",V1772=2,"FEB",V1772=3,"MAR",V1772=4,"APR",V1772=5,"MAY",V1772=6,"JUN",V1772=7,"JUL",V1772=8,"AUG",V1772=9,"SEP",V1772=10,"OCT",V1772=11,"NOV",V1772=12,"DEC")</f>
        <v>SEP</v>
      </c>
    </row>
    <row r="1773" spans="1:23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62"/>
        <v>21</v>
      </c>
      <c r="P1773">
        <f t="shared" si="163"/>
        <v>35.799999999999997</v>
      </c>
      <c r="Q1773" t="s">
        <v>8336</v>
      </c>
      <c r="R1773" t="s">
        <v>8337</v>
      </c>
      <c r="S1773" s="12">
        <f t="shared" si="164"/>
        <v>41905.979629629634</v>
      </c>
      <c r="T1773" s="12">
        <f t="shared" si="165"/>
        <v>41935.979629629634</v>
      </c>
      <c r="U1773" s="9">
        <f t="shared" si="166"/>
        <v>2014</v>
      </c>
      <c r="V1773">
        <f t="shared" si="167"/>
        <v>9</v>
      </c>
      <c r="W1773" t="str" cm="1">
        <f t="array" ref="W1773">_xlfn.IFS(V1773=1,"JAN",V1773=2,"FEB",V1773=3,"MAR",V1773=4,"APR",V1773=5,"MAY",V1773=6,"JUN",V1773=7,"JUL",V1773=8,"AUG",V1773=9,"SEP",V1773=10,"OCT",V1773=11,"NOV",V1773=12,"DEC")</f>
        <v>SEP</v>
      </c>
    </row>
    <row r="1774" spans="1:23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62"/>
        <v>16</v>
      </c>
      <c r="P1774">
        <f t="shared" si="163"/>
        <v>45.16</v>
      </c>
      <c r="Q1774" t="s">
        <v>8336</v>
      </c>
      <c r="R1774" t="s">
        <v>8337</v>
      </c>
      <c r="S1774" s="12">
        <f t="shared" si="164"/>
        <v>41766.718009259261</v>
      </c>
      <c r="T1774" s="12">
        <f t="shared" si="165"/>
        <v>41826.718009259261</v>
      </c>
      <c r="U1774" s="9">
        <f t="shared" si="166"/>
        <v>2014</v>
      </c>
      <c r="V1774">
        <f t="shared" si="167"/>
        <v>5</v>
      </c>
      <c r="W1774" t="str" cm="1">
        <f t="array" ref="W1774">_xlfn.IFS(V1774=1,"JAN",V1774=2,"FEB",V1774=3,"MAR",V1774=4,"APR",V1774=5,"MAY",V1774=6,"JUN",V1774=7,"JUL",V1774=8,"AUG",V1774=9,"SEP",V1774=10,"OCT",V1774=11,"NOV",V1774=12,"DEC")</f>
        <v>MAY</v>
      </c>
    </row>
    <row r="1775" spans="1:23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62"/>
        <v>6</v>
      </c>
      <c r="P1775">
        <f t="shared" si="163"/>
        <v>98.79</v>
      </c>
      <c r="Q1775" t="s">
        <v>8336</v>
      </c>
      <c r="R1775" t="s">
        <v>8337</v>
      </c>
      <c r="S1775" s="12">
        <f t="shared" si="164"/>
        <v>41978.760393518518</v>
      </c>
      <c r="T1775" s="12">
        <f t="shared" si="165"/>
        <v>42023.760393518518</v>
      </c>
      <c r="U1775" s="9">
        <f t="shared" si="166"/>
        <v>2014</v>
      </c>
      <c r="V1775">
        <f t="shared" si="167"/>
        <v>12</v>
      </c>
      <c r="W1775" t="str" cm="1">
        <f t="array" ref="W1775">_xlfn.IFS(V1775=1,"JAN",V1775=2,"FEB",V1775=3,"MAR",V1775=4,"APR",V1775=5,"MAY",V1775=6,"JUN",V1775=7,"JUL",V1775=8,"AUG",V1775=9,"SEP",V1775=10,"OCT",V1775=11,"NOV",V1775=12,"DEC")</f>
        <v>DEC</v>
      </c>
    </row>
    <row r="1776" spans="1:23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62"/>
        <v>46</v>
      </c>
      <c r="P1776">
        <f t="shared" si="163"/>
        <v>88.31</v>
      </c>
      <c r="Q1776" t="s">
        <v>8336</v>
      </c>
      <c r="R1776" t="s">
        <v>8337</v>
      </c>
      <c r="S1776" s="12">
        <f t="shared" si="164"/>
        <v>41930.218657407408</v>
      </c>
      <c r="T1776" s="12">
        <f t="shared" si="165"/>
        <v>41972.624305555553</v>
      </c>
      <c r="U1776" s="9">
        <f t="shared" si="166"/>
        <v>2014</v>
      </c>
      <c r="V1776">
        <f t="shared" si="167"/>
        <v>10</v>
      </c>
      <c r="W1776" t="str" cm="1">
        <f t="array" ref="W1776">_xlfn.IFS(V1776=1,"JAN",V1776=2,"FEB",V1776=3,"MAR",V1776=4,"APR",V1776=5,"MAY",V1776=6,"JUN",V1776=7,"JUL",V1776=8,"AUG",V1776=9,"SEP",V1776=10,"OCT",V1776=11,"NOV",V1776=12,"DEC")</f>
        <v>OCT</v>
      </c>
    </row>
    <row r="1777" spans="1:23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62"/>
        <v>65</v>
      </c>
      <c r="P1777">
        <f t="shared" si="163"/>
        <v>170.63</v>
      </c>
      <c r="Q1777" t="s">
        <v>8336</v>
      </c>
      <c r="R1777" t="s">
        <v>8337</v>
      </c>
      <c r="S1777" s="12">
        <f t="shared" si="164"/>
        <v>41891.976388888892</v>
      </c>
      <c r="T1777" s="12">
        <f t="shared" si="165"/>
        <v>41936.976388888892</v>
      </c>
      <c r="U1777" s="9">
        <f t="shared" si="166"/>
        <v>2014</v>
      </c>
      <c r="V1777">
        <f t="shared" si="167"/>
        <v>9</v>
      </c>
      <c r="W1777" t="str" cm="1">
        <f t="array" ref="W1777">_xlfn.IFS(V1777=1,"JAN",V1777=2,"FEB",V1777=3,"MAR",V1777=4,"APR",V1777=5,"MAY",V1777=6,"JUN",V1777=7,"JUL",V1777=8,"AUG",V1777=9,"SEP",V1777=10,"OCT",V1777=11,"NOV",V1777=12,"DEC")</f>
        <v>SEP</v>
      </c>
    </row>
    <row r="1778" spans="1:23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62"/>
        <v>7</v>
      </c>
      <c r="P1778">
        <f t="shared" si="163"/>
        <v>83.75</v>
      </c>
      <c r="Q1778" t="s">
        <v>8336</v>
      </c>
      <c r="R1778" t="s">
        <v>8337</v>
      </c>
      <c r="S1778" s="12">
        <f t="shared" si="164"/>
        <v>41905.95684027778</v>
      </c>
      <c r="T1778" s="12">
        <f t="shared" si="165"/>
        <v>41941.95684027778</v>
      </c>
      <c r="U1778" s="9">
        <f t="shared" si="166"/>
        <v>2014</v>
      </c>
      <c r="V1778">
        <f t="shared" si="167"/>
        <v>9</v>
      </c>
      <c r="W1778" t="str" cm="1">
        <f t="array" ref="W1778">_xlfn.IFS(V1778=1,"JAN",V1778=2,"FEB",V1778=3,"MAR",V1778=4,"APR",V1778=5,"MAY",V1778=6,"JUN",V1778=7,"JUL",V1778=8,"AUG",V1778=9,"SEP",V1778=10,"OCT",V1778=11,"NOV",V1778=12,"DEC")</f>
        <v>SEP</v>
      </c>
    </row>
    <row r="1779" spans="1:23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62"/>
        <v>14</v>
      </c>
      <c r="P1779">
        <f t="shared" si="163"/>
        <v>65.099999999999994</v>
      </c>
      <c r="Q1779" t="s">
        <v>8336</v>
      </c>
      <c r="R1779" t="s">
        <v>8337</v>
      </c>
      <c r="S1779" s="12">
        <f t="shared" si="164"/>
        <v>42025.357094907406</v>
      </c>
      <c r="T1779" s="12">
        <f t="shared" si="165"/>
        <v>42055.357094907406</v>
      </c>
      <c r="U1779" s="9">
        <f t="shared" si="166"/>
        <v>2015</v>
      </c>
      <c r="V1779">
        <f t="shared" si="167"/>
        <v>1</v>
      </c>
      <c r="W1779" t="str" cm="1">
        <f t="array" ref="W1779">_xlfn.IFS(V1779=1,"JAN",V1779=2,"FEB",V1779=3,"MAR",V1779=4,"APR",V1779=5,"MAY",V1779=6,"JUN",V1779=7,"JUL",V1779=8,"AUG",V1779=9,"SEP",V1779=10,"OCT",V1779=11,"NOV",V1779=12,"DEC")</f>
        <v>JAN</v>
      </c>
    </row>
    <row r="1780" spans="1:23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62"/>
        <v>2</v>
      </c>
      <c r="P1780">
        <f t="shared" si="163"/>
        <v>66.33</v>
      </c>
      <c r="Q1780" t="s">
        <v>8336</v>
      </c>
      <c r="R1780" t="s">
        <v>8337</v>
      </c>
      <c r="S1780" s="12">
        <f t="shared" si="164"/>
        <v>42045.86336805555</v>
      </c>
      <c r="T1780" s="12">
        <f t="shared" si="165"/>
        <v>42090.821701388893</v>
      </c>
      <c r="U1780" s="9">
        <f t="shared" si="166"/>
        <v>2015</v>
      </c>
      <c r="V1780">
        <f t="shared" si="167"/>
        <v>2</v>
      </c>
      <c r="W1780" t="str" cm="1">
        <f t="array" ref="W1780">_xlfn.IFS(V1780=1,"JAN",V1780=2,"FEB",V1780=3,"MAR",V1780=4,"APR",V1780=5,"MAY",V1780=6,"JUN",V1780=7,"JUL",V1780=8,"AUG",V1780=9,"SEP",V1780=10,"OCT",V1780=11,"NOV",V1780=12,"DEC")</f>
        <v>FEB</v>
      </c>
    </row>
    <row r="1781" spans="1:23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62"/>
        <v>36</v>
      </c>
      <c r="P1781">
        <f t="shared" si="163"/>
        <v>104.89</v>
      </c>
      <c r="Q1781" t="s">
        <v>8336</v>
      </c>
      <c r="R1781" t="s">
        <v>8337</v>
      </c>
      <c r="S1781" s="12">
        <f t="shared" si="164"/>
        <v>42585.691898148143</v>
      </c>
      <c r="T1781" s="12">
        <f t="shared" si="165"/>
        <v>42615.691898148143</v>
      </c>
      <c r="U1781" s="9">
        <f t="shared" si="166"/>
        <v>2016</v>
      </c>
      <c r="V1781">
        <f t="shared" si="167"/>
        <v>8</v>
      </c>
      <c r="W1781" t="str" cm="1">
        <f t="array" ref="W1781">_xlfn.IFS(V1781=1,"JAN",V1781=2,"FEB",V1781=3,"MAR",V1781=4,"APR",V1781=5,"MAY",V1781=6,"JUN",V1781=7,"JUL",V1781=8,"AUG",V1781=9,"SEP",V1781=10,"OCT",V1781=11,"NOV",V1781=12,"DEC")</f>
        <v>AUG</v>
      </c>
    </row>
    <row r="1782" spans="1:23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62"/>
        <v>40</v>
      </c>
      <c r="P1782">
        <f t="shared" si="163"/>
        <v>78.44</v>
      </c>
      <c r="Q1782" t="s">
        <v>8336</v>
      </c>
      <c r="R1782" t="s">
        <v>8337</v>
      </c>
      <c r="S1782" s="12">
        <f t="shared" si="164"/>
        <v>42493.600810185191</v>
      </c>
      <c r="T1782" s="12">
        <f t="shared" si="165"/>
        <v>42553.600810185191</v>
      </c>
      <c r="U1782" s="9">
        <f t="shared" si="166"/>
        <v>2016</v>
      </c>
      <c r="V1782">
        <f t="shared" si="167"/>
        <v>5</v>
      </c>
      <c r="W1782" t="str" cm="1">
        <f t="array" ref="W1782">_xlfn.IFS(V1782=1,"JAN",V1782=2,"FEB",V1782=3,"MAR",V1782=4,"APR",V1782=5,"MAY",V1782=6,"JUN",V1782=7,"JUL",V1782=8,"AUG",V1782=9,"SEP",V1782=10,"OCT",V1782=11,"NOV",V1782=12,"DEC")</f>
        <v>MAY</v>
      </c>
    </row>
    <row r="1783" spans="1:23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62"/>
        <v>26</v>
      </c>
      <c r="P1783">
        <f t="shared" si="163"/>
        <v>59.04</v>
      </c>
      <c r="Q1783" t="s">
        <v>8336</v>
      </c>
      <c r="R1783" t="s">
        <v>8337</v>
      </c>
      <c r="S1783" s="12">
        <f t="shared" si="164"/>
        <v>42597.617418981477</v>
      </c>
      <c r="T1783" s="12">
        <f t="shared" si="165"/>
        <v>42628.617418981477</v>
      </c>
      <c r="U1783" s="9">
        <f t="shared" si="166"/>
        <v>2016</v>
      </c>
      <c r="V1783">
        <f t="shared" si="167"/>
        <v>8</v>
      </c>
      <c r="W1783" t="str" cm="1">
        <f t="array" ref="W1783">_xlfn.IFS(V1783=1,"JAN",V1783=2,"FEB",V1783=3,"MAR",V1783=4,"APR",V1783=5,"MAY",V1783=6,"JUN",V1783=7,"JUL",V1783=8,"AUG",V1783=9,"SEP",V1783=10,"OCT",V1783=11,"NOV",V1783=12,"DEC")</f>
        <v>AUG</v>
      </c>
    </row>
    <row r="1784" spans="1:23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62"/>
        <v>15</v>
      </c>
      <c r="P1784">
        <f t="shared" si="163"/>
        <v>71.34</v>
      </c>
      <c r="Q1784" t="s">
        <v>8336</v>
      </c>
      <c r="R1784" t="s">
        <v>8337</v>
      </c>
      <c r="S1784" s="12">
        <f t="shared" si="164"/>
        <v>42388.575104166666</v>
      </c>
      <c r="T1784" s="12">
        <f t="shared" si="165"/>
        <v>42421.575104166666</v>
      </c>
      <c r="U1784" s="9">
        <f t="shared" si="166"/>
        <v>2016</v>
      </c>
      <c r="V1784">
        <f t="shared" si="167"/>
        <v>1</v>
      </c>
      <c r="W1784" t="str" cm="1">
        <f t="array" ref="W1784">_xlfn.IFS(V1784=1,"JAN",V1784=2,"FEB",V1784=3,"MAR",V1784=4,"APR",V1784=5,"MAY",V1784=6,"JUN",V1784=7,"JUL",V1784=8,"AUG",V1784=9,"SEP",V1784=10,"OCT",V1784=11,"NOV",V1784=12,"DEC")</f>
        <v>JAN</v>
      </c>
    </row>
    <row r="1785" spans="1:23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62"/>
        <v>24</v>
      </c>
      <c r="P1785">
        <f t="shared" si="163"/>
        <v>51.23</v>
      </c>
      <c r="Q1785" t="s">
        <v>8336</v>
      </c>
      <c r="R1785" t="s">
        <v>8337</v>
      </c>
      <c r="S1785" s="12">
        <f t="shared" si="164"/>
        <v>42115.949976851851</v>
      </c>
      <c r="T1785" s="12">
        <f t="shared" si="165"/>
        <v>42145.949976851851</v>
      </c>
      <c r="U1785" s="9">
        <f t="shared" si="166"/>
        <v>2015</v>
      </c>
      <c r="V1785">
        <f t="shared" si="167"/>
        <v>4</v>
      </c>
      <c r="W1785" t="str" cm="1">
        <f t="array" ref="W1785">_xlfn.IFS(V1785=1,"JAN",V1785=2,"FEB",V1785=3,"MAR",V1785=4,"APR",V1785=5,"MAY",V1785=6,"JUN",V1785=7,"JUL",V1785=8,"AUG",V1785=9,"SEP",V1785=10,"OCT",V1785=11,"NOV",V1785=12,"DEC")</f>
        <v>APR</v>
      </c>
    </row>
    <row r="1786" spans="1:23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62"/>
        <v>40</v>
      </c>
      <c r="P1786">
        <f t="shared" si="163"/>
        <v>60.24</v>
      </c>
      <c r="Q1786" t="s">
        <v>8336</v>
      </c>
      <c r="R1786" t="s">
        <v>8337</v>
      </c>
      <c r="S1786" s="12">
        <f t="shared" si="164"/>
        <v>42003.655555555553</v>
      </c>
      <c r="T1786" s="12">
        <f t="shared" si="165"/>
        <v>42035.142361111109</v>
      </c>
      <c r="U1786" s="9">
        <f t="shared" si="166"/>
        <v>2014</v>
      </c>
      <c r="V1786">
        <f t="shared" si="167"/>
        <v>12</v>
      </c>
      <c r="W1786" t="str" cm="1">
        <f t="array" ref="W1786">_xlfn.IFS(V1786=1,"JAN",V1786=2,"FEB",V1786=3,"MAR",V1786=4,"APR",V1786=5,"MAY",V1786=6,"JUN",V1786=7,"JUL",V1786=8,"AUG",V1786=9,"SEP",V1786=10,"OCT",V1786=11,"NOV",V1786=12,"DEC")</f>
        <v>DEC</v>
      </c>
    </row>
    <row r="1787" spans="1:23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62"/>
        <v>20</v>
      </c>
      <c r="P1787">
        <f t="shared" si="163"/>
        <v>44.94</v>
      </c>
      <c r="Q1787" t="s">
        <v>8336</v>
      </c>
      <c r="R1787" t="s">
        <v>8337</v>
      </c>
      <c r="S1787" s="12">
        <f t="shared" si="164"/>
        <v>41897.134895833333</v>
      </c>
      <c r="T1787" s="12">
        <f t="shared" si="165"/>
        <v>41928</v>
      </c>
      <c r="U1787" s="9">
        <f t="shared" si="166"/>
        <v>2014</v>
      </c>
      <c r="V1787">
        <f t="shared" si="167"/>
        <v>9</v>
      </c>
      <c r="W1787" t="str" cm="1">
        <f t="array" ref="W1787">_xlfn.IFS(V1787=1,"JAN",V1787=2,"FEB",V1787=3,"MAR",V1787=4,"APR",V1787=5,"MAY",V1787=6,"JUN",V1787=7,"JUL",V1787=8,"AUG",V1787=9,"SEP",V1787=10,"OCT",V1787=11,"NOV",V1787=12,"DEC")</f>
        <v>SEP</v>
      </c>
    </row>
    <row r="1788" spans="1:23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62"/>
        <v>48</v>
      </c>
      <c r="P1788">
        <f t="shared" si="163"/>
        <v>31.21</v>
      </c>
      <c r="Q1788" t="s">
        <v>8336</v>
      </c>
      <c r="R1788" t="s">
        <v>8337</v>
      </c>
      <c r="S1788" s="12">
        <f t="shared" si="164"/>
        <v>41958.550659722227</v>
      </c>
      <c r="T1788" s="12">
        <f t="shared" si="165"/>
        <v>41988.550659722227</v>
      </c>
      <c r="U1788" s="9">
        <f t="shared" si="166"/>
        <v>2014</v>
      </c>
      <c r="V1788">
        <f t="shared" si="167"/>
        <v>11</v>
      </c>
      <c r="W1788" t="str" cm="1">
        <f t="array" ref="W1788">_xlfn.IFS(V1788=1,"JAN",V1788=2,"FEB",V1788=3,"MAR",V1788=4,"APR",V1788=5,"MAY",V1788=6,"JUN",V1788=7,"JUL",V1788=8,"AUG",V1788=9,"SEP",V1788=10,"OCT",V1788=11,"NOV",V1788=12,"DEC")</f>
        <v>NOV</v>
      </c>
    </row>
    <row r="1789" spans="1:23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62"/>
        <v>15</v>
      </c>
      <c r="P1789">
        <f t="shared" si="163"/>
        <v>63.88</v>
      </c>
      <c r="Q1789" t="s">
        <v>8336</v>
      </c>
      <c r="R1789" t="s">
        <v>8337</v>
      </c>
      <c r="S1789" s="12">
        <f t="shared" si="164"/>
        <v>42068.65552083333</v>
      </c>
      <c r="T1789" s="12">
        <f t="shared" si="165"/>
        <v>42098.613854166666</v>
      </c>
      <c r="U1789" s="9">
        <f t="shared" si="166"/>
        <v>2015</v>
      </c>
      <c r="V1789">
        <f t="shared" si="167"/>
        <v>3</v>
      </c>
      <c r="W1789" t="str" cm="1">
        <f t="array" ref="W1789">_xlfn.IFS(V1789=1,"JAN",V1789=2,"FEB",V1789=3,"MAR",V1789=4,"APR",V1789=5,"MAY",V1789=6,"JUN",V1789=7,"JUL",V1789=8,"AUG",V1789=9,"SEP",V1789=10,"OCT",V1789=11,"NOV",V1789=12,"DEC")</f>
        <v>MAR</v>
      </c>
    </row>
    <row r="1790" spans="1:23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62"/>
        <v>1</v>
      </c>
      <c r="P1790">
        <f t="shared" si="163"/>
        <v>19</v>
      </c>
      <c r="Q1790" t="s">
        <v>8336</v>
      </c>
      <c r="R1790" t="s">
        <v>8337</v>
      </c>
      <c r="S1790" s="12">
        <f t="shared" si="164"/>
        <v>41913.94840277778</v>
      </c>
      <c r="T1790" s="12">
        <f t="shared" si="165"/>
        <v>41943.94840277778</v>
      </c>
      <c r="U1790" s="9">
        <f t="shared" si="166"/>
        <v>2014</v>
      </c>
      <c r="V1790">
        <f t="shared" si="167"/>
        <v>10</v>
      </c>
      <c r="W1790" t="str" cm="1">
        <f t="array" ref="W1790">_xlfn.IFS(V1790=1,"JAN",V1790=2,"FEB",V1790=3,"MAR",V1790=4,"APR",V1790=5,"MAY",V1790=6,"JUN",V1790=7,"JUL",V1790=8,"AUG",V1790=9,"SEP",V1790=10,"OCT",V1790=11,"NOV",V1790=12,"DEC")</f>
        <v>OCT</v>
      </c>
    </row>
    <row r="1791" spans="1:23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62"/>
        <v>1</v>
      </c>
      <c r="P1791">
        <f t="shared" si="163"/>
        <v>10</v>
      </c>
      <c r="Q1791" t="s">
        <v>8336</v>
      </c>
      <c r="R1791" t="s">
        <v>8337</v>
      </c>
      <c r="S1791" s="12">
        <f t="shared" si="164"/>
        <v>41956.250034722223</v>
      </c>
      <c r="T1791" s="12">
        <f t="shared" si="165"/>
        <v>42016.250034722223</v>
      </c>
      <c r="U1791" s="9">
        <f t="shared" si="166"/>
        <v>2014</v>
      </c>
      <c r="V1791">
        <f t="shared" si="167"/>
        <v>11</v>
      </c>
      <c r="W1791" t="str" cm="1">
        <f t="array" ref="W1791">_xlfn.IFS(V1791=1,"JAN",V1791=2,"FEB",V1791=3,"MAR",V1791=4,"APR",V1791=5,"MAY",V1791=6,"JUN",V1791=7,"JUL",V1791=8,"AUG",V1791=9,"SEP",V1791=10,"OCT",V1791=11,"NOV",V1791=12,"DEC")</f>
        <v>NOV</v>
      </c>
    </row>
    <row r="1792" spans="1:23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62"/>
        <v>5</v>
      </c>
      <c r="P1792">
        <f t="shared" si="163"/>
        <v>109.07</v>
      </c>
      <c r="Q1792" t="s">
        <v>8336</v>
      </c>
      <c r="R1792" t="s">
        <v>8337</v>
      </c>
      <c r="S1792" s="12">
        <f t="shared" si="164"/>
        <v>42010.674513888895</v>
      </c>
      <c r="T1792" s="12">
        <f t="shared" si="165"/>
        <v>42040.674513888895</v>
      </c>
      <c r="U1792" s="9">
        <f t="shared" si="166"/>
        <v>2015</v>
      </c>
      <c r="V1792">
        <f t="shared" si="167"/>
        <v>1</v>
      </c>
      <c r="W1792" t="str" cm="1">
        <f t="array" ref="W1792">_xlfn.IFS(V1792=1,"JAN",V1792=2,"FEB",V1792=3,"MAR",V1792=4,"APR",V1792=5,"MAY",V1792=6,"JUN",V1792=7,"JUL",V1792=8,"AUG",V1792=9,"SEP",V1792=10,"OCT",V1792=11,"NOV",V1792=12,"DEC")</f>
        <v>JAN</v>
      </c>
    </row>
    <row r="1793" spans="1:23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62"/>
        <v>4</v>
      </c>
      <c r="P1793">
        <f t="shared" si="163"/>
        <v>26.75</v>
      </c>
      <c r="Q1793" t="s">
        <v>8336</v>
      </c>
      <c r="R1793" t="s">
        <v>8337</v>
      </c>
      <c r="S1793" s="12">
        <f t="shared" si="164"/>
        <v>41973.740335648152</v>
      </c>
      <c r="T1793" s="12">
        <f t="shared" si="165"/>
        <v>42033.740335648152</v>
      </c>
      <c r="U1793" s="9">
        <f t="shared" si="166"/>
        <v>2014</v>
      </c>
      <c r="V1793">
        <f t="shared" si="167"/>
        <v>11</v>
      </c>
      <c r="W1793" t="str" cm="1">
        <f t="array" ref="W1793">_xlfn.IFS(V1793=1,"JAN",V1793=2,"FEB",V1793=3,"MAR",V1793=4,"APR",V1793=5,"MAY",V1793=6,"JUN",V1793=7,"JUL",V1793=8,"AUG",V1793=9,"SEP",V1793=10,"OCT",V1793=11,"NOV",V1793=12,"DEC")</f>
        <v>NOV</v>
      </c>
    </row>
    <row r="1794" spans="1:23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62"/>
        <v>61</v>
      </c>
      <c r="P1794">
        <f t="shared" si="163"/>
        <v>109.94</v>
      </c>
      <c r="Q1794" t="s">
        <v>8336</v>
      </c>
      <c r="R1794" t="s">
        <v>8337</v>
      </c>
      <c r="S1794" s="12">
        <f t="shared" si="164"/>
        <v>42189.031041666662</v>
      </c>
      <c r="T1794" s="12">
        <f t="shared" si="165"/>
        <v>42226.290972222225</v>
      </c>
      <c r="U1794" s="9">
        <f t="shared" si="166"/>
        <v>2015</v>
      </c>
      <c r="V1794">
        <f t="shared" si="167"/>
        <v>7</v>
      </c>
      <c r="W1794" t="str" cm="1">
        <f t="array" ref="W1794">_xlfn.IFS(V1794=1,"JAN",V1794=2,"FEB",V1794=3,"MAR",V1794=4,"APR",V1794=5,"MAY",V1794=6,"JUN",V1794=7,"JUL",V1794=8,"AUG",V1794=9,"SEP",V1794=10,"OCT",V1794=11,"NOV",V1794=12,"DEC")</f>
        <v>JUL</v>
      </c>
    </row>
    <row r="1795" spans="1:23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68">ROUND((E1795/D1795)*100,0)</f>
        <v>1</v>
      </c>
      <c r="P1795">
        <f t="shared" ref="P1795:P1858" si="169">IFERROR(ROUND(E1795/L1795,2),0)</f>
        <v>20</v>
      </c>
      <c r="Q1795" t="s">
        <v>8336</v>
      </c>
      <c r="R1795" t="s">
        <v>8337</v>
      </c>
      <c r="S1795" s="12">
        <f t="shared" ref="S1795:S1858" si="170">(((J1795/60)/60)/24)+DATE(1970,1,1)</f>
        <v>41940.89166666667</v>
      </c>
      <c r="T1795" s="12">
        <f t="shared" ref="T1795:T1858" si="171">(((I1795/60)/60)/24)+DATE(1970,1,1)</f>
        <v>41970.933333333334</v>
      </c>
      <c r="U1795" s="9">
        <f t="shared" ref="U1795:U1858" si="172">YEAR(S1795)</f>
        <v>2014</v>
      </c>
      <c r="V1795">
        <f t="shared" ref="V1795:V1858" si="173">MONTH(S1795)</f>
        <v>10</v>
      </c>
      <c r="W1795" t="str" cm="1">
        <f t="array" ref="W1795">_xlfn.IFS(V1795=1,"JAN",V1795=2,"FEB",V1795=3,"MAR",V1795=4,"APR",V1795=5,"MAY",V1795=6,"JUN",V1795=7,"JUL",V1795=8,"AUG",V1795=9,"SEP",V1795=10,"OCT",V1795=11,"NOV",V1795=12,"DEC")</f>
        <v>OCT</v>
      </c>
    </row>
    <row r="1796" spans="1:23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68"/>
        <v>11</v>
      </c>
      <c r="P1796">
        <f t="shared" si="169"/>
        <v>55.39</v>
      </c>
      <c r="Q1796" t="s">
        <v>8336</v>
      </c>
      <c r="R1796" t="s">
        <v>8337</v>
      </c>
      <c r="S1796" s="12">
        <f t="shared" si="170"/>
        <v>42011.551180555558</v>
      </c>
      <c r="T1796" s="12">
        <f t="shared" si="171"/>
        <v>42046.551180555558</v>
      </c>
      <c r="U1796" s="9">
        <f t="shared" si="172"/>
        <v>2015</v>
      </c>
      <c r="V1796">
        <f t="shared" si="173"/>
        <v>1</v>
      </c>
      <c r="W1796" t="str" cm="1">
        <f t="array" ref="W1796">_xlfn.IFS(V1796=1,"JAN",V1796=2,"FEB",V1796=3,"MAR",V1796=4,"APR",V1796=5,"MAY",V1796=6,"JUN",V1796=7,"JUL",V1796=8,"AUG",V1796=9,"SEP",V1796=10,"OCT",V1796=11,"NOV",V1796=12,"DEC")</f>
        <v>JAN</v>
      </c>
    </row>
    <row r="1797" spans="1:23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68"/>
        <v>39</v>
      </c>
      <c r="P1797">
        <f t="shared" si="169"/>
        <v>133.9</v>
      </c>
      <c r="Q1797" t="s">
        <v>8336</v>
      </c>
      <c r="R1797" t="s">
        <v>8337</v>
      </c>
      <c r="S1797" s="12">
        <f t="shared" si="170"/>
        <v>42628.288668981477</v>
      </c>
      <c r="T1797" s="12">
        <f t="shared" si="171"/>
        <v>42657.666666666672</v>
      </c>
      <c r="U1797" s="9">
        <f t="shared" si="172"/>
        <v>2016</v>
      </c>
      <c r="V1797">
        <f t="shared" si="173"/>
        <v>9</v>
      </c>
      <c r="W1797" t="str" cm="1">
        <f t="array" ref="W1797">_xlfn.IFS(V1797=1,"JAN",V1797=2,"FEB",V1797=3,"MAR",V1797=4,"APR",V1797=5,"MAY",V1797=6,"JUN",V1797=7,"JUL",V1797=8,"AUG",V1797=9,"SEP",V1797=10,"OCT",V1797=11,"NOV",V1797=12,"DEC")</f>
        <v>SEP</v>
      </c>
    </row>
    <row r="1798" spans="1:23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68"/>
        <v>22</v>
      </c>
      <c r="P1798">
        <f t="shared" si="169"/>
        <v>48.72</v>
      </c>
      <c r="Q1798" t="s">
        <v>8336</v>
      </c>
      <c r="R1798" t="s">
        <v>8337</v>
      </c>
      <c r="S1798" s="12">
        <f t="shared" si="170"/>
        <v>42515.439421296294</v>
      </c>
      <c r="T1798" s="12">
        <f t="shared" si="171"/>
        <v>42575.439421296294</v>
      </c>
      <c r="U1798" s="9">
        <f t="shared" si="172"/>
        <v>2016</v>
      </c>
      <c r="V1798">
        <f t="shared" si="173"/>
        <v>5</v>
      </c>
      <c r="W1798" t="str" cm="1">
        <f t="array" ref="W1798">_xlfn.IFS(V1798=1,"JAN",V1798=2,"FEB",V1798=3,"MAR",V1798=4,"APR",V1798=5,"MAY",V1798=6,"JUN",V1798=7,"JUL",V1798=8,"AUG",V1798=9,"SEP",V1798=10,"OCT",V1798=11,"NOV",V1798=12,"DEC")</f>
        <v>MAY</v>
      </c>
    </row>
    <row r="1799" spans="1:23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68"/>
        <v>68</v>
      </c>
      <c r="P1799">
        <f t="shared" si="169"/>
        <v>48.25</v>
      </c>
      <c r="Q1799" t="s">
        <v>8336</v>
      </c>
      <c r="R1799" t="s">
        <v>8337</v>
      </c>
      <c r="S1799" s="12">
        <f t="shared" si="170"/>
        <v>42689.56931712963</v>
      </c>
      <c r="T1799" s="12">
        <f t="shared" si="171"/>
        <v>42719.56931712963</v>
      </c>
      <c r="U1799" s="9">
        <f t="shared" si="172"/>
        <v>2016</v>
      </c>
      <c r="V1799">
        <f t="shared" si="173"/>
        <v>11</v>
      </c>
      <c r="W1799" t="str" cm="1">
        <f t="array" ref="W1799">_xlfn.IFS(V1799=1,"JAN",V1799=2,"FEB",V1799=3,"MAR",V1799=4,"APR",V1799=5,"MAY",V1799=6,"JUN",V1799=7,"JUL",V1799=8,"AUG",V1799=9,"SEP",V1799=10,"OCT",V1799=11,"NOV",V1799=12,"DEC")</f>
        <v>NOV</v>
      </c>
    </row>
    <row r="1800" spans="1:23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68"/>
        <v>14</v>
      </c>
      <c r="P1800">
        <f t="shared" si="169"/>
        <v>58.97</v>
      </c>
      <c r="Q1800" t="s">
        <v>8336</v>
      </c>
      <c r="R1800" t="s">
        <v>8337</v>
      </c>
      <c r="S1800" s="12">
        <f t="shared" si="170"/>
        <v>42344.32677083333</v>
      </c>
      <c r="T1800" s="12">
        <f t="shared" si="171"/>
        <v>42404.32677083333</v>
      </c>
      <c r="U1800" s="9">
        <f t="shared" si="172"/>
        <v>2015</v>
      </c>
      <c r="V1800">
        <f t="shared" si="173"/>
        <v>12</v>
      </c>
      <c r="W1800" t="str" cm="1">
        <f t="array" ref="W1800">_xlfn.IFS(V1800=1,"JAN",V1800=2,"FEB",V1800=3,"MAR",V1800=4,"APR",V1800=5,"MAY",V1800=6,"JUN",V1800=7,"JUL",V1800=8,"AUG",V1800=9,"SEP",V1800=10,"OCT",V1800=11,"NOV",V1800=12,"DEC")</f>
        <v>DEC</v>
      </c>
    </row>
    <row r="1801" spans="1:23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68"/>
        <v>2</v>
      </c>
      <c r="P1801">
        <f t="shared" si="169"/>
        <v>11.64</v>
      </c>
      <c r="Q1801" t="s">
        <v>8336</v>
      </c>
      <c r="R1801" t="s">
        <v>8337</v>
      </c>
      <c r="S1801" s="12">
        <f t="shared" si="170"/>
        <v>41934.842685185184</v>
      </c>
      <c r="T1801" s="12">
        <f t="shared" si="171"/>
        <v>41954.884351851855</v>
      </c>
      <c r="U1801" s="9">
        <f t="shared" si="172"/>
        <v>2014</v>
      </c>
      <c r="V1801">
        <f t="shared" si="173"/>
        <v>10</v>
      </c>
      <c r="W1801" t="str" cm="1">
        <f t="array" ref="W1801">_xlfn.IFS(V1801=1,"JAN",V1801=2,"FEB",V1801=3,"MAR",V1801=4,"APR",V1801=5,"MAY",V1801=6,"JUN",V1801=7,"JUL",V1801=8,"AUG",V1801=9,"SEP",V1801=10,"OCT",V1801=11,"NOV",V1801=12,"DEC")</f>
        <v>OCT</v>
      </c>
    </row>
    <row r="1802" spans="1:23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68"/>
        <v>20</v>
      </c>
      <c r="P1802">
        <f t="shared" si="169"/>
        <v>83.72</v>
      </c>
      <c r="Q1802" t="s">
        <v>8336</v>
      </c>
      <c r="R1802" t="s">
        <v>8337</v>
      </c>
      <c r="S1802" s="12">
        <f t="shared" si="170"/>
        <v>42623.606134259258</v>
      </c>
      <c r="T1802" s="12">
        <f t="shared" si="171"/>
        <v>42653.606134259258</v>
      </c>
      <c r="U1802" s="9">
        <f t="shared" si="172"/>
        <v>2016</v>
      </c>
      <c r="V1802">
        <f t="shared" si="173"/>
        <v>9</v>
      </c>
      <c r="W1802" t="str" cm="1">
        <f t="array" ref="W1802">_xlfn.IFS(V1802=1,"JAN",V1802=2,"FEB",V1802=3,"MAR",V1802=4,"APR",V1802=5,"MAY",V1802=6,"JUN",V1802=7,"JUL",V1802=8,"AUG",V1802=9,"SEP",V1802=10,"OCT",V1802=11,"NOV",V1802=12,"DEC")</f>
        <v>SEP</v>
      </c>
    </row>
    <row r="1803" spans="1:23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68"/>
        <v>14</v>
      </c>
      <c r="P1803">
        <f t="shared" si="169"/>
        <v>63.65</v>
      </c>
      <c r="Q1803" t="s">
        <v>8336</v>
      </c>
      <c r="R1803" t="s">
        <v>8337</v>
      </c>
      <c r="S1803" s="12">
        <f t="shared" si="170"/>
        <v>42321.660509259258</v>
      </c>
      <c r="T1803" s="12">
        <f t="shared" si="171"/>
        <v>42353.506944444445</v>
      </c>
      <c r="U1803" s="9">
        <f t="shared" si="172"/>
        <v>2015</v>
      </c>
      <c r="V1803">
        <f t="shared" si="173"/>
        <v>11</v>
      </c>
      <c r="W1803" t="str" cm="1">
        <f t="array" ref="W1803">_xlfn.IFS(V1803=1,"JAN",V1803=2,"FEB",V1803=3,"MAR",V1803=4,"APR",V1803=5,"MAY",V1803=6,"JUN",V1803=7,"JUL",V1803=8,"AUG",V1803=9,"SEP",V1803=10,"OCT",V1803=11,"NOV",V1803=12,"DEC")</f>
        <v>NOV</v>
      </c>
    </row>
    <row r="1804" spans="1:23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68"/>
        <v>48</v>
      </c>
      <c r="P1804">
        <f t="shared" si="169"/>
        <v>94.28</v>
      </c>
      <c r="Q1804" t="s">
        <v>8336</v>
      </c>
      <c r="R1804" t="s">
        <v>8337</v>
      </c>
      <c r="S1804" s="12">
        <f t="shared" si="170"/>
        <v>42159.47256944445</v>
      </c>
      <c r="T1804" s="12">
        <f t="shared" si="171"/>
        <v>42182.915972222225</v>
      </c>
      <c r="U1804" s="9">
        <f t="shared" si="172"/>
        <v>2015</v>
      </c>
      <c r="V1804">
        <f t="shared" si="173"/>
        <v>6</v>
      </c>
      <c r="W1804" t="str" cm="1">
        <f t="array" ref="W1804">_xlfn.IFS(V1804=1,"JAN",V1804=2,"FEB",V1804=3,"MAR",V1804=4,"APR",V1804=5,"MAY",V1804=6,"JUN",V1804=7,"JUL",V1804=8,"AUG",V1804=9,"SEP",V1804=10,"OCT",V1804=11,"NOV",V1804=12,"DEC")</f>
        <v>JUN</v>
      </c>
    </row>
    <row r="1805" spans="1:23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68"/>
        <v>31</v>
      </c>
      <c r="P1805">
        <f t="shared" si="169"/>
        <v>71.87</v>
      </c>
      <c r="Q1805" t="s">
        <v>8336</v>
      </c>
      <c r="R1805" t="s">
        <v>8337</v>
      </c>
      <c r="S1805" s="12">
        <f t="shared" si="170"/>
        <v>42018.071550925932</v>
      </c>
      <c r="T1805" s="12">
        <f t="shared" si="171"/>
        <v>42049.071550925932</v>
      </c>
      <c r="U1805" s="9">
        <f t="shared" si="172"/>
        <v>2015</v>
      </c>
      <c r="V1805">
        <f t="shared" si="173"/>
        <v>1</v>
      </c>
      <c r="W1805" t="str" cm="1">
        <f t="array" ref="W1805">_xlfn.IFS(V1805=1,"JAN",V1805=2,"FEB",V1805=3,"MAR",V1805=4,"APR",V1805=5,"MAY",V1805=6,"JUN",V1805=7,"JUL",V1805=8,"AUG",V1805=9,"SEP",V1805=10,"OCT",V1805=11,"NOV",V1805=12,"DEC")</f>
        <v>JAN</v>
      </c>
    </row>
    <row r="1806" spans="1:23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68"/>
        <v>35</v>
      </c>
      <c r="P1806">
        <f t="shared" si="169"/>
        <v>104.85</v>
      </c>
      <c r="Q1806" t="s">
        <v>8336</v>
      </c>
      <c r="R1806" t="s">
        <v>8337</v>
      </c>
      <c r="S1806" s="12">
        <f t="shared" si="170"/>
        <v>42282.678287037037</v>
      </c>
      <c r="T1806" s="12">
        <f t="shared" si="171"/>
        <v>42322.719953703709</v>
      </c>
      <c r="U1806" s="9">
        <f t="shared" si="172"/>
        <v>2015</v>
      </c>
      <c r="V1806">
        <f t="shared" si="173"/>
        <v>10</v>
      </c>
      <c r="W1806" t="str" cm="1">
        <f t="array" ref="W1806">_xlfn.IFS(V1806=1,"JAN",V1806=2,"FEB",V1806=3,"MAR",V1806=4,"APR",V1806=5,"MAY",V1806=6,"JUN",V1806=7,"JUL",V1806=8,"AUG",V1806=9,"SEP",V1806=10,"OCT",V1806=11,"NOV",V1806=12,"DEC")</f>
        <v>OCT</v>
      </c>
    </row>
    <row r="1807" spans="1:23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68"/>
        <v>36</v>
      </c>
      <c r="P1807">
        <f t="shared" si="169"/>
        <v>67.14</v>
      </c>
      <c r="Q1807" t="s">
        <v>8336</v>
      </c>
      <c r="R1807" t="s">
        <v>8337</v>
      </c>
      <c r="S1807" s="12">
        <f t="shared" si="170"/>
        <v>42247.803912037038</v>
      </c>
      <c r="T1807" s="12">
        <f t="shared" si="171"/>
        <v>42279.75</v>
      </c>
      <c r="U1807" s="9">
        <f t="shared" si="172"/>
        <v>2015</v>
      </c>
      <c r="V1807">
        <f t="shared" si="173"/>
        <v>8</v>
      </c>
      <c r="W1807" t="str" cm="1">
        <f t="array" ref="W1807">_xlfn.IFS(V1807=1,"JAN",V1807=2,"FEB",V1807=3,"MAR",V1807=4,"APR",V1807=5,"MAY",V1807=6,"JUN",V1807=7,"JUL",V1807=8,"AUG",V1807=9,"SEP",V1807=10,"OCT",V1807=11,"NOV",V1807=12,"DEC")</f>
        <v>AUG</v>
      </c>
    </row>
    <row r="1808" spans="1:23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68"/>
        <v>3</v>
      </c>
      <c r="P1808">
        <f t="shared" si="169"/>
        <v>73.88</v>
      </c>
      <c r="Q1808" t="s">
        <v>8336</v>
      </c>
      <c r="R1808" t="s">
        <v>8337</v>
      </c>
      <c r="S1808" s="12">
        <f t="shared" si="170"/>
        <v>41877.638298611113</v>
      </c>
      <c r="T1808" s="12">
        <f t="shared" si="171"/>
        <v>41912.638298611113</v>
      </c>
      <c r="U1808" s="9">
        <f t="shared" si="172"/>
        <v>2014</v>
      </c>
      <c r="V1808">
        <f t="shared" si="173"/>
        <v>8</v>
      </c>
      <c r="W1808" t="str" cm="1">
        <f t="array" ref="W1808">_xlfn.IFS(V1808=1,"JAN",V1808=2,"FEB",V1808=3,"MAR",V1808=4,"APR",V1808=5,"MAY",V1808=6,"JUN",V1808=7,"JUL",V1808=8,"AUG",V1808=9,"SEP",V1808=10,"OCT",V1808=11,"NOV",V1808=12,"DEC")</f>
        <v>AUG</v>
      </c>
    </row>
    <row r="1809" spans="1:23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68"/>
        <v>11</v>
      </c>
      <c r="P1809">
        <f t="shared" si="169"/>
        <v>69.13</v>
      </c>
      <c r="Q1809" t="s">
        <v>8336</v>
      </c>
      <c r="R1809" t="s">
        <v>8337</v>
      </c>
      <c r="S1809" s="12">
        <f t="shared" si="170"/>
        <v>41880.068437499998</v>
      </c>
      <c r="T1809" s="12">
        <f t="shared" si="171"/>
        <v>41910.068437499998</v>
      </c>
      <c r="U1809" s="9">
        <f t="shared" si="172"/>
        <v>2014</v>
      </c>
      <c r="V1809">
        <f t="shared" si="173"/>
        <v>8</v>
      </c>
      <c r="W1809" t="str" cm="1">
        <f t="array" ref="W1809">_xlfn.IFS(V1809=1,"JAN",V1809=2,"FEB",V1809=3,"MAR",V1809=4,"APR",V1809=5,"MAY",V1809=6,"JUN",V1809=7,"JUL",V1809=8,"AUG",V1809=9,"SEP",V1809=10,"OCT",V1809=11,"NOV",V1809=12,"DEC")</f>
        <v>AUG</v>
      </c>
    </row>
    <row r="1810" spans="1:23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68"/>
        <v>41</v>
      </c>
      <c r="P1810">
        <f t="shared" si="169"/>
        <v>120.77</v>
      </c>
      <c r="Q1810" t="s">
        <v>8336</v>
      </c>
      <c r="R1810" t="s">
        <v>8337</v>
      </c>
      <c r="S1810" s="12">
        <f t="shared" si="170"/>
        <v>42742.680902777778</v>
      </c>
      <c r="T1810" s="12">
        <f t="shared" si="171"/>
        <v>42777.680902777778</v>
      </c>
      <c r="U1810" s="9">
        <f t="shared" si="172"/>
        <v>2017</v>
      </c>
      <c r="V1810">
        <f t="shared" si="173"/>
        <v>1</v>
      </c>
      <c r="W1810" t="str" cm="1">
        <f t="array" ref="W1810">_xlfn.IFS(V1810=1,"JAN",V1810=2,"FEB",V1810=3,"MAR",V1810=4,"APR",V1810=5,"MAY",V1810=6,"JUN",V1810=7,"JUL",V1810=8,"AUG",V1810=9,"SEP",V1810=10,"OCT",V1810=11,"NOV",V1810=12,"DEC")</f>
        <v>JAN</v>
      </c>
    </row>
    <row r="1811" spans="1:23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68"/>
        <v>11</v>
      </c>
      <c r="P1811">
        <f t="shared" si="169"/>
        <v>42.22</v>
      </c>
      <c r="Q1811" t="s">
        <v>8336</v>
      </c>
      <c r="R1811" t="s">
        <v>8337</v>
      </c>
      <c r="S1811" s="12">
        <f t="shared" si="170"/>
        <v>42029.907858796301</v>
      </c>
      <c r="T1811" s="12">
        <f t="shared" si="171"/>
        <v>42064.907858796301</v>
      </c>
      <c r="U1811" s="9">
        <f t="shared" si="172"/>
        <v>2015</v>
      </c>
      <c r="V1811">
        <f t="shared" si="173"/>
        <v>1</v>
      </c>
      <c r="W1811" t="str" cm="1">
        <f t="array" ref="W1811">_xlfn.IFS(V1811=1,"JAN",V1811=2,"FEB",V1811=3,"MAR",V1811=4,"APR",V1811=5,"MAY",V1811=6,"JUN",V1811=7,"JUL",V1811=8,"AUG",V1811=9,"SEP",V1811=10,"OCT",V1811=11,"NOV",V1811=12,"DEC")</f>
        <v>JAN</v>
      </c>
    </row>
    <row r="1812" spans="1:23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68"/>
        <v>3</v>
      </c>
      <c r="P1812">
        <f t="shared" si="169"/>
        <v>7.5</v>
      </c>
      <c r="Q1812" t="s">
        <v>8336</v>
      </c>
      <c r="R1812" t="s">
        <v>8337</v>
      </c>
      <c r="S1812" s="12">
        <f t="shared" si="170"/>
        <v>41860.91002314815</v>
      </c>
      <c r="T1812" s="12">
        <f t="shared" si="171"/>
        <v>41872.91002314815</v>
      </c>
      <c r="U1812" s="9">
        <f t="shared" si="172"/>
        <v>2014</v>
      </c>
      <c r="V1812">
        <f t="shared" si="173"/>
        <v>8</v>
      </c>
      <c r="W1812" t="str" cm="1">
        <f t="array" ref="W1812">_xlfn.IFS(V1812=1,"JAN",V1812=2,"FEB",V1812=3,"MAR",V1812=4,"APR",V1812=5,"MAY",V1812=6,"JUN",V1812=7,"JUL",V1812=8,"AUG",V1812=9,"SEP",V1812=10,"OCT",V1812=11,"NOV",V1812=12,"DEC")</f>
        <v>AUG</v>
      </c>
    </row>
    <row r="1813" spans="1:23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68"/>
        <v>0</v>
      </c>
      <c r="P1813">
        <f t="shared" si="169"/>
        <v>1.54</v>
      </c>
      <c r="Q1813" t="s">
        <v>8336</v>
      </c>
      <c r="R1813" t="s">
        <v>8337</v>
      </c>
      <c r="S1813" s="12">
        <f t="shared" si="170"/>
        <v>41876.433680555558</v>
      </c>
      <c r="T1813" s="12">
        <f t="shared" si="171"/>
        <v>41936.166666666664</v>
      </c>
      <c r="U1813" s="9">
        <f t="shared" si="172"/>
        <v>2014</v>
      </c>
      <c r="V1813">
        <f t="shared" si="173"/>
        <v>8</v>
      </c>
      <c r="W1813" t="str" cm="1">
        <f t="array" ref="W1813">_xlfn.IFS(V1813=1,"JAN",V1813=2,"FEB",V1813=3,"MAR",V1813=4,"APR",V1813=5,"MAY",V1813=6,"JUN",V1813=7,"JUL",V1813=8,"AUG",V1813=9,"SEP",V1813=10,"OCT",V1813=11,"NOV",V1813=12,"DEC")</f>
        <v>AUG</v>
      </c>
    </row>
    <row r="1814" spans="1:23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68"/>
        <v>13</v>
      </c>
      <c r="P1814">
        <f t="shared" si="169"/>
        <v>37.61</v>
      </c>
      <c r="Q1814" t="s">
        <v>8336</v>
      </c>
      <c r="R1814" t="s">
        <v>8337</v>
      </c>
      <c r="S1814" s="12">
        <f t="shared" si="170"/>
        <v>42524.318703703699</v>
      </c>
      <c r="T1814" s="12">
        <f t="shared" si="171"/>
        <v>42554.318703703699</v>
      </c>
      <c r="U1814" s="9">
        <f t="shared" si="172"/>
        <v>2016</v>
      </c>
      <c r="V1814">
        <f t="shared" si="173"/>
        <v>6</v>
      </c>
      <c r="W1814" t="str" cm="1">
        <f t="array" ref="W1814">_xlfn.IFS(V1814=1,"JAN",V1814=2,"FEB",V1814=3,"MAR",V1814=4,"APR",V1814=5,"MAY",V1814=6,"JUN",V1814=7,"JUL",V1814=8,"AUG",V1814=9,"SEP",V1814=10,"OCT",V1814=11,"NOV",V1814=12,"DEC")</f>
        <v>JUN</v>
      </c>
    </row>
    <row r="1815" spans="1:23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68"/>
        <v>0</v>
      </c>
      <c r="P1815">
        <f t="shared" si="169"/>
        <v>0</v>
      </c>
      <c r="Q1815" t="s">
        <v>8336</v>
      </c>
      <c r="R1815" t="s">
        <v>8337</v>
      </c>
      <c r="S1815" s="12">
        <f t="shared" si="170"/>
        <v>41829.889027777775</v>
      </c>
      <c r="T1815" s="12">
        <f t="shared" si="171"/>
        <v>41859.889027777775</v>
      </c>
      <c r="U1815" s="9">
        <f t="shared" si="172"/>
        <v>2014</v>
      </c>
      <c r="V1815">
        <f t="shared" si="173"/>
        <v>7</v>
      </c>
      <c r="W1815" t="str" cm="1">
        <f t="array" ref="W1815">_xlfn.IFS(V1815=1,"JAN",V1815=2,"FEB",V1815=3,"MAR",V1815=4,"APR",V1815=5,"MAY",V1815=6,"JUN",V1815=7,"JUL",V1815=8,"AUG",V1815=9,"SEP",V1815=10,"OCT",V1815=11,"NOV",V1815=12,"DEC")</f>
        <v>JUL</v>
      </c>
    </row>
    <row r="1816" spans="1:23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68"/>
        <v>49</v>
      </c>
      <c r="P1816">
        <f t="shared" si="169"/>
        <v>42.16</v>
      </c>
      <c r="Q1816" t="s">
        <v>8336</v>
      </c>
      <c r="R1816" t="s">
        <v>8337</v>
      </c>
      <c r="S1816" s="12">
        <f t="shared" si="170"/>
        <v>42033.314074074078</v>
      </c>
      <c r="T1816" s="12">
        <f t="shared" si="171"/>
        <v>42063.314074074078</v>
      </c>
      <c r="U1816" s="9">
        <f t="shared" si="172"/>
        <v>2015</v>
      </c>
      <c r="V1816">
        <f t="shared" si="173"/>
        <v>1</v>
      </c>
      <c r="W1816" t="str" cm="1">
        <f t="array" ref="W1816">_xlfn.IFS(V1816=1,"JAN",V1816=2,"FEB",V1816=3,"MAR",V1816=4,"APR",V1816=5,"MAY",V1816=6,"JUN",V1816=7,"JUL",V1816=8,"AUG",V1816=9,"SEP",V1816=10,"OCT",V1816=11,"NOV",V1816=12,"DEC")</f>
        <v>JAN</v>
      </c>
    </row>
    <row r="1817" spans="1:23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68"/>
        <v>0</v>
      </c>
      <c r="P1817">
        <f t="shared" si="169"/>
        <v>0</v>
      </c>
      <c r="Q1817" t="s">
        <v>8336</v>
      </c>
      <c r="R1817" t="s">
        <v>8337</v>
      </c>
      <c r="S1817" s="12">
        <f t="shared" si="170"/>
        <v>42172.906678240746</v>
      </c>
      <c r="T1817" s="12">
        <f t="shared" si="171"/>
        <v>42186.906678240746</v>
      </c>
      <c r="U1817" s="9">
        <f t="shared" si="172"/>
        <v>2015</v>
      </c>
      <c r="V1817">
        <f t="shared" si="173"/>
        <v>6</v>
      </c>
      <c r="W1817" t="str" cm="1">
        <f t="array" ref="W1817">_xlfn.IFS(V1817=1,"JAN",V1817=2,"FEB",V1817=3,"MAR",V1817=4,"APR",V1817=5,"MAY",V1817=6,"JUN",V1817=7,"JUL",V1817=8,"AUG",V1817=9,"SEP",V1817=10,"OCT",V1817=11,"NOV",V1817=12,"DEC")</f>
        <v>JUN</v>
      </c>
    </row>
    <row r="1818" spans="1:23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68"/>
        <v>2</v>
      </c>
      <c r="P1818">
        <f t="shared" si="169"/>
        <v>84.83</v>
      </c>
      <c r="Q1818" t="s">
        <v>8336</v>
      </c>
      <c r="R1818" t="s">
        <v>8337</v>
      </c>
      <c r="S1818" s="12">
        <f t="shared" si="170"/>
        <v>42548.876192129625</v>
      </c>
      <c r="T1818" s="12">
        <f t="shared" si="171"/>
        <v>42576.791666666672</v>
      </c>
      <c r="U1818" s="9">
        <f t="shared" si="172"/>
        <v>2016</v>
      </c>
      <c r="V1818">
        <f t="shared" si="173"/>
        <v>6</v>
      </c>
      <c r="W1818" t="str" cm="1">
        <f t="array" ref="W1818">_xlfn.IFS(V1818=1,"JAN",V1818=2,"FEB",V1818=3,"MAR",V1818=4,"APR",V1818=5,"MAY",V1818=6,"JUN",V1818=7,"JUL",V1818=8,"AUG",V1818=9,"SEP",V1818=10,"OCT",V1818=11,"NOV",V1818=12,"DEC")</f>
        <v>JUN</v>
      </c>
    </row>
    <row r="1819" spans="1:23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68"/>
        <v>52</v>
      </c>
      <c r="P1819">
        <f t="shared" si="169"/>
        <v>94.19</v>
      </c>
      <c r="Q1819" t="s">
        <v>8336</v>
      </c>
      <c r="R1819" t="s">
        <v>8337</v>
      </c>
      <c r="S1819" s="12">
        <f t="shared" si="170"/>
        <v>42705.662118055552</v>
      </c>
      <c r="T1819" s="12">
        <f t="shared" si="171"/>
        <v>42765.290972222225</v>
      </c>
      <c r="U1819" s="9">
        <f t="shared" si="172"/>
        <v>2016</v>
      </c>
      <c r="V1819">
        <f t="shared" si="173"/>
        <v>12</v>
      </c>
      <c r="W1819" t="str" cm="1">
        <f t="array" ref="W1819">_xlfn.IFS(V1819=1,"JAN",V1819=2,"FEB",V1819=3,"MAR",V1819=4,"APR",V1819=5,"MAY",V1819=6,"JUN",V1819=7,"JUL",V1819=8,"AUG",V1819=9,"SEP",V1819=10,"OCT",V1819=11,"NOV",V1819=12,"DEC")</f>
        <v>DEC</v>
      </c>
    </row>
    <row r="1820" spans="1:23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68"/>
        <v>0</v>
      </c>
      <c r="P1820">
        <f t="shared" si="169"/>
        <v>0</v>
      </c>
      <c r="Q1820" t="s">
        <v>8336</v>
      </c>
      <c r="R1820" t="s">
        <v>8337</v>
      </c>
      <c r="S1820" s="12">
        <f t="shared" si="170"/>
        <v>42067.234375</v>
      </c>
      <c r="T1820" s="12">
        <f t="shared" si="171"/>
        <v>42097.192708333328</v>
      </c>
      <c r="U1820" s="9">
        <f t="shared" si="172"/>
        <v>2015</v>
      </c>
      <c r="V1820">
        <f t="shared" si="173"/>
        <v>3</v>
      </c>
      <c r="W1820" t="str" cm="1">
        <f t="array" ref="W1820">_xlfn.IFS(V1820=1,"JAN",V1820=2,"FEB",V1820=3,"MAR",V1820=4,"APR",V1820=5,"MAY",V1820=6,"JUN",V1820=7,"JUL",V1820=8,"AUG",V1820=9,"SEP",V1820=10,"OCT",V1820=11,"NOV",V1820=12,"DEC")</f>
        <v>MAR</v>
      </c>
    </row>
    <row r="1821" spans="1:23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68"/>
        <v>2</v>
      </c>
      <c r="P1821">
        <f t="shared" si="169"/>
        <v>6.25</v>
      </c>
      <c r="Q1821" t="s">
        <v>8336</v>
      </c>
      <c r="R1821" t="s">
        <v>8337</v>
      </c>
      <c r="S1821" s="12">
        <f t="shared" si="170"/>
        <v>41820.752268518518</v>
      </c>
      <c r="T1821" s="12">
        <f t="shared" si="171"/>
        <v>41850.752268518518</v>
      </c>
      <c r="U1821" s="9">
        <f t="shared" si="172"/>
        <v>2014</v>
      </c>
      <c r="V1821">
        <f t="shared" si="173"/>
        <v>6</v>
      </c>
      <c r="W1821" t="str" cm="1">
        <f t="array" ref="W1821">_xlfn.IFS(V1821=1,"JAN",V1821=2,"FEB",V1821=3,"MAR",V1821=4,"APR",V1821=5,"MAY",V1821=6,"JUN",V1821=7,"JUL",V1821=8,"AUG",V1821=9,"SEP",V1821=10,"OCT",V1821=11,"NOV",V1821=12,"DEC")</f>
        <v>JUN</v>
      </c>
    </row>
    <row r="1822" spans="1:23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68"/>
        <v>7</v>
      </c>
      <c r="P1822">
        <f t="shared" si="169"/>
        <v>213.38</v>
      </c>
      <c r="Q1822" t="s">
        <v>8336</v>
      </c>
      <c r="R1822" t="s">
        <v>8337</v>
      </c>
      <c r="S1822" s="12">
        <f t="shared" si="170"/>
        <v>42065.084375000006</v>
      </c>
      <c r="T1822" s="12">
        <f t="shared" si="171"/>
        <v>42095.042708333334</v>
      </c>
      <c r="U1822" s="9">
        <f t="shared" si="172"/>
        <v>2015</v>
      </c>
      <c r="V1822">
        <f t="shared" si="173"/>
        <v>3</v>
      </c>
      <c r="W1822" t="str" cm="1">
        <f t="array" ref="W1822">_xlfn.IFS(V1822=1,"JAN",V1822=2,"FEB",V1822=3,"MAR",V1822=4,"APR",V1822=5,"MAY",V1822=6,"JUN",V1822=7,"JUL",V1822=8,"AUG",V1822=9,"SEP",V1822=10,"OCT",V1822=11,"NOV",V1822=12,"DEC")</f>
        <v>MAR</v>
      </c>
    </row>
    <row r="1823" spans="1:23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68"/>
        <v>135</v>
      </c>
      <c r="P1823">
        <f t="shared" si="169"/>
        <v>59.16</v>
      </c>
      <c r="Q1823" t="s">
        <v>8323</v>
      </c>
      <c r="R1823" t="s">
        <v>8324</v>
      </c>
      <c r="S1823" s="12">
        <f t="shared" si="170"/>
        <v>40926.319062499999</v>
      </c>
      <c r="T1823" s="12">
        <f t="shared" si="171"/>
        <v>40971.319062499999</v>
      </c>
      <c r="U1823" s="9">
        <f t="shared" si="172"/>
        <v>2012</v>
      </c>
      <c r="V1823">
        <f t="shared" si="173"/>
        <v>1</v>
      </c>
      <c r="W1823" t="str" cm="1">
        <f t="array" ref="W1823">_xlfn.IFS(V1823=1,"JAN",V1823=2,"FEB",V1823=3,"MAR",V1823=4,"APR",V1823=5,"MAY",V1823=6,"JUN",V1823=7,"JUL",V1823=8,"AUG",V1823=9,"SEP",V1823=10,"OCT",V1823=11,"NOV",V1823=12,"DEC")</f>
        <v>JAN</v>
      </c>
    </row>
    <row r="1824" spans="1:23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68"/>
        <v>100</v>
      </c>
      <c r="P1824">
        <f t="shared" si="169"/>
        <v>27.27</v>
      </c>
      <c r="Q1824" t="s">
        <v>8323</v>
      </c>
      <c r="R1824" t="s">
        <v>8324</v>
      </c>
      <c r="S1824" s="12">
        <f t="shared" si="170"/>
        <v>41634.797013888885</v>
      </c>
      <c r="T1824" s="12">
        <f t="shared" si="171"/>
        <v>41670.792361111111</v>
      </c>
      <c r="U1824" s="9">
        <f t="shared" si="172"/>
        <v>2013</v>
      </c>
      <c r="V1824">
        <f t="shared" si="173"/>
        <v>12</v>
      </c>
      <c r="W1824" t="str" cm="1">
        <f t="array" ref="W1824">_xlfn.IFS(V1824=1,"JAN",V1824=2,"FEB",V1824=3,"MAR",V1824=4,"APR",V1824=5,"MAY",V1824=6,"JUN",V1824=7,"JUL",V1824=8,"AUG",V1824=9,"SEP",V1824=10,"OCT",V1824=11,"NOV",V1824=12,"DEC")</f>
        <v>DEC</v>
      </c>
    </row>
    <row r="1825" spans="1:23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68"/>
        <v>116</v>
      </c>
      <c r="P1825">
        <f t="shared" si="169"/>
        <v>24.58</v>
      </c>
      <c r="Q1825" t="s">
        <v>8323</v>
      </c>
      <c r="R1825" t="s">
        <v>8324</v>
      </c>
      <c r="S1825" s="12">
        <f t="shared" si="170"/>
        <v>41176.684907407405</v>
      </c>
      <c r="T1825" s="12">
        <f t="shared" si="171"/>
        <v>41206.684907407405</v>
      </c>
      <c r="U1825" s="9">
        <f t="shared" si="172"/>
        <v>2012</v>
      </c>
      <c r="V1825">
        <f t="shared" si="173"/>
        <v>9</v>
      </c>
      <c r="W1825" t="str" cm="1">
        <f t="array" ref="W1825">_xlfn.IFS(V1825=1,"JAN",V1825=2,"FEB",V1825=3,"MAR",V1825=4,"APR",V1825=5,"MAY",V1825=6,"JUN",V1825=7,"JUL",V1825=8,"AUG",V1825=9,"SEP",V1825=10,"OCT",V1825=11,"NOV",V1825=12,"DEC")</f>
        <v>SEP</v>
      </c>
    </row>
    <row r="1826" spans="1:23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68"/>
        <v>100</v>
      </c>
      <c r="P1826">
        <f t="shared" si="169"/>
        <v>75.05</v>
      </c>
      <c r="Q1826" t="s">
        <v>8323</v>
      </c>
      <c r="R1826" t="s">
        <v>8324</v>
      </c>
      <c r="S1826" s="12">
        <f t="shared" si="170"/>
        <v>41626.916284722225</v>
      </c>
      <c r="T1826" s="12">
        <f t="shared" si="171"/>
        <v>41647.088888888888</v>
      </c>
      <c r="U1826" s="9">
        <f t="shared" si="172"/>
        <v>2013</v>
      </c>
      <c r="V1826">
        <f t="shared" si="173"/>
        <v>12</v>
      </c>
      <c r="W1826" t="str" cm="1">
        <f t="array" ref="W1826">_xlfn.IFS(V1826=1,"JAN",V1826=2,"FEB",V1826=3,"MAR",V1826=4,"APR",V1826=5,"MAY",V1826=6,"JUN",V1826=7,"JUL",V1826=8,"AUG",V1826=9,"SEP",V1826=10,"OCT",V1826=11,"NOV",V1826=12,"DEC")</f>
        <v>DEC</v>
      </c>
    </row>
    <row r="1827" spans="1:23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68"/>
        <v>105</v>
      </c>
      <c r="P1827">
        <f t="shared" si="169"/>
        <v>42.02</v>
      </c>
      <c r="Q1827" t="s">
        <v>8323</v>
      </c>
      <c r="R1827" t="s">
        <v>8324</v>
      </c>
      <c r="S1827" s="12">
        <f t="shared" si="170"/>
        <v>41443.83452546296</v>
      </c>
      <c r="T1827" s="12">
        <f t="shared" si="171"/>
        <v>41466.83452546296</v>
      </c>
      <c r="U1827" s="9">
        <f t="shared" si="172"/>
        <v>2013</v>
      </c>
      <c r="V1827">
        <f t="shared" si="173"/>
        <v>6</v>
      </c>
      <c r="W1827" t="str" cm="1">
        <f t="array" ref="W1827">_xlfn.IFS(V1827=1,"JAN",V1827=2,"FEB",V1827=3,"MAR",V1827=4,"APR",V1827=5,"MAY",V1827=6,"JUN",V1827=7,"JUL",V1827=8,"AUG",V1827=9,"SEP",V1827=10,"OCT",V1827=11,"NOV",V1827=12,"DEC")</f>
        <v>JUN</v>
      </c>
    </row>
    <row r="1828" spans="1:23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68"/>
        <v>101</v>
      </c>
      <c r="P1828">
        <f t="shared" si="169"/>
        <v>53.16</v>
      </c>
      <c r="Q1828" t="s">
        <v>8323</v>
      </c>
      <c r="R1828" t="s">
        <v>8324</v>
      </c>
      <c r="S1828" s="12">
        <f t="shared" si="170"/>
        <v>41657.923807870371</v>
      </c>
      <c r="T1828" s="12">
        <f t="shared" si="171"/>
        <v>41687.923807870371</v>
      </c>
      <c r="U1828" s="9">
        <f t="shared" si="172"/>
        <v>2014</v>
      </c>
      <c r="V1828">
        <f t="shared" si="173"/>
        <v>1</v>
      </c>
      <c r="W1828" t="str" cm="1">
        <f t="array" ref="W1828">_xlfn.IFS(V1828=1,"JAN",V1828=2,"FEB",V1828=3,"MAR",V1828=4,"APR",V1828=5,"MAY",V1828=6,"JUN",V1828=7,"JUL",V1828=8,"AUG",V1828=9,"SEP",V1828=10,"OCT",V1828=11,"NOV",V1828=12,"DEC")</f>
        <v>JAN</v>
      </c>
    </row>
    <row r="1829" spans="1:23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68"/>
        <v>101</v>
      </c>
      <c r="P1829">
        <f t="shared" si="169"/>
        <v>83.89</v>
      </c>
      <c r="Q1829" t="s">
        <v>8323</v>
      </c>
      <c r="R1829" t="s">
        <v>8324</v>
      </c>
      <c r="S1829" s="12">
        <f t="shared" si="170"/>
        <v>40555.325937499998</v>
      </c>
      <c r="T1829" s="12">
        <f t="shared" si="171"/>
        <v>40605.325937499998</v>
      </c>
      <c r="U1829" s="9">
        <f t="shared" si="172"/>
        <v>2011</v>
      </c>
      <c r="V1829">
        <f t="shared" si="173"/>
        <v>1</v>
      </c>
      <c r="W1829" t="str" cm="1">
        <f t="array" ref="W1829">_xlfn.IFS(V1829=1,"JAN",V1829=2,"FEB",V1829=3,"MAR",V1829=4,"APR",V1829=5,"MAY",V1829=6,"JUN",V1829=7,"JUL",V1829=8,"AUG",V1829=9,"SEP",V1829=10,"OCT",V1829=11,"NOV",V1829=12,"DEC")</f>
        <v>JAN</v>
      </c>
    </row>
    <row r="1830" spans="1:23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68"/>
        <v>100</v>
      </c>
      <c r="P1830">
        <f t="shared" si="169"/>
        <v>417.33</v>
      </c>
      <c r="Q1830" t="s">
        <v>8323</v>
      </c>
      <c r="R1830" t="s">
        <v>8324</v>
      </c>
      <c r="S1830" s="12">
        <f t="shared" si="170"/>
        <v>41736.899652777778</v>
      </c>
      <c r="T1830" s="12">
        <f t="shared" si="171"/>
        <v>41768.916666666664</v>
      </c>
      <c r="U1830" s="9">
        <f t="shared" si="172"/>
        <v>2014</v>
      </c>
      <c r="V1830">
        <f t="shared" si="173"/>
        <v>4</v>
      </c>
      <c r="W1830" t="str" cm="1">
        <f t="array" ref="W1830">_xlfn.IFS(V1830=1,"JAN",V1830=2,"FEB",V1830=3,"MAR",V1830=4,"APR",V1830=5,"MAY",V1830=6,"JUN",V1830=7,"JUL",V1830=8,"AUG",V1830=9,"SEP",V1830=10,"OCT",V1830=11,"NOV",V1830=12,"DEC")</f>
        <v>APR</v>
      </c>
    </row>
    <row r="1831" spans="1:23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68"/>
        <v>167</v>
      </c>
      <c r="P1831">
        <f t="shared" si="169"/>
        <v>75.77</v>
      </c>
      <c r="Q1831" t="s">
        <v>8323</v>
      </c>
      <c r="R1831" t="s">
        <v>8324</v>
      </c>
      <c r="S1831" s="12">
        <f t="shared" si="170"/>
        <v>40516.087627314817</v>
      </c>
      <c r="T1831" s="12">
        <f t="shared" si="171"/>
        <v>40564.916666666664</v>
      </c>
      <c r="U1831" s="9">
        <f t="shared" si="172"/>
        <v>2010</v>
      </c>
      <c r="V1831">
        <f t="shared" si="173"/>
        <v>12</v>
      </c>
      <c r="W1831" t="str" cm="1">
        <f t="array" ref="W1831">_xlfn.IFS(V1831=1,"JAN",V1831=2,"FEB",V1831=3,"MAR",V1831=4,"APR",V1831=5,"MAY",V1831=6,"JUN",V1831=7,"JUL",V1831=8,"AUG",V1831=9,"SEP",V1831=10,"OCT",V1831=11,"NOV",V1831=12,"DEC")</f>
        <v>DEC</v>
      </c>
    </row>
    <row r="1832" spans="1:23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68"/>
        <v>102</v>
      </c>
      <c r="P1832">
        <f t="shared" si="169"/>
        <v>67.39</v>
      </c>
      <c r="Q1832" t="s">
        <v>8323</v>
      </c>
      <c r="R1832" t="s">
        <v>8324</v>
      </c>
      <c r="S1832" s="12">
        <f t="shared" si="170"/>
        <v>41664.684108796297</v>
      </c>
      <c r="T1832" s="12">
        <f t="shared" si="171"/>
        <v>41694.684108796297</v>
      </c>
      <c r="U1832" s="9">
        <f t="shared" si="172"/>
        <v>2014</v>
      </c>
      <c r="V1832">
        <f t="shared" si="173"/>
        <v>1</v>
      </c>
      <c r="W1832" t="str" cm="1">
        <f t="array" ref="W1832">_xlfn.IFS(V1832=1,"JAN",V1832=2,"FEB",V1832=3,"MAR",V1832=4,"APR",V1832=5,"MAY",V1832=6,"JUN",V1832=7,"JUL",V1832=8,"AUG",V1832=9,"SEP",V1832=10,"OCT",V1832=11,"NOV",V1832=12,"DEC")</f>
        <v>JAN</v>
      </c>
    </row>
    <row r="1833" spans="1:23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68"/>
        <v>103</v>
      </c>
      <c r="P1833">
        <f t="shared" si="169"/>
        <v>73.569999999999993</v>
      </c>
      <c r="Q1833" t="s">
        <v>8323</v>
      </c>
      <c r="R1833" t="s">
        <v>8324</v>
      </c>
      <c r="S1833" s="12">
        <f t="shared" si="170"/>
        <v>41026.996099537035</v>
      </c>
      <c r="T1833" s="12">
        <f t="shared" si="171"/>
        <v>41041.996099537035</v>
      </c>
      <c r="U1833" s="9">
        <f t="shared" si="172"/>
        <v>2012</v>
      </c>
      <c r="V1833">
        <f t="shared" si="173"/>
        <v>4</v>
      </c>
      <c r="W1833" t="str" cm="1">
        <f t="array" ref="W1833">_xlfn.IFS(V1833=1,"JAN",V1833=2,"FEB",V1833=3,"MAR",V1833=4,"APR",V1833=5,"MAY",V1833=6,"JUN",V1833=7,"JUL",V1833=8,"AUG",V1833=9,"SEP",V1833=10,"OCT",V1833=11,"NOV",V1833=12,"DEC")</f>
        <v>APR</v>
      </c>
    </row>
    <row r="1834" spans="1:23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68"/>
        <v>143</v>
      </c>
      <c r="P1834">
        <f t="shared" si="169"/>
        <v>25</v>
      </c>
      <c r="Q1834" t="s">
        <v>8323</v>
      </c>
      <c r="R1834" t="s">
        <v>8324</v>
      </c>
      <c r="S1834" s="12">
        <f t="shared" si="170"/>
        <v>40576.539664351854</v>
      </c>
      <c r="T1834" s="12">
        <f t="shared" si="171"/>
        <v>40606.539664351854</v>
      </c>
      <c r="U1834" s="9">
        <f t="shared" si="172"/>
        <v>2011</v>
      </c>
      <c r="V1834">
        <f t="shared" si="173"/>
        <v>2</v>
      </c>
      <c r="W1834" t="str" cm="1">
        <f t="array" ref="W1834">_xlfn.IFS(V1834=1,"JAN",V1834=2,"FEB",V1834=3,"MAR",V1834=4,"APR",V1834=5,"MAY",V1834=6,"JUN",V1834=7,"JUL",V1834=8,"AUG",V1834=9,"SEP",V1834=10,"OCT",V1834=11,"NOV",V1834=12,"DEC")</f>
        <v>FEB</v>
      </c>
    </row>
    <row r="1835" spans="1:23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68"/>
        <v>263</v>
      </c>
      <c r="P1835">
        <f t="shared" si="169"/>
        <v>42</v>
      </c>
      <c r="Q1835" t="s">
        <v>8323</v>
      </c>
      <c r="R1835" t="s">
        <v>8324</v>
      </c>
      <c r="S1835" s="12">
        <f t="shared" si="170"/>
        <v>41303.044016203705</v>
      </c>
      <c r="T1835" s="12">
        <f t="shared" si="171"/>
        <v>41335.332638888889</v>
      </c>
      <c r="U1835" s="9">
        <f t="shared" si="172"/>
        <v>2013</v>
      </c>
      <c r="V1835">
        <f t="shared" si="173"/>
        <v>1</v>
      </c>
      <c r="W1835" t="str" cm="1">
        <f t="array" ref="W1835">_xlfn.IFS(V1835=1,"JAN",V1835=2,"FEB",V1835=3,"MAR",V1835=4,"APR",V1835=5,"MAY",V1835=6,"JUN",V1835=7,"JUL",V1835=8,"AUG",V1835=9,"SEP",V1835=10,"OCT",V1835=11,"NOV",V1835=12,"DEC")</f>
        <v>JAN</v>
      </c>
    </row>
    <row r="1836" spans="1:23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68"/>
        <v>118</v>
      </c>
      <c r="P1836">
        <f t="shared" si="169"/>
        <v>131.16999999999999</v>
      </c>
      <c r="Q1836" t="s">
        <v>8323</v>
      </c>
      <c r="R1836" t="s">
        <v>8324</v>
      </c>
      <c r="S1836" s="12">
        <f t="shared" si="170"/>
        <v>41988.964062500003</v>
      </c>
      <c r="T1836" s="12">
        <f t="shared" si="171"/>
        <v>42028.964062500003</v>
      </c>
      <c r="U1836" s="9">
        <f t="shared" si="172"/>
        <v>2014</v>
      </c>
      <c r="V1836">
        <f t="shared" si="173"/>
        <v>12</v>
      </c>
      <c r="W1836" t="str" cm="1">
        <f t="array" ref="W1836">_xlfn.IFS(V1836=1,"JAN",V1836=2,"FEB",V1836=3,"MAR",V1836=4,"APR",V1836=5,"MAY",V1836=6,"JUN",V1836=7,"JUL",V1836=8,"AUG",V1836=9,"SEP",V1836=10,"OCT",V1836=11,"NOV",V1836=12,"DEC")</f>
        <v>DEC</v>
      </c>
    </row>
    <row r="1837" spans="1:23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68"/>
        <v>104</v>
      </c>
      <c r="P1837">
        <f t="shared" si="169"/>
        <v>47.27</v>
      </c>
      <c r="Q1837" t="s">
        <v>8323</v>
      </c>
      <c r="R1837" t="s">
        <v>8324</v>
      </c>
      <c r="S1837" s="12">
        <f t="shared" si="170"/>
        <v>42430.702210648145</v>
      </c>
      <c r="T1837" s="12">
        <f t="shared" si="171"/>
        <v>42460.660543981481</v>
      </c>
      <c r="U1837" s="9">
        <f t="shared" si="172"/>
        <v>2016</v>
      </c>
      <c r="V1837">
        <f t="shared" si="173"/>
        <v>3</v>
      </c>
      <c r="W1837" t="str" cm="1">
        <f t="array" ref="W1837">_xlfn.IFS(V1837=1,"JAN",V1837=2,"FEB",V1837=3,"MAR",V1837=4,"APR",V1837=5,"MAY",V1837=6,"JUN",V1837=7,"JUL",V1837=8,"AUG",V1837=9,"SEP",V1837=10,"OCT",V1837=11,"NOV",V1837=12,"DEC")</f>
        <v>MAR</v>
      </c>
    </row>
    <row r="1838" spans="1:23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68"/>
        <v>200</v>
      </c>
      <c r="P1838">
        <f t="shared" si="169"/>
        <v>182.13</v>
      </c>
      <c r="Q1838" t="s">
        <v>8323</v>
      </c>
      <c r="R1838" t="s">
        <v>8324</v>
      </c>
      <c r="S1838" s="12">
        <f t="shared" si="170"/>
        <v>41305.809363425928</v>
      </c>
      <c r="T1838" s="12">
        <f t="shared" si="171"/>
        <v>41322.809363425928</v>
      </c>
      <c r="U1838" s="9">
        <f t="shared" si="172"/>
        <v>2013</v>
      </c>
      <c r="V1838">
        <f t="shared" si="173"/>
        <v>1</v>
      </c>
      <c r="W1838" t="str" cm="1">
        <f t="array" ref="W1838">_xlfn.IFS(V1838=1,"JAN",V1838=2,"FEB",V1838=3,"MAR",V1838=4,"APR",V1838=5,"MAY",V1838=6,"JUN",V1838=7,"JUL",V1838=8,"AUG",V1838=9,"SEP",V1838=10,"OCT",V1838=11,"NOV",V1838=12,"DEC")</f>
        <v>JAN</v>
      </c>
    </row>
    <row r="1839" spans="1:23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68"/>
        <v>307</v>
      </c>
      <c r="P1839">
        <f t="shared" si="169"/>
        <v>61.37</v>
      </c>
      <c r="Q1839" t="s">
        <v>8323</v>
      </c>
      <c r="R1839" t="s">
        <v>8324</v>
      </c>
      <c r="S1839" s="12">
        <f t="shared" si="170"/>
        <v>40926.047858796301</v>
      </c>
      <c r="T1839" s="12">
        <f t="shared" si="171"/>
        <v>40986.006192129629</v>
      </c>
      <c r="U1839" s="9">
        <f t="shared" si="172"/>
        <v>2012</v>
      </c>
      <c r="V1839">
        <f t="shared" si="173"/>
        <v>1</v>
      </c>
      <c r="W1839" t="str" cm="1">
        <f t="array" ref="W1839">_xlfn.IFS(V1839=1,"JAN",V1839=2,"FEB",V1839=3,"MAR",V1839=4,"APR",V1839=5,"MAY",V1839=6,"JUN",V1839=7,"JUL",V1839=8,"AUG",V1839=9,"SEP",V1839=10,"OCT",V1839=11,"NOV",V1839=12,"DEC")</f>
        <v>JAN</v>
      </c>
    </row>
    <row r="1840" spans="1:23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68"/>
        <v>100</v>
      </c>
      <c r="P1840">
        <f t="shared" si="169"/>
        <v>35.770000000000003</v>
      </c>
      <c r="Q1840" t="s">
        <v>8323</v>
      </c>
      <c r="R1840" t="s">
        <v>8324</v>
      </c>
      <c r="S1840" s="12">
        <f t="shared" si="170"/>
        <v>40788.786539351851</v>
      </c>
      <c r="T1840" s="12">
        <f t="shared" si="171"/>
        <v>40817.125</v>
      </c>
      <c r="U1840" s="9">
        <f t="shared" si="172"/>
        <v>2011</v>
      </c>
      <c r="V1840">
        <f t="shared" si="173"/>
        <v>9</v>
      </c>
      <c r="W1840" t="str" cm="1">
        <f t="array" ref="W1840">_xlfn.IFS(V1840=1,"JAN",V1840=2,"FEB",V1840=3,"MAR",V1840=4,"APR",V1840=5,"MAY",V1840=6,"JUN",V1840=7,"JUL",V1840=8,"AUG",V1840=9,"SEP",V1840=10,"OCT",V1840=11,"NOV",V1840=12,"DEC")</f>
        <v>SEP</v>
      </c>
    </row>
    <row r="1841" spans="1:23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68"/>
        <v>205</v>
      </c>
      <c r="P1841">
        <f t="shared" si="169"/>
        <v>45.62</v>
      </c>
      <c r="Q1841" t="s">
        <v>8323</v>
      </c>
      <c r="R1841" t="s">
        <v>8324</v>
      </c>
      <c r="S1841" s="12">
        <f t="shared" si="170"/>
        <v>42614.722013888888</v>
      </c>
      <c r="T1841" s="12">
        <f t="shared" si="171"/>
        <v>42644.722013888888</v>
      </c>
      <c r="U1841" s="9">
        <f t="shared" si="172"/>
        <v>2016</v>
      </c>
      <c r="V1841">
        <f t="shared" si="173"/>
        <v>9</v>
      </c>
      <c r="W1841" t="str" cm="1">
        <f t="array" ref="W1841">_xlfn.IFS(V1841=1,"JAN",V1841=2,"FEB",V1841=3,"MAR",V1841=4,"APR",V1841=5,"MAY",V1841=6,"JUN",V1841=7,"JUL",V1841=8,"AUG",V1841=9,"SEP",V1841=10,"OCT",V1841=11,"NOV",V1841=12,"DEC")</f>
        <v>SEP</v>
      </c>
    </row>
    <row r="1842" spans="1:23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68"/>
        <v>109</v>
      </c>
      <c r="P1842">
        <f t="shared" si="169"/>
        <v>75.38</v>
      </c>
      <c r="Q1842" t="s">
        <v>8323</v>
      </c>
      <c r="R1842" t="s">
        <v>8324</v>
      </c>
      <c r="S1842" s="12">
        <f t="shared" si="170"/>
        <v>41382.096180555556</v>
      </c>
      <c r="T1842" s="12">
        <f t="shared" si="171"/>
        <v>41401.207638888889</v>
      </c>
      <c r="U1842" s="9">
        <f t="shared" si="172"/>
        <v>2013</v>
      </c>
      <c r="V1842">
        <f t="shared" si="173"/>
        <v>4</v>
      </c>
      <c r="W1842" t="str" cm="1">
        <f t="array" ref="W1842">_xlfn.IFS(V1842=1,"JAN",V1842=2,"FEB",V1842=3,"MAR",V1842=4,"APR",V1842=5,"MAY",V1842=6,"JUN",V1842=7,"JUL",V1842=8,"AUG",V1842=9,"SEP",V1842=10,"OCT",V1842=11,"NOV",V1842=12,"DEC")</f>
        <v>APR</v>
      </c>
    </row>
    <row r="1843" spans="1:23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68"/>
        <v>102</v>
      </c>
      <c r="P1843">
        <f t="shared" si="169"/>
        <v>50.88</v>
      </c>
      <c r="Q1843" t="s">
        <v>8323</v>
      </c>
      <c r="R1843" t="s">
        <v>8324</v>
      </c>
      <c r="S1843" s="12">
        <f t="shared" si="170"/>
        <v>41745.84542824074</v>
      </c>
      <c r="T1843" s="12">
        <f t="shared" si="171"/>
        <v>41779.207638888889</v>
      </c>
      <c r="U1843" s="9">
        <f t="shared" si="172"/>
        <v>2014</v>
      </c>
      <c r="V1843">
        <f t="shared" si="173"/>
        <v>4</v>
      </c>
      <c r="W1843" t="str" cm="1">
        <f t="array" ref="W1843">_xlfn.IFS(V1843=1,"JAN",V1843=2,"FEB",V1843=3,"MAR",V1843=4,"APR",V1843=5,"MAY",V1843=6,"JUN",V1843=7,"JUL",V1843=8,"AUG",V1843=9,"SEP",V1843=10,"OCT",V1843=11,"NOV",V1843=12,"DEC")</f>
        <v>APR</v>
      </c>
    </row>
    <row r="1844" spans="1:23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68"/>
        <v>125</v>
      </c>
      <c r="P1844">
        <f t="shared" si="169"/>
        <v>119.29</v>
      </c>
      <c r="Q1844" t="s">
        <v>8323</v>
      </c>
      <c r="R1844" t="s">
        <v>8324</v>
      </c>
      <c r="S1844" s="12">
        <f t="shared" si="170"/>
        <v>42031.631724537037</v>
      </c>
      <c r="T1844" s="12">
        <f t="shared" si="171"/>
        <v>42065.249305555553</v>
      </c>
      <c r="U1844" s="9">
        <f t="shared" si="172"/>
        <v>2015</v>
      </c>
      <c r="V1844">
        <f t="shared" si="173"/>
        <v>1</v>
      </c>
      <c r="W1844" t="str" cm="1">
        <f t="array" ref="W1844">_xlfn.IFS(V1844=1,"JAN",V1844=2,"FEB",V1844=3,"MAR",V1844=4,"APR",V1844=5,"MAY",V1844=6,"JUN",V1844=7,"JUL",V1844=8,"AUG",V1844=9,"SEP",V1844=10,"OCT",V1844=11,"NOV",V1844=12,"DEC")</f>
        <v>JAN</v>
      </c>
    </row>
    <row r="1845" spans="1:23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68"/>
        <v>124</v>
      </c>
      <c r="P1845">
        <f t="shared" si="169"/>
        <v>92.54</v>
      </c>
      <c r="Q1845" t="s">
        <v>8323</v>
      </c>
      <c r="R1845" t="s">
        <v>8324</v>
      </c>
      <c r="S1845" s="12">
        <f t="shared" si="170"/>
        <v>40564.994837962964</v>
      </c>
      <c r="T1845" s="12">
        <f t="shared" si="171"/>
        <v>40594.994837962964</v>
      </c>
      <c r="U1845" s="9">
        <f t="shared" si="172"/>
        <v>2011</v>
      </c>
      <c r="V1845">
        <f t="shared" si="173"/>
        <v>1</v>
      </c>
      <c r="W1845" t="str" cm="1">
        <f t="array" ref="W1845">_xlfn.IFS(V1845=1,"JAN",V1845=2,"FEB",V1845=3,"MAR",V1845=4,"APR",V1845=5,"MAY",V1845=6,"JUN",V1845=7,"JUL",V1845=8,"AUG",V1845=9,"SEP",V1845=10,"OCT",V1845=11,"NOV",V1845=12,"DEC")</f>
        <v>JAN</v>
      </c>
    </row>
    <row r="1846" spans="1:23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68"/>
        <v>101</v>
      </c>
      <c r="P1846">
        <f t="shared" si="169"/>
        <v>76.05</v>
      </c>
      <c r="Q1846" t="s">
        <v>8323</v>
      </c>
      <c r="R1846" t="s">
        <v>8324</v>
      </c>
      <c r="S1846" s="12">
        <f t="shared" si="170"/>
        <v>40666.973541666666</v>
      </c>
      <c r="T1846" s="12">
        <f t="shared" si="171"/>
        <v>40705.125</v>
      </c>
      <c r="U1846" s="9">
        <f t="shared" si="172"/>
        <v>2011</v>
      </c>
      <c r="V1846">
        <f t="shared" si="173"/>
        <v>5</v>
      </c>
      <c r="W1846" t="str" cm="1">
        <f t="array" ref="W1846">_xlfn.IFS(V1846=1,"JAN",V1846=2,"FEB",V1846=3,"MAR",V1846=4,"APR",V1846=5,"MAY",V1846=6,"JUN",V1846=7,"JUL",V1846=8,"AUG",V1846=9,"SEP",V1846=10,"OCT",V1846=11,"NOV",V1846=12,"DEC")</f>
        <v>MAY</v>
      </c>
    </row>
    <row r="1847" spans="1:23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68"/>
        <v>100</v>
      </c>
      <c r="P1847">
        <f t="shared" si="169"/>
        <v>52.63</v>
      </c>
      <c r="Q1847" t="s">
        <v>8323</v>
      </c>
      <c r="R1847" t="s">
        <v>8324</v>
      </c>
      <c r="S1847" s="12">
        <f t="shared" si="170"/>
        <v>42523.333310185189</v>
      </c>
      <c r="T1847" s="12">
        <f t="shared" si="171"/>
        <v>42538.204861111109</v>
      </c>
      <c r="U1847" s="9">
        <f t="shared" si="172"/>
        <v>2016</v>
      </c>
      <c r="V1847">
        <f t="shared" si="173"/>
        <v>6</v>
      </c>
      <c r="W1847" t="str" cm="1">
        <f t="array" ref="W1847">_xlfn.IFS(V1847=1,"JAN",V1847=2,"FEB",V1847=3,"MAR",V1847=4,"APR",V1847=5,"MAY",V1847=6,"JUN",V1847=7,"JUL",V1847=8,"AUG",V1847=9,"SEP",V1847=10,"OCT",V1847=11,"NOV",V1847=12,"DEC")</f>
        <v>JUN</v>
      </c>
    </row>
    <row r="1848" spans="1:23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68"/>
        <v>138</v>
      </c>
      <c r="P1848">
        <f t="shared" si="169"/>
        <v>98.99</v>
      </c>
      <c r="Q1848" t="s">
        <v>8323</v>
      </c>
      <c r="R1848" t="s">
        <v>8324</v>
      </c>
      <c r="S1848" s="12">
        <f t="shared" si="170"/>
        <v>41228.650196759263</v>
      </c>
      <c r="T1848" s="12">
        <f t="shared" si="171"/>
        <v>41258.650196759263</v>
      </c>
      <c r="U1848" s="9">
        <f t="shared" si="172"/>
        <v>2012</v>
      </c>
      <c r="V1848">
        <f t="shared" si="173"/>
        <v>11</v>
      </c>
      <c r="W1848" t="str" cm="1">
        <f t="array" ref="W1848">_xlfn.IFS(V1848=1,"JAN",V1848=2,"FEB",V1848=3,"MAR",V1848=4,"APR",V1848=5,"MAY",V1848=6,"JUN",V1848=7,"JUL",V1848=8,"AUG",V1848=9,"SEP",V1848=10,"OCT",V1848=11,"NOV",V1848=12,"DEC")</f>
        <v>NOV</v>
      </c>
    </row>
    <row r="1849" spans="1:23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68"/>
        <v>121</v>
      </c>
      <c r="P1849">
        <f t="shared" si="169"/>
        <v>79.53</v>
      </c>
      <c r="Q1849" t="s">
        <v>8323</v>
      </c>
      <c r="R1849" t="s">
        <v>8324</v>
      </c>
      <c r="S1849" s="12">
        <f t="shared" si="170"/>
        <v>42094.236481481479</v>
      </c>
      <c r="T1849" s="12">
        <f t="shared" si="171"/>
        <v>42115.236481481479</v>
      </c>
      <c r="U1849" s="9">
        <f t="shared" si="172"/>
        <v>2015</v>
      </c>
      <c r="V1849">
        <f t="shared" si="173"/>
        <v>3</v>
      </c>
      <c r="W1849" t="str" cm="1">
        <f t="array" ref="W1849">_xlfn.IFS(V1849=1,"JAN",V1849=2,"FEB",V1849=3,"MAR",V1849=4,"APR",V1849=5,"MAY",V1849=6,"JUN",V1849=7,"JUL",V1849=8,"AUG",V1849=9,"SEP",V1849=10,"OCT",V1849=11,"NOV",V1849=12,"DEC")</f>
        <v>MAR</v>
      </c>
    </row>
    <row r="1850" spans="1:23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68"/>
        <v>107</v>
      </c>
      <c r="P1850">
        <f t="shared" si="169"/>
        <v>134.21</v>
      </c>
      <c r="Q1850" t="s">
        <v>8323</v>
      </c>
      <c r="R1850" t="s">
        <v>8324</v>
      </c>
      <c r="S1850" s="12">
        <f t="shared" si="170"/>
        <v>40691.788055555553</v>
      </c>
      <c r="T1850" s="12">
        <f t="shared" si="171"/>
        <v>40755.290972222225</v>
      </c>
      <c r="U1850" s="9">
        <f t="shared" si="172"/>
        <v>2011</v>
      </c>
      <c r="V1850">
        <f t="shared" si="173"/>
        <v>5</v>
      </c>
      <c r="W1850" t="str" cm="1">
        <f t="array" ref="W1850">_xlfn.IFS(V1850=1,"JAN",V1850=2,"FEB",V1850=3,"MAR",V1850=4,"APR",V1850=5,"MAY",V1850=6,"JUN",V1850=7,"JUL",V1850=8,"AUG",V1850=9,"SEP",V1850=10,"OCT",V1850=11,"NOV",V1850=12,"DEC")</f>
        <v>MAY</v>
      </c>
    </row>
    <row r="1851" spans="1:23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68"/>
        <v>100</v>
      </c>
      <c r="P1851">
        <f t="shared" si="169"/>
        <v>37.630000000000003</v>
      </c>
      <c r="Q1851" t="s">
        <v>8323</v>
      </c>
      <c r="R1851" t="s">
        <v>8324</v>
      </c>
      <c r="S1851" s="12">
        <f t="shared" si="170"/>
        <v>41169.845590277779</v>
      </c>
      <c r="T1851" s="12">
        <f t="shared" si="171"/>
        <v>41199.845590277779</v>
      </c>
      <c r="U1851" s="9">
        <f t="shared" si="172"/>
        <v>2012</v>
      </c>
      <c r="V1851">
        <f t="shared" si="173"/>
        <v>9</v>
      </c>
      <c r="W1851" t="str" cm="1">
        <f t="array" ref="W1851">_xlfn.IFS(V1851=1,"JAN",V1851=2,"FEB",V1851=3,"MAR",V1851=4,"APR",V1851=5,"MAY",V1851=6,"JUN",V1851=7,"JUL",V1851=8,"AUG",V1851=9,"SEP",V1851=10,"OCT",V1851=11,"NOV",V1851=12,"DEC")</f>
        <v>SEP</v>
      </c>
    </row>
    <row r="1852" spans="1:23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68"/>
        <v>102</v>
      </c>
      <c r="P1852">
        <f t="shared" si="169"/>
        <v>51.04</v>
      </c>
      <c r="Q1852" t="s">
        <v>8323</v>
      </c>
      <c r="R1852" t="s">
        <v>8324</v>
      </c>
      <c r="S1852" s="12">
        <f t="shared" si="170"/>
        <v>41800.959490740745</v>
      </c>
      <c r="T1852" s="12">
        <f t="shared" si="171"/>
        <v>41830.959490740745</v>
      </c>
      <c r="U1852" s="9">
        <f t="shared" si="172"/>
        <v>2014</v>
      </c>
      <c r="V1852">
        <f t="shared" si="173"/>
        <v>6</v>
      </c>
      <c r="W1852" t="str" cm="1">
        <f t="array" ref="W1852">_xlfn.IFS(V1852=1,"JAN",V1852=2,"FEB",V1852=3,"MAR",V1852=4,"APR",V1852=5,"MAY",V1852=6,"JUN",V1852=7,"JUL",V1852=8,"AUG",V1852=9,"SEP",V1852=10,"OCT",V1852=11,"NOV",V1852=12,"DEC")</f>
        <v>JUN</v>
      </c>
    </row>
    <row r="1853" spans="1:23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68"/>
        <v>100</v>
      </c>
      <c r="P1853">
        <f t="shared" si="169"/>
        <v>50.04</v>
      </c>
      <c r="Q1853" t="s">
        <v>8323</v>
      </c>
      <c r="R1853" t="s">
        <v>8324</v>
      </c>
      <c r="S1853" s="12">
        <f t="shared" si="170"/>
        <v>41827.906689814816</v>
      </c>
      <c r="T1853" s="12">
        <f t="shared" si="171"/>
        <v>41848.041666666664</v>
      </c>
      <c r="U1853" s="9">
        <f t="shared" si="172"/>
        <v>2014</v>
      </c>
      <c r="V1853">
        <f t="shared" si="173"/>
        <v>7</v>
      </c>
      <c r="W1853" t="str" cm="1">
        <f t="array" ref="W1853">_xlfn.IFS(V1853=1,"JAN",V1853=2,"FEB",V1853=3,"MAR",V1853=4,"APR",V1853=5,"MAY",V1853=6,"JUN",V1853=7,"JUL",V1853=8,"AUG",V1853=9,"SEP",V1853=10,"OCT",V1853=11,"NOV",V1853=12,"DEC")</f>
        <v>JUL</v>
      </c>
    </row>
    <row r="1854" spans="1:23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68"/>
        <v>117</v>
      </c>
      <c r="P1854">
        <f t="shared" si="169"/>
        <v>133.93</v>
      </c>
      <c r="Q1854" t="s">
        <v>8323</v>
      </c>
      <c r="R1854" t="s">
        <v>8324</v>
      </c>
      <c r="S1854" s="12">
        <f t="shared" si="170"/>
        <v>42081.77143518519</v>
      </c>
      <c r="T1854" s="12">
        <f t="shared" si="171"/>
        <v>42119</v>
      </c>
      <c r="U1854" s="9">
        <f t="shared" si="172"/>
        <v>2015</v>
      </c>
      <c r="V1854">
        <f t="shared" si="173"/>
        <v>3</v>
      </c>
      <c r="W1854" t="str" cm="1">
        <f t="array" ref="W1854">_xlfn.IFS(V1854=1,"JAN",V1854=2,"FEB",V1854=3,"MAR",V1854=4,"APR",V1854=5,"MAY",V1854=6,"JUN",V1854=7,"JUL",V1854=8,"AUG",V1854=9,"SEP",V1854=10,"OCT",V1854=11,"NOV",V1854=12,"DEC")</f>
        <v>MAR</v>
      </c>
    </row>
    <row r="1855" spans="1:23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68"/>
        <v>102</v>
      </c>
      <c r="P1855">
        <f t="shared" si="169"/>
        <v>58.21</v>
      </c>
      <c r="Q1855" t="s">
        <v>8323</v>
      </c>
      <c r="R1855" t="s">
        <v>8324</v>
      </c>
      <c r="S1855" s="12">
        <f t="shared" si="170"/>
        <v>41177.060381944444</v>
      </c>
      <c r="T1855" s="12">
        <f t="shared" si="171"/>
        <v>41227.102048611108</v>
      </c>
      <c r="U1855" s="9">
        <f t="shared" si="172"/>
        <v>2012</v>
      </c>
      <c r="V1855">
        <f t="shared" si="173"/>
        <v>9</v>
      </c>
      <c r="W1855" t="str" cm="1">
        <f t="array" ref="W1855">_xlfn.IFS(V1855=1,"JAN",V1855=2,"FEB",V1855=3,"MAR",V1855=4,"APR",V1855=5,"MAY",V1855=6,"JUN",V1855=7,"JUL",V1855=8,"AUG",V1855=9,"SEP",V1855=10,"OCT",V1855=11,"NOV",V1855=12,"DEC")</f>
        <v>SEP</v>
      </c>
    </row>
    <row r="1856" spans="1:23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68"/>
        <v>102</v>
      </c>
      <c r="P1856">
        <f t="shared" si="169"/>
        <v>88.04</v>
      </c>
      <c r="Q1856" t="s">
        <v>8323</v>
      </c>
      <c r="R1856" t="s">
        <v>8324</v>
      </c>
      <c r="S1856" s="12">
        <f t="shared" si="170"/>
        <v>41388.021261574075</v>
      </c>
      <c r="T1856" s="12">
        <f t="shared" si="171"/>
        <v>41418.021261574075</v>
      </c>
      <c r="U1856" s="9">
        <f t="shared" si="172"/>
        <v>2013</v>
      </c>
      <c r="V1856">
        <f t="shared" si="173"/>
        <v>4</v>
      </c>
      <c r="W1856" t="str" cm="1">
        <f t="array" ref="W1856">_xlfn.IFS(V1856=1,"JAN",V1856=2,"FEB",V1856=3,"MAR",V1856=4,"APR",V1856=5,"MAY",V1856=6,"JUN",V1856=7,"JUL",V1856=8,"AUG",V1856=9,"SEP",V1856=10,"OCT",V1856=11,"NOV",V1856=12,"DEC")</f>
        <v>APR</v>
      </c>
    </row>
    <row r="1857" spans="1:23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68"/>
        <v>154</v>
      </c>
      <c r="P1857">
        <f t="shared" si="169"/>
        <v>70.58</v>
      </c>
      <c r="Q1857" t="s">
        <v>8323</v>
      </c>
      <c r="R1857" t="s">
        <v>8324</v>
      </c>
      <c r="S1857" s="12">
        <f t="shared" si="170"/>
        <v>41600.538657407407</v>
      </c>
      <c r="T1857" s="12">
        <f t="shared" si="171"/>
        <v>41645.538657407407</v>
      </c>
      <c r="U1857" s="9">
        <f t="shared" si="172"/>
        <v>2013</v>
      </c>
      <c r="V1857">
        <f t="shared" si="173"/>
        <v>11</v>
      </c>
      <c r="W1857" t="str" cm="1">
        <f t="array" ref="W1857">_xlfn.IFS(V1857=1,"JAN",V1857=2,"FEB",V1857=3,"MAR",V1857=4,"APR",V1857=5,"MAY",V1857=6,"JUN",V1857=7,"JUL",V1857=8,"AUG",V1857=9,"SEP",V1857=10,"OCT",V1857=11,"NOV",V1857=12,"DEC")</f>
        <v>NOV</v>
      </c>
    </row>
    <row r="1858" spans="1:23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68"/>
        <v>101</v>
      </c>
      <c r="P1858">
        <f t="shared" si="169"/>
        <v>53.29</v>
      </c>
      <c r="Q1858" t="s">
        <v>8323</v>
      </c>
      <c r="R1858" t="s">
        <v>8324</v>
      </c>
      <c r="S1858" s="12">
        <f t="shared" si="170"/>
        <v>41817.854999999996</v>
      </c>
      <c r="T1858" s="12">
        <f t="shared" si="171"/>
        <v>41838.854999999996</v>
      </c>
      <c r="U1858" s="9">
        <f t="shared" si="172"/>
        <v>2014</v>
      </c>
      <c r="V1858">
        <f t="shared" si="173"/>
        <v>6</v>
      </c>
      <c r="W1858" t="str" cm="1">
        <f t="array" ref="W1858">_xlfn.IFS(V1858=1,"JAN",V1858=2,"FEB",V1858=3,"MAR",V1858=4,"APR",V1858=5,"MAY",V1858=6,"JUN",V1858=7,"JUL",V1858=8,"AUG",V1858=9,"SEP",V1858=10,"OCT",V1858=11,"NOV",V1858=12,"DEC")</f>
        <v>JUN</v>
      </c>
    </row>
    <row r="1859" spans="1:23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74">ROUND((E1859/D1859)*100,0)</f>
        <v>100</v>
      </c>
      <c r="P1859">
        <f t="shared" ref="P1859:P1922" si="175">IFERROR(ROUND(E1859/L1859,2),0)</f>
        <v>136.36000000000001</v>
      </c>
      <c r="Q1859" t="s">
        <v>8323</v>
      </c>
      <c r="R1859" t="s">
        <v>8324</v>
      </c>
      <c r="S1859" s="12">
        <f t="shared" ref="S1859:S1922" si="176">(((J1859/60)/60)/24)+DATE(1970,1,1)</f>
        <v>41864.76866898148</v>
      </c>
      <c r="T1859" s="12">
        <f t="shared" ref="T1859:T1922" si="177">(((I1859/60)/60)/24)+DATE(1970,1,1)</f>
        <v>41894.76866898148</v>
      </c>
      <c r="U1859" s="9">
        <f t="shared" ref="U1859:U1922" si="178">YEAR(S1859)</f>
        <v>2014</v>
      </c>
      <c r="V1859">
        <f t="shared" ref="V1859:V1922" si="179">MONTH(S1859)</f>
        <v>8</v>
      </c>
      <c r="W1859" t="str" cm="1">
        <f t="array" ref="W1859">_xlfn.IFS(V1859=1,"JAN",V1859=2,"FEB",V1859=3,"MAR",V1859=4,"APR",V1859=5,"MAY",V1859=6,"JUN",V1859=7,"JUL",V1859=8,"AUG",V1859=9,"SEP",V1859=10,"OCT",V1859=11,"NOV",V1859=12,"DEC")</f>
        <v>AUG</v>
      </c>
    </row>
    <row r="1860" spans="1:23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74"/>
        <v>109</v>
      </c>
      <c r="P1860">
        <f t="shared" si="175"/>
        <v>40.549999999999997</v>
      </c>
      <c r="Q1860" t="s">
        <v>8323</v>
      </c>
      <c r="R1860" t="s">
        <v>8324</v>
      </c>
      <c r="S1860" s="12">
        <f t="shared" si="176"/>
        <v>40833.200474537036</v>
      </c>
      <c r="T1860" s="12">
        <f t="shared" si="177"/>
        <v>40893.242141203707</v>
      </c>
      <c r="U1860" s="9">
        <f t="shared" si="178"/>
        <v>2011</v>
      </c>
      <c r="V1860">
        <f t="shared" si="179"/>
        <v>10</v>
      </c>
      <c r="W1860" t="str" cm="1">
        <f t="array" ref="W1860">_xlfn.IFS(V1860=1,"JAN",V1860=2,"FEB",V1860=3,"MAR",V1860=4,"APR",V1860=5,"MAY",V1860=6,"JUN",V1860=7,"JUL",V1860=8,"AUG",V1860=9,"SEP",V1860=10,"OCT",V1860=11,"NOV",V1860=12,"DEC")</f>
        <v>OCT</v>
      </c>
    </row>
    <row r="1861" spans="1:23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74"/>
        <v>132</v>
      </c>
      <c r="P1861">
        <f t="shared" si="175"/>
        <v>70.63</v>
      </c>
      <c r="Q1861" t="s">
        <v>8323</v>
      </c>
      <c r="R1861" t="s">
        <v>8324</v>
      </c>
      <c r="S1861" s="12">
        <f t="shared" si="176"/>
        <v>40778.770011574074</v>
      </c>
      <c r="T1861" s="12">
        <f t="shared" si="177"/>
        <v>40808.770011574074</v>
      </c>
      <c r="U1861" s="9">
        <f t="shared" si="178"/>
        <v>2011</v>
      </c>
      <c r="V1861">
        <f t="shared" si="179"/>
        <v>8</v>
      </c>
      <c r="W1861" t="str" cm="1">
        <f t="array" ref="W1861">_xlfn.IFS(V1861=1,"JAN",V1861=2,"FEB",V1861=3,"MAR",V1861=4,"APR",V1861=5,"MAY",V1861=6,"JUN",V1861=7,"JUL",V1861=8,"AUG",V1861=9,"SEP",V1861=10,"OCT",V1861=11,"NOV",V1861=12,"DEC")</f>
        <v>AUG</v>
      </c>
    </row>
    <row r="1862" spans="1:23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74"/>
        <v>133</v>
      </c>
      <c r="P1862">
        <f t="shared" si="175"/>
        <v>52.68</v>
      </c>
      <c r="Q1862" t="s">
        <v>8323</v>
      </c>
      <c r="R1862" t="s">
        <v>8324</v>
      </c>
      <c r="S1862" s="12">
        <f t="shared" si="176"/>
        <v>41655.709305555552</v>
      </c>
      <c r="T1862" s="12">
        <f t="shared" si="177"/>
        <v>41676.709305555552</v>
      </c>
      <c r="U1862" s="9">
        <f t="shared" si="178"/>
        <v>2014</v>
      </c>
      <c r="V1862">
        <f t="shared" si="179"/>
        <v>1</v>
      </c>
      <c r="W1862" t="str" cm="1">
        <f t="array" ref="W1862">_xlfn.IFS(V1862=1,"JAN",V1862=2,"FEB",V1862=3,"MAR",V1862=4,"APR",V1862=5,"MAY",V1862=6,"JUN",V1862=7,"JUL",V1862=8,"AUG",V1862=9,"SEP",V1862=10,"OCT",V1862=11,"NOV",V1862=12,"DEC")</f>
        <v>JAN</v>
      </c>
    </row>
    <row r="1863" spans="1:23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74"/>
        <v>0</v>
      </c>
      <c r="P1863">
        <f t="shared" si="175"/>
        <v>0</v>
      </c>
      <c r="Q1863" t="s">
        <v>8331</v>
      </c>
      <c r="R1863" t="s">
        <v>8333</v>
      </c>
      <c r="S1863" s="12">
        <f t="shared" si="176"/>
        <v>42000.300243055557</v>
      </c>
      <c r="T1863" s="12">
        <f t="shared" si="177"/>
        <v>42030.300243055557</v>
      </c>
      <c r="U1863" s="9">
        <f t="shared" si="178"/>
        <v>2014</v>
      </c>
      <c r="V1863">
        <f t="shared" si="179"/>
        <v>12</v>
      </c>
      <c r="W1863" t="str" cm="1">
        <f t="array" ref="W1863">_xlfn.IFS(V1863=1,"JAN",V1863=2,"FEB",V1863=3,"MAR",V1863=4,"APR",V1863=5,"MAY",V1863=6,"JUN",V1863=7,"JUL",V1863=8,"AUG",V1863=9,"SEP",V1863=10,"OCT",V1863=11,"NOV",V1863=12,"DEC")</f>
        <v>DEC</v>
      </c>
    </row>
    <row r="1864" spans="1:23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74"/>
        <v>8</v>
      </c>
      <c r="P1864">
        <f t="shared" si="175"/>
        <v>90.94</v>
      </c>
      <c r="Q1864" t="s">
        <v>8331</v>
      </c>
      <c r="R1864" t="s">
        <v>8333</v>
      </c>
      <c r="S1864" s="12">
        <f t="shared" si="176"/>
        <v>42755.492754629624</v>
      </c>
      <c r="T1864" s="12">
        <f t="shared" si="177"/>
        <v>42802.3125</v>
      </c>
      <c r="U1864" s="9">
        <f t="shared" si="178"/>
        <v>2017</v>
      </c>
      <c r="V1864">
        <f t="shared" si="179"/>
        <v>1</v>
      </c>
      <c r="W1864" t="str" cm="1">
        <f t="array" ref="W1864">_xlfn.IFS(V1864=1,"JAN",V1864=2,"FEB",V1864=3,"MAR",V1864=4,"APR",V1864=5,"MAY",V1864=6,"JUN",V1864=7,"JUL",V1864=8,"AUG",V1864=9,"SEP",V1864=10,"OCT",V1864=11,"NOV",V1864=12,"DEC")</f>
        <v>JAN</v>
      </c>
    </row>
    <row r="1865" spans="1:23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74"/>
        <v>0</v>
      </c>
      <c r="P1865">
        <f t="shared" si="175"/>
        <v>5</v>
      </c>
      <c r="Q1865" t="s">
        <v>8331</v>
      </c>
      <c r="R1865" t="s">
        <v>8333</v>
      </c>
      <c r="S1865" s="12">
        <f t="shared" si="176"/>
        <v>41772.797280092593</v>
      </c>
      <c r="T1865" s="12">
        <f t="shared" si="177"/>
        <v>41802.797280092593</v>
      </c>
      <c r="U1865" s="9">
        <f t="shared" si="178"/>
        <v>2014</v>
      </c>
      <c r="V1865">
        <f t="shared" si="179"/>
        <v>5</v>
      </c>
      <c r="W1865" t="str" cm="1">
        <f t="array" ref="W1865">_xlfn.IFS(V1865=1,"JAN",V1865=2,"FEB",V1865=3,"MAR",V1865=4,"APR",V1865=5,"MAY",V1865=6,"JUN",V1865=7,"JUL",V1865=8,"AUG",V1865=9,"SEP",V1865=10,"OCT",V1865=11,"NOV",V1865=12,"DEC")</f>
        <v>MAY</v>
      </c>
    </row>
    <row r="1866" spans="1:23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74"/>
        <v>43</v>
      </c>
      <c r="P1866">
        <f t="shared" si="175"/>
        <v>58.08</v>
      </c>
      <c r="Q1866" t="s">
        <v>8331</v>
      </c>
      <c r="R1866" t="s">
        <v>8333</v>
      </c>
      <c r="S1866" s="12">
        <f t="shared" si="176"/>
        <v>41733.716435185182</v>
      </c>
      <c r="T1866" s="12">
        <f t="shared" si="177"/>
        <v>41763.716435185182</v>
      </c>
      <c r="U1866" s="9">
        <f t="shared" si="178"/>
        <v>2014</v>
      </c>
      <c r="V1866">
        <f t="shared" si="179"/>
        <v>4</v>
      </c>
      <c r="W1866" t="str" cm="1">
        <f t="array" ref="W1866">_xlfn.IFS(V1866=1,"JAN",V1866=2,"FEB",V1866=3,"MAR",V1866=4,"APR",V1866=5,"MAY",V1866=6,"JUN",V1866=7,"JUL",V1866=8,"AUG",V1866=9,"SEP",V1866=10,"OCT",V1866=11,"NOV",V1866=12,"DEC")</f>
        <v>APR</v>
      </c>
    </row>
    <row r="1867" spans="1:23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74"/>
        <v>0</v>
      </c>
      <c r="P1867">
        <f t="shared" si="175"/>
        <v>2</v>
      </c>
      <c r="Q1867" t="s">
        <v>8331</v>
      </c>
      <c r="R1867" t="s">
        <v>8333</v>
      </c>
      <c r="S1867" s="12">
        <f t="shared" si="176"/>
        <v>42645.367442129631</v>
      </c>
      <c r="T1867" s="12">
        <f t="shared" si="177"/>
        <v>42680.409108796302</v>
      </c>
      <c r="U1867" s="9">
        <f t="shared" si="178"/>
        <v>2016</v>
      </c>
      <c r="V1867">
        <f t="shared" si="179"/>
        <v>10</v>
      </c>
      <c r="W1867" t="str" cm="1">
        <f t="array" ref="W1867">_xlfn.IFS(V1867=1,"JAN",V1867=2,"FEB",V1867=3,"MAR",V1867=4,"APR",V1867=5,"MAY",V1867=6,"JUN",V1867=7,"JUL",V1867=8,"AUG",V1867=9,"SEP",V1867=10,"OCT",V1867=11,"NOV",V1867=12,"DEC")</f>
        <v>OCT</v>
      </c>
    </row>
    <row r="1868" spans="1:23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74"/>
        <v>1</v>
      </c>
      <c r="P1868">
        <f t="shared" si="175"/>
        <v>62.5</v>
      </c>
      <c r="Q1868" t="s">
        <v>8331</v>
      </c>
      <c r="R1868" t="s">
        <v>8333</v>
      </c>
      <c r="S1868" s="12">
        <f t="shared" si="176"/>
        <v>42742.246493055558</v>
      </c>
      <c r="T1868" s="12">
        <f t="shared" si="177"/>
        <v>42795.166666666672</v>
      </c>
      <c r="U1868" s="9">
        <f t="shared" si="178"/>
        <v>2017</v>
      </c>
      <c r="V1868">
        <f t="shared" si="179"/>
        <v>1</v>
      </c>
      <c r="W1868" t="str" cm="1">
        <f t="array" ref="W1868">_xlfn.IFS(V1868=1,"JAN",V1868=2,"FEB",V1868=3,"MAR",V1868=4,"APR",V1868=5,"MAY",V1868=6,"JUN",V1868=7,"JUL",V1868=8,"AUG",V1868=9,"SEP",V1868=10,"OCT",V1868=11,"NOV",V1868=12,"DEC")</f>
        <v>JAN</v>
      </c>
    </row>
    <row r="1869" spans="1:23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74"/>
        <v>0</v>
      </c>
      <c r="P1869">
        <f t="shared" si="175"/>
        <v>10</v>
      </c>
      <c r="Q1869" t="s">
        <v>8331</v>
      </c>
      <c r="R1869" t="s">
        <v>8333</v>
      </c>
      <c r="S1869" s="12">
        <f t="shared" si="176"/>
        <v>42649.924907407403</v>
      </c>
      <c r="T1869" s="12">
        <f t="shared" si="177"/>
        <v>42679.924907407403</v>
      </c>
      <c r="U1869" s="9">
        <f t="shared" si="178"/>
        <v>2016</v>
      </c>
      <c r="V1869">
        <f t="shared" si="179"/>
        <v>10</v>
      </c>
      <c r="W1869" t="str" cm="1">
        <f t="array" ref="W1869">_xlfn.IFS(V1869=1,"JAN",V1869=2,"FEB",V1869=3,"MAR",V1869=4,"APR",V1869=5,"MAY",V1869=6,"JUN",V1869=7,"JUL",V1869=8,"AUG",V1869=9,"SEP",V1869=10,"OCT",V1869=11,"NOV",V1869=12,"DEC")</f>
        <v>OCT</v>
      </c>
    </row>
    <row r="1870" spans="1:23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74"/>
        <v>5</v>
      </c>
      <c r="P1870">
        <f t="shared" si="175"/>
        <v>71.59</v>
      </c>
      <c r="Q1870" t="s">
        <v>8331</v>
      </c>
      <c r="R1870" t="s">
        <v>8333</v>
      </c>
      <c r="S1870" s="12">
        <f t="shared" si="176"/>
        <v>42328.779224537036</v>
      </c>
      <c r="T1870" s="12">
        <f t="shared" si="177"/>
        <v>42353.332638888889</v>
      </c>
      <c r="U1870" s="9">
        <f t="shared" si="178"/>
        <v>2015</v>
      </c>
      <c r="V1870">
        <f t="shared" si="179"/>
        <v>11</v>
      </c>
      <c r="W1870" t="str" cm="1">
        <f t="array" ref="W1870">_xlfn.IFS(V1870=1,"JAN",V1870=2,"FEB",V1870=3,"MAR",V1870=4,"APR",V1870=5,"MAY",V1870=6,"JUN",V1870=7,"JUL",V1870=8,"AUG",V1870=9,"SEP",V1870=10,"OCT",V1870=11,"NOV",V1870=12,"DEC")</f>
        <v>NOV</v>
      </c>
    </row>
    <row r="1871" spans="1:23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74"/>
        <v>0</v>
      </c>
      <c r="P1871">
        <f t="shared" si="175"/>
        <v>0</v>
      </c>
      <c r="Q1871" t="s">
        <v>8331</v>
      </c>
      <c r="R1871" t="s">
        <v>8333</v>
      </c>
      <c r="S1871" s="12">
        <f t="shared" si="176"/>
        <v>42709.002881944441</v>
      </c>
      <c r="T1871" s="12">
        <f t="shared" si="177"/>
        <v>42739.002881944441</v>
      </c>
      <c r="U1871" s="9">
        <f t="shared" si="178"/>
        <v>2016</v>
      </c>
      <c r="V1871">
        <f t="shared" si="179"/>
        <v>12</v>
      </c>
      <c r="W1871" t="str" cm="1">
        <f t="array" ref="W1871">_xlfn.IFS(V1871=1,"JAN",V1871=2,"FEB",V1871=3,"MAR",V1871=4,"APR",V1871=5,"MAY",V1871=6,"JUN",V1871=7,"JUL",V1871=8,"AUG",V1871=9,"SEP",V1871=10,"OCT",V1871=11,"NOV",V1871=12,"DEC")</f>
        <v>DEC</v>
      </c>
    </row>
    <row r="1872" spans="1:23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74"/>
        <v>10</v>
      </c>
      <c r="P1872">
        <f t="shared" si="175"/>
        <v>32.82</v>
      </c>
      <c r="Q1872" t="s">
        <v>8331</v>
      </c>
      <c r="R1872" t="s">
        <v>8333</v>
      </c>
      <c r="S1872" s="12">
        <f t="shared" si="176"/>
        <v>42371.355729166666</v>
      </c>
      <c r="T1872" s="12">
        <f t="shared" si="177"/>
        <v>42400.178472222222</v>
      </c>
      <c r="U1872" s="9">
        <f t="shared" si="178"/>
        <v>2016</v>
      </c>
      <c r="V1872">
        <f t="shared" si="179"/>
        <v>1</v>
      </c>
      <c r="W1872" t="str" cm="1">
        <f t="array" ref="W1872">_xlfn.IFS(V1872=1,"JAN",V1872=2,"FEB",V1872=3,"MAR",V1872=4,"APR",V1872=5,"MAY",V1872=6,"JUN",V1872=7,"JUL",V1872=8,"AUG",V1872=9,"SEP",V1872=10,"OCT",V1872=11,"NOV",V1872=12,"DEC")</f>
        <v>JAN</v>
      </c>
    </row>
    <row r="1873" spans="1:23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74"/>
        <v>72</v>
      </c>
      <c r="P1873">
        <f t="shared" si="175"/>
        <v>49.12</v>
      </c>
      <c r="Q1873" t="s">
        <v>8331</v>
      </c>
      <c r="R1873" t="s">
        <v>8333</v>
      </c>
      <c r="S1873" s="12">
        <f t="shared" si="176"/>
        <v>41923.783576388887</v>
      </c>
      <c r="T1873" s="12">
        <f t="shared" si="177"/>
        <v>41963.825243055559</v>
      </c>
      <c r="U1873" s="9">
        <f t="shared" si="178"/>
        <v>2014</v>
      </c>
      <c r="V1873">
        <f t="shared" si="179"/>
        <v>10</v>
      </c>
      <c r="W1873" t="str" cm="1">
        <f t="array" ref="W1873">_xlfn.IFS(V1873=1,"JAN",V1873=2,"FEB",V1873=3,"MAR",V1873=4,"APR",V1873=5,"MAY",V1873=6,"JUN",V1873=7,"JUL",V1873=8,"AUG",V1873=9,"SEP",V1873=10,"OCT",V1873=11,"NOV",V1873=12,"DEC")</f>
        <v>OCT</v>
      </c>
    </row>
    <row r="1874" spans="1:23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74"/>
        <v>1</v>
      </c>
      <c r="P1874">
        <f t="shared" si="175"/>
        <v>16.309999999999999</v>
      </c>
      <c r="Q1874" t="s">
        <v>8331</v>
      </c>
      <c r="R1874" t="s">
        <v>8333</v>
      </c>
      <c r="S1874" s="12">
        <f t="shared" si="176"/>
        <v>42155.129652777774</v>
      </c>
      <c r="T1874" s="12">
        <f t="shared" si="177"/>
        <v>42185.129652777774</v>
      </c>
      <c r="U1874" s="9">
        <f t="shared" si="178"/>
        <v>2015</v>
      </c>
      <c r="V1874">
        <f t="shared" si="179"/>
        <v>5</v>
      </c>
      <c r="W1874" t="str" cm="1">
        <f t="array" ref="W1874">_xlfn.IFS(V1874=1,"JAN",V1874=2,"FEB",V1874=3,"MAR",V1874=4,"APR",V1874=5,"MAY",V1874=6,"JUN",V1874=7,"JUL",V1874=8,"AUG",V1874=9,"SEP",V1874=10,"OCT",V1874=11,"NOV",V1874=12,"DEC")</f>
        <v>MAY</v>
      </c>
    </row>
    <row r="1875" spans="1:23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74"/>
        <v>0</v>
      </c>
      <c r="P1875">
        <f t="shared" si="175"/>
        <v>18</v>
      </c>
      <c r="Q1875" t="s">
        <v>8331</v>
      </c>
      <c r="R1875" t="s">
        <v>8333</v>
      </c>
      <c r="S1875" s="12">
        <f t="shared" si="176"/>
        <v>42164.615856481483</v>
      </c>
      <c r="T1875" s="12">
        <f t="shared" si="177"/>
        <v>42193.697916666672</v>
      </c>
      <c r="U1875" s="9">
        <f t="shared" si="178"/>
        <v>2015</v>
      </c>
      <c r="V1875">
        <f t="shared" si="179"/>
        <v>6</v>
      </c>
      <c r="W1875" t="str" cm="1">
        <f t="array" ref="W1875">_xlfn.IFS(V1875=1,"JAN",V1875=2,"FEB",V1875=3,"MAR",V1875=4,"APR",V1875=5,"MAY",V1875=6,"JUN",V1875=7,"JUL",V1875=8,"AUG",V1875=9,"SEP",V1875=10,"OCT",V1875=11,"NOV",V1875=12,"DEC")</f>
        <v>JUN</v>
      </c>
    </row>
    <row r="1876" spans="1:23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74"/>
        <v>0</v>
      </c>
      <c r="P1876">
        <f t="shared" si="175"/>
        <v>13</v>
      </c>
      <c r="Q1876" t="s">
        <v>8331</v>
      </c>
      <c r="R1876" t="s">
        <v>8333</v>
      </c>
      <c r="S1876" s="12">
        <f t="shared" si="176"/>
        <v>42529.969131944439</v>
      </c>
      <c r="T1876" s="12">
        <f t="shared" si="177"/>
        <v>42549.969131944439</v>
      </c>
      <c r="U1876" s="9">
        <f t="shared" si="178"/>
        <v>2016</v>
      </c>
      <c r="V1876">
        <f t="shared" si="179"/>
        <v>6</v>
      </c>
      <c r="W1876" t="str" cm="1">
        <f t="array" ref="W1876">_xlfn.IFS(V1876=1,"JAN",V1876=2,"FEB",V1876=3,"MAR",V1876=4,"APR",V1876=5,"MAY",V1876=6,"JUN",V1876=7,"JUL",V1876=8,"AUG",V1876=9,"SEP",V1876=10,"OCT",V1876=11,"NOV",V1876=12,"DEC")</f>
        <v>JUN</v>
      </c>
    </row>
    <row r="1877" spans="1:23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74"/>
        <v>1</v>
      </c>
      <c r="P1877">
        <f t="shared" si="175"/>
        <v>17</v>
      </c>
      <c r="Q1877" t="s">
        <v>8331</v>
      </c>
      <c r="R1877" t="s">
        <v>8333</v>
      </c>
      <c r="S1877" s="12">
        <f t="shared" si="176"/>
        <v>42528.899398148147</v>
      </c>
      <c r="T1877" s="12">
        <f t="shared" si="177"/>
        <v>42588.899398148147</v>
      </c>
      <c r="U1877" s="9">
        <f t="shared" si="178"/>
        <v>2016</v>
      </c>
      <c r="V1877">
        <f t="shared" si="179"/>
        <v>6</v>
      </c>
      <c r="W1877" t="str" cm="1">
        <f t="array" ref="W1877">_xlfn.IFS(V1877=1,"JAN",V1877=2,"FEB",V1877=3,"MAR",V1877=4,"APR",V1877=5,"MAY",V1877=6,"JUN",V1877=7,"JUL",V1877=8,"AUG",V1877=9,"SEP",V1877=10,"OCT",V1877=11,"NOV",V1877=12,"DEC")</f>
        <v>JUN</v>
      </c>
    </row>
    <row r="1878" spans="1:23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74"/>
        <v>0</v>
      </c>
      <c r="P1878">
        <f t="shared" si="175"/>
        <v>0</v>
      </c>
      <c r="Q1878" t="s">
        <v>8331</v>
      </c>
      <c r="R1878" t="s">
        <v>8333</v>
      </c>
      <c r="S1878" s="12">
        <f t="shared" si="176"/>
        <v>41776.284780092588</v>
      </c>
      <c r="T1878" s="12">
        <f t="shared" si="177"/>
        <v>41806.284780092588</v>
      </c>
      <c r="U1878" s="9">
        <f t="shared" si="178"/>
        <v>2014</v>
      </c>
      <c r="V1878">
        <f t="shared" si="179"/>
        <v>5</v>
      </c>
      <c r="W1878" t="str" cm="1">
        <f t="array" ref="W1878">_xlfn.IFS(V1878=1,"JAN",V1878=2,"FEB",V1878=3,"MAR",V1878=4,"APR",V1878=5,"MAY",V1878=6,"JUN",V1878=7,"JUL",V1878=8,"AUG",V1878=9,"SEP",V1878=10,"OCT",V1878=11,"NOV",V1878=12,"DEC")</f>
        <v>MAY</v>
      </c>
    </row>
    <row r="1879" spans="1:23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74"/>
        <v>0</v>
      </c>
      <c r="P1879">
        <f t="shared" si="175"/>
        <v>0</v>
      </c>
      <c r="Q1879" t="s">
        <v>8331</v>
      </c>
      <c r="R1879" t="s">
        <v>8333</v>
      </c>
      <c r="S1879" s="12">
        <f t="shared" si="176"/>
        <v>42035.029224537036</v>
      </c>
      <c r="T1879" s="12">
        <f t="shared" si="177"/>
        <v>42064.029224537036</v>
      </c>
      <c r="U1879" s="9">
        <f t="shared" si="178"/>
        <v>2015</v>
      </c>
      <c r="V1879">
        <f t="shared" si="179"/>
        <v>1</v>
      </c>
      <c r="W1879" t="str" cm="1">
        <f t="array" ref="W1879">_xlfn.IFS(V1879=1,"JAN",V1879=2,"FEB",V1879=3,"MAR",V1879=4,"APR",V1879=5,"MAY",V1879=6,"JUN",V1879=7,"JUL",V1879=8,"AUG",V1879=9,"SEP",V1879=10,"OCT",V1879=11,"NOV",V1879=12,"DEC")</f>
        <v>JAN</v>
      </c>
    </row>
    <row r="1880" spans="1:23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74"/>
        <v>0</v>
      </c>
      <c r="P1880">
        <f t="shared" si="175"/>
        <v>0</v>
      </c>
      <c r="Q1880" t="s">
        <v>8331</v>
      </c>
      <c r="R1880" t="s">
        <v>8333</v>
      </c>
      <c r="S1880" s="12">
        <f t="shared" si="176"/>
        <v>41773.008738425924</v>
      </c>
      <c r="T1880" s="12">
        <f t="shared" si="177"/>
        <v>41803.008738425924</v>
      </c>
      <c r="U1880" s="9">
        <f t="shared" si="178"/>
        <v>2014</v>
      </c>
      <c r="V1880">
        <f t="shared" si="179"/>
        <v>5</v>
      </c>
      <c r="W1880" t="str" cm="1">
        <f t="array" ref="W1880">_xlfn.IFS(V1880=1,"JAN",V1880=2,"FEB",V1880=3,"MAR",V1880=4,"APR",V1880=5,"MAY",V1880=6,"JUN",V1880=7,"JUL",V1880=8,"AUG",V1880=9,"SEP",V1880=10,"OCT",V1880=11,"NOV",V1880=12,"DEC")</f>
        <v>MAY</v>
      </c>
    </row>
    <row r="1881" spans="1:23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74"/>
        <v>0</v>
      </c>
      <c r="P1881">
        <f t="shared" si="175"/>
        <v>3</v>
      </c>
      <c r="Q1881" t="s">
        <v>8331</v>
      </c>
      <c r="R1881" t="s">
        <v>8333</v>
      </c>
      <c r="S1881" s="12">
        <f t="shared" si="176"/>
        <v>42413.649641203709</v>
      </c>
      <c r="T1881" s="12">
        <f t="shared" si="177"/>
        <v>42443.607974537037</v>
      </c>
      <c r="U1881" s="9">
        <f t="shared" si="178"/>
        <v>2016</v>
      </c>
      <c r="V1881">
        <f t="shared" si="179"/>
        <v>2</v>
      </c>
      <c r="W1881" t="str" cm="1">
        <f t="array" ref="W1881">_xlfn.IFS(V1881=1,"JAN",V1881=2,"FEB",V1881=3,"MAR",V1881=4,"APR",V1881=5,"MAY",V1881=6,"JUN",V1881=7,"JUL",V1881=8,"AUG",V1881=9,"SEP",V1881=10,"OCT",V1881=11,"NOV",V1881=12,"DEC")</f>
        <v>FEB</v>
      </c>
    </row>
    <row r="1882" spans="1:23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74"/>
        <v>20</v>
      </c>
      <c r="P1882">
        <f t="shared" si="175"/>
        <v>41.83</v>
      </c>
      <c r="Q1882" t="s">
        <v>8331</v>
      </c>
      <c r="R1882" t="s">
        <v>8333</v>
      </c>
      <c r="S1882" s="12">
        <f t="shared" si="176"/>
        <v>42430.566898148143</v>
      </c>
      <c r="T1882" s="12">
        <f t="shared" si="177"/>
        <v>42459.525231481486</v>
      </c>
      <c r="U1882" s="9">
        <f t="shared" si="178"/>
        <v>2016</v>
      </c>
      <c r="V1882">
        <f t="shared" si="179"/>
        <v>3</v>
      </c>
      <c r="W1882" t="str" cm="1">
        <f t="array" ref="W1882">_xlfn.IFS(V1882=1,"JAN",V1882=2,"FEB",V1882=3,"MAR",V1882=4,"APR",V1882=5,"MAY",V1882=6,"JUN",V1882=7,"JUL",V1882=8,"AUG",V1882=9,"SEP",V1882=10,"OCT",V1882=11,"NOV",V1882=12,"DEC")</f>
        <v>MAR</v>
      </c>
    </row>
    <row r="1883" spans="1:23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74"/>
        <v>173</v>
      </c>
      <c r="P1883">
        <f t="shared" si="175"/>
        <v>49.34</v>
      </c>
      <c r="Q1883" t="s">
        <v>8323</v>
      </c>
      <c r="R1883" t="s">
        <v>8327</v>
      </c>
      <c r="S1883" s="12">
        <f t="shared" si="176"/>
        <v>42043.152650462958</v>
      </c>
      <c r="T1883" s="12">
        <f t="shared" si="177"/>
        <v>42073.110983796301</v>
      </c>
      <c r="U1883" s="9">
        <f t="shared" si="178"/>
        <v>2015</v>
      </c>
      <c r="V1883">
        <f t="shared" si="179"/>
        <v>2</v>
      </c>
      <c r="W1883" t="str" cm="1">
        <f t="array" ref="W1883">_xlfn.IFS(V1883=1,"JAN",V1883=2,"FEB",V1883=3,"MAR",V1883=4,"APR",V1883=5,"MAY",V1883=6,"JUN",V1883=7,"JUL",V1883=8,"AUG",V1883=9,"SEP",V1883=10,"OCT",V1883=11,"NOV",V1883=12,"DEC")</f>
        <v>FEB</v>
      </c>
    </row>
    <row r="1884" spans="1:23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74"/>
        <v>101</v>
      </c>
      <c r="P1884">
        <f t="shared" si="175"/>
        <v>41.73</v>
      </c>
      <c r="Q1884" t="s">
        <v>8323</v>
      </c>
      <c r="R1884" t="s">
        <v>8327</v>
      </c>
      <c r="S1884" s="12">
        <f t="shared" si="176"/>
        <v>41067.949212962965</v>
      </c>
      <c r="T1884" s="12">
        <f t="shared" si="177"/>
        <v>41100.991666666669</v>
      </c>
      <c r="U1884" s="9">
        <f t="shared" si="178"/>
        <v>2012</v>
      </c>
      <c r="V1884">
        <f t="shared" si="179"/>
        <v>6</v>
      </c>
      <c r="W1884" t="str" cm="1">
        <f t="array" ref="W1884">_xlfn.IFS(V1884=1,"JAN",V1884=2,"FEB",V1884=3,"MAR",V1884=4,"APR",V1884=5,"MAY",V1884=6,"JUN",V1884=7,"JUL",V1884=8,"AUG",V1884=9,"SEP",V1884=10,"OCT",V1884=11,"NOV",V1884=12,"DEC")</f>
        <v>JUN</v>
      </c>
    </row>
    <row r="1885" spans="1:23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74"/>
        <v>105</v>
      </c>
      <c r="P1885">
        <f t="shared" si="175"/>
        <v>32.72</v>
      </c>
      <c r="Q1885" t="s">
        <v>8323</v>
      </c>
      <c r="R1885" t="s">
        <v>8327</v>
      </c>
      <c r="S1885" s="12">
        <f t="shared" si="176"/>
        <v>40977.948009259257</v>
      </c>
      <c r="T1885" s="12">
        <f t="shared" si="177"/>
        <v>41007.906342592592</v>
      </c>
      <c r="U1885" s="9">
        <f t="shared" si="178"/>
        <v>2012</v>
      </c>
      <c r="V1885">
        <f t="shared" si="179"/>
        <v>3</v>
      </c>
      <c r="W1885" t="str" cm="1">
        <f t="array" ref="W1885">_xlfn.IFS(V1885=1,"JAN",V1885=2,"FEB",V1885=3,"MAR",V1885=4,"APR",V1885=5,"MAY",V1885=6,"JUN",V1885=7,"JUL",V1885=8,"AUG",V1885=9,"SEP",V1885=10,"OCT",V1885=11,"NOV",V1885=12,"DEC")</f>
        <v>MAR</v>
      </c>
    </row>
    <row r="1886" spans="1:23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74"/>
        <v>135</v>
      </c>
      <c r="P1886">
        <f t="shared" si="175"/>
        <v>51.96</v>
      </c>
      <c r="Q1886" t="s">
        <v>8323</v>
      </c>
      <c r="R1886" t="s">
        <v>8327</v>
      </c>
      <c r="S1886" s="12">
        <f t="shared" si="176"/>
        <v>41205.198321759257</v>
      </c>
      <c r="T1886" s="12">
        <f t="shared" si="177"/>
        <v>41240.5</v>
      </c>
      <c r="U1886" s="9">
        <f t="shared" si="178"/>
        <v>2012</v>
      </c>
      <c r="V1886">
        <f t="shared" si="179"/>
        <v>10</v>
      </c>
      <c r="W1886" t="str" cm="1">
        <f t="array" ref="W1886">_xlfn.IFS(V1886=1,"JAN",V1886=2,"FEB",V1886=3,"MAR",V1886=4,"APR",V1886=5,"MAY",V1886=6,"JUN",V1886=7,"JUL",V1886=8,"AUG",V1886=9,"SEP",V1886=10,"OCT",V1886=11,"NOV",V1886=12,"DEC")</f>
        <v>OCT</v>
      </c>
    </row>
    <row r="1887" spans="1:23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74"/>
        <v>116</v>
      </c>
      <c r="P1887">
        <f t="shared" si="175"/>
        <v>50.69</v>
      </c>
      <c r="Q1887" t="s">
        <v>8323</v>
      </c>
      <c r="R1887" t="s">
        <v>8327</v>
      </c>
      <c r="S1887" s="12">
        <f t="shared" si="176"/>
        <v>41099.093865740739</v>
      </c>
      <c r="T1887" s="12">
        <f t="shared" si="177"/>
        <v>41131.916666666664</v>
      </c>
      <c r="U1887" s="9">
        <f t="shared" si="178"/>
        <v>2012</v>
      </c>
      <c r="V1887">
        <f t="shared" si="179"/>
        <v>7</v>
      </c>
      <c r="W1887" t="str" cm="1">
        <f t="array" ref="W1887">_xlfn.IFS(V1887=1,"JAN",V1887=2,"FEB",V1887=3,"MAR",V1887=4,"APR",V1887=5,"MAY",V1887=6,"JUN",V1887=7,"JUL",V1887=8,"AUG",V1887=9,"SEP",V1887=10,"OCT",V1887=11,"NOV",V1887=12,"DEC")</f>
        <v>JUL</v>
      </c>
    </row>
    <row r="1888" spans="1:23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74"/>
        <v>102</v>
      </c>
      <c r="P1888">
        <f t="shared" si="175"/>
        <v>42.24</v>
      </c>
      <c r="Q1888" t="s">
        <v>8323</v>
      </c>
      <c r="R1888" t="s">
        <v>8327</v>
      </c>
      <c r="S1888" s="12">
        <f t="shared" si="176"/>
        <v>41925.906689814816</v>
      </c>
      <c r="T1888" s="12">
        <f t="shared" si="177"/>
        <v>41955.94835648148</v>
      </c>
      <c r="U1888" s="9">
        <f t="shared" si="178"/>
        <v>2014</v>
      </c>
      <c r="V1888">
        <f t="shared" si="179"/>
        <v>10</v>
      </c>
      <c r="W1888" t="str" cm="1">
        <f t="array" ref="W1888">_xlfn.IFS(V1888=1,"JAN",V1888=2,"FEB",V1888=3,"MAR",V1888=4,"APR",V1888=5,"MAY",V1888=6,"JUN",V1888=7,"JUL",V1888=8,"AUG",V1888=9,"SEP",V1888=10,"OCT",V1888=11,"NOV",V1888=12,"DEC")</f>
        <v>OCT</v>
      </c>
    </row>
    <row r="1889" spans="1:23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74"/>
        <v>111</v>
      </c>
      <c r="P1889">
        <f t="shared" si="175"/>
        <v>416.88</v>
      </c>
      <c r="Q1889" t="s">
        <v>8323</v>
      </c>
      <c r="R1889" t="s">
        <v>8327</v>
      </c>
      <c r="S1889" s="12">
        <f t="shared" si="176"/>
        <v>42323.800138888888</v>
      </c>
      <c r="T1889" s="12">
        <f t="shared" si="177"/>
        <v>42341.895833333328</v>
      </c>
      <c r="U1889" s="9">
        <f t="shared" si="178"/>
        <v>2015</v>
      </c>
      <c r="V1889">
        <f t="shared" si="179"/>
        <v>11</v>
      </c>
      <c r="W1889" t="str" cm="1">
        <f t="array" ref="W1889">_xlfn.IFS(V1889=1,"JAN",V1889=2,"FEB",V1889=3,"MAR",V1889=4,"APR",V1889=5,"MAY",V1889=6,"JUN",V1889=7,"JUL",V1889=8,"AUG",V1889=9,"SEP",V1889=10,"OCT",V1889=11,"NOV",V1889=12,"DEC")</f>
        <v>NOV</v>
      </c>
    </row>
    <row r="1890" spans="1:23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74"/>
        <v>166</v>
      </c>
      <c r="P1890">
        <f t="shared" si="175"/>
        <v>46.65</v>
      </c>
      <c r="Q1890" t="s">
        <v>8323</v>
      </c>
      <c r="R1890" t="s">
        <v>8327</v>
      </c>
      <c r="S1890" s="12">
        <f t="shared" si="176"/>
        <v>40299.239953703705</v>
      </c>
      <c r="T1890" s="12">
        <f t="shared" si="177"/>
        <v>40330.207638888889</v>
      </c>
      <c r="U1890" s="9">
        <f t="shared" si="178"/>
        <v>2010</v>
      </c>
      <c r="V1890">
        <f t="shared" si="179"/>
        <v>5</v>
      </c>
      <c r="W1890" t="str" cm="1">
        <f t="array" ref="W1890">_xlfn.IFS(V1890=1,"JAN",V1890=2,"FEB",V1890=3,"MAR",V1890=4,"APR",V1890=5,"MAY",V1890=6,"JUN",V1890=7,"JUL",V1890=8,"AUG",V1890=9,"SEP",V1890=10,"OCT",V1890=11,"NOV",V1890=12,"DEC")</f>
        <v>MAY</v>
      </c>
    </row>
    <row r="1891" spans="1:23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74"/>
        <v>107</v>
      </c>
      <c r="P1891">
        <f t="shared" si="175"/>
        <v>48.45</v>
      </c>
      <c r="Q1891" t="s">
        <v>8323</v>
      </c>
      <c r="R1891" t="s">
        <v>8327</v>
      </c>
      <c r="S1891" s="12">
        <f t="shared" si="176"/>
        <v>41299.793356481481</v>
      </c>
      <c r="T1891" s="12">
        <f t="shared" si="177"/>
        <v>41344.751689814817</v>
      </c>
      <c r="U1891" s="9">
        <f t="shared" si="178"/>
        <v>2013</v>
      </c>
      <c r="V1891">
        <f t="shared" si="179"/>
        <v>1</v>
      </c>
      <c r="W1891" t="str" cm="1">
        <f t="array" ref="W1891">_xlfn.IFS(V1891=1,"JAN",V1891=2,"FEB",V1891=3,"MAR",V1891=4,"APR",V1891=5,"MAY",V1891=6,"JUN",V1891=7,"JUL",V1891=8,"AUG",V1891=9,"SEP",V1891=10,"OCT",V1891=11,"NOV",V1891=12,"DEC")</f>
        <v>JAN</v>
      </c>
    </row>
    <row r="1892" spans="1:23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74"/>
        <v>145</v>
      </c>
      <c r="P1892">
        <f t="shared" si="175"/>
        <v>70.53</v>
      </c>
      <c r="Q1892" t="s">
        <v>8323</v>
      </c>
      <c r="R1892" t="s">
        <v>8327</v>
      </c>
      <c r="S1892" s="12">
        <f t="shared" si="176"/>
        <v>41228.786203703705</v>
      </c>
      <c r="T1892" s="12">
        <f t="shared" si="177"/>
        <v>41258.786203703705</v>
      </c>
      <c r="U1892" s="9">
        <f t="shared" si="178"/>
        <v>2012</v>
      </c>
      <c r="V1892">
        <f t="shared" si="179"/>
        <v>11</v>
      </c>
      <c r="W1892" t="str" cm="1">
        <f t="array" ref="W1892">_xlfn.IFS(V1892=1,"JAN",V1892=2,"FEB",V1892=3,"MAR",V1892=4,"APR",V1892=5,"MAY",V1892=6,"JUN",V1892=7,"JUL",V1892=8,"AUG",V1892=9,"SEP",V1892=10,"OCT",V1892=11,"NOV",V1892=12,"DEC")</f>
        <v>NOV</v>
      </c>
    </row>
    <row r="1893" spans="1:23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74"/>
        <v>106</v>
      </c>
      <c r="P1893">
        <f t="shared" si="175"/>
        <v>87.96</v>
      </c>
      <c r="Q1893" t="s">
        <v>8323</v>
      </c>
      <c r="R1893" t="s">
        <v>8327</v>
      </c>
      <c r="S1893" s="12">
        <f t="shared" si="176"/>
        <v>40335.798078703701</v>
      </c>
      <c r="T1893" s="12">
        <f t="shared" si="177"/>
        <v>40381.25</v>
      </c>
      <c r="U1893" s="9">
        <f t="shared" si="178"/>
        <v>2010</v>
      </c>
      <c r="V1893">
        <f t="shared" si="179"/>
        <v>6</v>
      </c>
      <c r="W1893" t="str" cm="1">
        <f t="array" ref="W1893">_xlfn.IFS(V1893=1,"JAN",V1893=2,"FEB",V1893=3,"MAR",V1893=4,"APR",V1893=5,"MAY",V1893=6,"JUN",V1893=7,"JUL",V1893=8,"AUG",V1893=9,"SEP",V1893=10,"OCT",V1893=11,"NOV",V1893=12,"DEC")</f>
        <v>JUN</v>
      </c>
    </row>
    <row r="1894" spans="1:23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74"/>
        <v>137</v>
      </c>
      <c r="P1894">
        <f t="shared" si="175"/>
        <v>26.27</v>
      </c>
      <c r="Q1894" t="s">
        <v>8323</v>
      </c>
      <c r="R1894" t="s">
        <v>8327</v>
      </c>
      <c r="S1894" s="12">
        <f t="shared" si="176"/>
        <v>40671.637511574074</v>
      </c>
      <c r="T1894" s="12">
        <f t="shared" si="177"/>
        <v>40701.637511574074</v>
      </c>
      <c r="U1894" s="9">
        <f t="shared" si="178"/>
        <v>2011</v>
      </c>
      <c r="V1894">
        <f t="shared" si="179"/>
        <v>5</v>
      </c>
      <c r="W1894" t="str" cm="1">
        <f t="array" ref="W1894">_xlfn.IFS(V1894=1,"JAN",V1894=2,"FEB",V1894=3,"MAR",V1894=4,"APR",V1894=5,"MAY",V1894=6,"JUN",V1894=7,"JUL",V1894=8,"AUG",V1894=9,"SEP",V1894=10,"OCT",V1894=11,"NOV",V1894=12,"DEC")</f>
        <v>MAY</v>
      </c>
    </row>
    <row r="1895" spans="1:23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74"/>
        <v>104</v>
      </c>
      <c r="P1895">
        <f t="shared" si="175"/>
        <v>57.78</v>
      </c>
      <c r="Q1895" t="s">
        <v>8323</v>
      </c>
      <c r="R1895" t="s">
        <v>8327</v>
      </c>
      <c r="S1895" s="12">
        <f t="shared" si="176"/>
        <v>40632.94195601852</v>
      </c>
      <c r="T1895" s="12">
        <f t="shared" si="177"/>
        <v>40649.165972222225</v>
      </c>
      <c r="U1895" s="9">
        <f t="shared" si="178"/>
        <v>2011</v>
      </c>
      <c r="V1895">
        <f t="shared" si="179"/>
        <v>3</v>
      </c>
      <c r="W1895" t="str" cm="1">
        <f t="array" ref="W1895">_xlfn.IFS(V1895=1,"JAN",V1895=2,"FEB",V1895=3,"MAR",V1895=4,"APR",V1895=5,"MAY",V1895=6,"JUN",V1895=7,"JUL",V1895=8,"AUG",V1895=9,"SEP",V1895=10,"OCT",V1895=11,"NOV",V1895=12,"DEC")</f>
        <v>MAR</v>
      </c>
    </row>
    <row r="1896" spans="1:23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74"/>
        <v>115</v>
      </c>
      <c r="P1896">
        <f t="shared" si="175"/>
        <v>57.25</v>
      </c>
      <c r="Q1896" t="s">
        <v>8323</v>
      </c>
      <c r="R1896" t="s">
        <v>8327</v>
      </c>
      <c r="S1896" s="12">
        <f t="shared" si="176"/>
        <v>40920.904895833337</v>
      </c>
      <c r="T1896" s="12">
        <f t="shared" si="177"/>
        <v>40951.904895833337</v>
      </c>
      <c r="U1896" s="9">
        <f t="shared" si="178"/>
        <v>2012</v>
      </c>
      <c r="V1896">
        <f t="shared" si="179"/>
        <v>1</v>
      </c>
      <c r="W1896" t="str" cm="1">
        <f t="array" ref="W1896">_xlfn.IFS(V1896=1,"JAN",V1896=2,"FEB",V1896=3,"MAR",V1896=4,"APR",V1896=5,"MAY",V1896=6,"JUN",V1896=7,"JUL",V1896=8,"AUG",V1896=9,"SEP",V1896=10,"OCT",V1896=11,"NOV",V1896=12,"DEC")</f>
        <v>JAN</v>
      </c>
    </row>
    <row r="1897" spans="1:23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74"/>
        <v>102</v>
      </c>
      <c r="P1897">
        <f t="shared" si="175"/>
        <v>196.34</v>
      </c>
      <c r="Q1897" t="s">
        <v>8323</v>
      </c>
      <c r="R1897" t="s">
        <v>8327</v>
      </c>
      <c r="S1897" s="12">
        <f t="shared" si="176"/>
        <v>42267.746782407412</v>
      </c>
      <c r="T1897" s="12">
        <f t="shared" si="177"/>
        <v>42297.746782407412</v>
      </c>
      <c r="U1897" s="9">
        <f t="shared" si="178"/>
        <v>2015</v>
      </c>
      <c r="V1897">
        <f t="shared" si="179"/>
        <v>9</v>
      </c>
      <c r="W1897" t="str" cm="1">
        <f t="array" ref="W1897">_xlfn.IFS(V1897=1,"JAN",V1897=2,"FEB",V1897=3,"MAR",V1897=4,"APR",V1897=5,"MAY",V1897=6,"JUN",V1897=7,"JUL",V1897=8,"AUG",V1897=9,"SEP",V1897=10,"OCT",V1897=11,"NOV",V1897=12,"DEC")</f>
        <v>SEP</v>
      </c>
    </row>
    <row r="1898" spans="1:23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74"/>
        <v>124</v>
      </c>
      <c r="P1898">
        <f t="shared" si="175"/>
        <v>43</v>
      </c>
      <c r="Q1898" t="s">
        <v>8323</v>
      </c>
      <c r="R1898" t="s">
        <v>8327</v>
      </c>
      <c r="S1898" s="12">
        <f t="shared" si="176"/>
        <v>40981.710243055553</v>
      </c>
      <c r="T1898" s="12">
        <f t="shared" si="177"/>
        <v>41011.710243055553</v>
      </c>
      <c r="U1898" s="9">
        <f t="shared" si="178"/>
        <v>2012</v>
      </c>
      <c r="V1898">
        <f t="shared" si="179"/>
        <v>3</v>
      </c>
      <c r="W1898" t="str" cm="1">
        <f t="array" ref="W1898">_xlfn.IFS(V1898=1,"JAN",V1898=2,"FEB",V1898=3,"MAR",V1898=4,"APR",V1898=5,"MAY",V1898=6,"JUN",V1898=7,"JUL",V1898=8,"AUG",V1898=9,"SEP",V1898=10,"OCT",V1898=11,"NOV",V1898=12,"DEC")</f>
        <v>MAR</v>
      </c>
    </row>
    <row r="1899" spans="1:23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74"/>
        <v>102</v>
      </c>
      <c r="P1899">
        <f t="shared" si="175"/>
        <v>35.549999999999997</v>
      </c>
      <c r="Q1899" t="s">
        <v>8323</v>
      </c>
      <c r="R1899" t="s">
        <v>8327</v>
      </c>
      <c r="S1899" s="12">
        <f t="shared" si="176"/>
        <v>41680.583402777782</v>
      </c>
      <c r="T1899" s="12">
        <f t="shared" si="177"/>
        <v>41702.875</v>
      </c>
      <c r="U1899" s="9">
        <f t="shared" si="178"/>
        <v>2014</v>
      </c>
      <c r="V1899">
        <f t="shared" si="179"/>
        <v>2</v>
      </c>
      <c r="W1899" t="str" cm="1">
        <f t="array" ref="W1899">_xlfn.IFS(V1899=1,"JAN",V1899=2,"FEB",V1899=3,"MAR",V1899=4,"APR",V1899=5,"MAY",V1899=6,"JUN",V1899=7,"JUL",V1899=8,"AUG",V1899=9,"SEP",V1899=10,"OCT",V1899=11,"NOV",V1899=12,"DEC")</f>
        <v>FEB</v>
      </c>
    </row>
    <row r="1900" spans="1:23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74"/>
        <v>145</v>
      </c>
      <c r="P1900">
        <f t="shared" si="175"/>
        <v>68.81</v>
      </c>
      <c r="Q1900" t="s">
        <v>8323</v>
      </c>
      <c r="R1900" t="s">
        <v>8327</v>
      </c>
      <c r="S1900" s="12">
        <f t="shared" si="176"/>
        <v>42366.192974537036</v>
      </c>
      <c r="T1900" s="12">
        <f t="shared" si="177"/>
        <v>42401.75</v>
      </c>
      <c r="U1900" s="9">
        <f t="shared" si="178"/>
        <v>2015</v>
      </c>
      <c r="V1900">
        <f t="shared" si="179"/>
        <v>12</v>
      </c>
      <c r="W1900" t="str" cm="1">
        <f t="array" ref="W1900">_xlfn.IFS(V1900=1,"JAN",V1900=2,"FEB",V1900=3,"MAR",V1900=4,"APR",V1900=5,"MAY",V1900=6,"JUN",V1900=7,"JUL",V1900=8,"AUG",V1900=9,"SEP",V1900=10,"OCT",V1900=11,"NOV",V1900=12,"DEC")</f>
        <v>DEC</v>
      </c>
    </row>
    <row r="1901" spans="1:23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74"/>
        <v>133</v>
      </c>
      <c r="P1901">
        <f t="shared" si="175"/>
        <v>28.57</v>
      </c>
      <c r="Q1901" t="s">
        <v>8323</v>
      </c>
      <c r="R1901" t="s">
        <v>8327</v>
      </c>
      <c r="S1901" s="12">
        <f t="shared" si="176"/>
        <v>42058.941736111112</v>
      </c>
      <c r="T1901" s="12">
        <f t="shared" si="177"/>
        <v>42088.90006944444</v>
      </c>
      <c r="U1901" s="9">
        <f t="shared" si="178"/>
        <v>2015</v>
      </c>
      <c r="V1901">
        <f t="shared" si="179"/>
        <v>2</v>
      </c>
      <c r="W1901" t="str" cm="1">
        <f t="array" ref="W1901">_xlfn.IFS(V1901=1,"JAN",V1901=2,"FEB",V1901=3,"MAR",V1901=4,"APR",V1901=5,"MAY",V1901=6,"JUN",V1901=7,"JUL",V1901=8,"AUG",V1901=9,"SEP",V1901=10,"OCT",V1901=11,"NOV",V1901=12,"DEC")</f>
        <v>FEB</v>
      </c>
    </row>
    <row r="1902" spans="1:23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74"/>
        <v>109</v>
      </c>
      <c r="P1902">
        <f t="shared" si="175"/>
        <v>50.63</v>
      </c>
      <c r="Q1902" t="s">
        <v>8323</v>
      </c>
      <c r="R1902" t="s">
        <v>8327</v>
      </c>
      <c r="S1902" s="12">
        <f t="shared" si="176"/>
        <v>41160.871886574074</v>
      </c>
      <c r="T1902" s="12">
        <f t="shared" si="177"/>
        <v>41188.415972222225</v>
      </c>
      <c r="U1902" s="9">
        <f t="shared" si="178"/>
        <v>2012</v>
      </c>
      <c r="V1902">
        <f t="shared" si="179"/>
        <v>9</v>
      </c>
      <c r="W1902" t="str" cm="1">
        <f t="array" ref="W1902">_xlfn.IFS(V1902=1,"JAN",V1902=2,"FEB",V1902=3,"MAR",V1902=4,"APR",V1902=5,"MAY",V1902=6,"JUN",V1902=7,"JUL",V1902=8,"AUG",V1902=9,"SEP",V1902=10,"OCT",V1902=11,"NOV",V1902=12,"DEC")</f>
        <v>SEP</v>
      </c>
    </row>
    <row r="1903" spans="1:23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74"/>
        <v>3</v>
      </c>
      <c r="P1903">
        <f t="shared" si="175"/>
        <v>106.8</v>
      </c>
      <c r="Q1903" t="s">
        <v>8317</v>
      </c>
      <c r="R1903" t="s">
        <v>8346</v>
      </c>
      <c r="S1903" s="12">
        <f t="shared" si="176"/>
        <v>42116.54315972222</v>
      </c>
      <c r="T1903" s="12">
        <f t="shared" si="177"/>
        <v>42146.541666666672</v>
      </c>
      <c r="U1903" s="9">
        <f t="shared" si="178"/>
        <v>2015</v>
      </c>
      <c r="V1903">
        <f t="shared" si="179"/>
        <v>4</v>
      </c>
      <c r="W1903" t="str" cm="1">
        <f t="array" ref="W1903">_xlfn.IFS(V1903=1,"JAN",V1903=2,"FEB",V1903=3,"MAR",V1903=4,"APR",V1903=5,"MAY",V1903=6,"JUN",V1903=7,"JUL",V1903=8,"AUG",V1903=9,"SEP",V1903=10,"OCT",V1903=11,"NOV",V1903=12,"DEC")</f>
        <v>APR</v>
      </c>
    </row>
    <row r="1904" spans="1:23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74"/>
        <v>1</v>
      </c>
      <c r="P1904">
        <f t="shared" si="175"/>
        <v>4</v>
      </c>
      <c r="Q1904" t="s">
        <v>8317</v>
      </c>
      <c r="R1904" t="s">
        <v>8346</v>
      </c>
      <c r="S1904" s="12">
        <f t="shared" si="176"/>
        <v>42037.789895833332</v>
      </c>
      <c r="T1904" s="12">
        <f t="shared" si="177"/>
        <v>42067.789895833332</v>
      </c>
      <c r="U1904" s="9">
        <f t="shared" si="178"/>
        <v>2015</v>
      </c>
      <c r="V1904">
        <f t="shared" si="179"/>
        <v>2</v>
      </c>
      <c r="W1904" t="str" cm="1">
        <f t="array" ref="W1904">_xlfn.IFS(V1904=1,"JAN",V1904=2,"FEB",V1904=3,"MAR",V1904=4,"APR",V1904=5,"MAY",V1904=6,"JUN",V1904=7,"JUL",V1904=8,"AUG",V1904=9,"SEP",V1904=10,"OCT",V1904=11,"NOV",V1904=12,"DEC")</f>
        <v>FEB</v>
      </c>
    </row>
    <row r="1905" spans="1:23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74"/>
        <v>47</v>
      </c>
      <c r="P1905">
        <f t="shared" si="175"/>
        <v>34.1</v>
      </c>
      <c r="Q1905" t="s">
        <v>8317</v>
      </c>
      <c r="R1905" t="s">
        <v>8346</v>
      </c>
      <c r="S1905" s="12">
        <f t="shared" si="176"/>
        <v>42702.770729166667</v>
      </c>
      <c r="T1905" s="12">
        <f t="shared" si="177"/>
        <v>42762.770729166667</v>
      </c>
      <c r="U1905" s="9">
        <f t="shared" si="178"/>
        <v>2016</v>
      </c>
      <c r="V1905">
        <f t="shared" si="179"/>
        <v>11</v>
      </c>
      <c r="W1905" t="str" cm="1">
        <f t="array" ref="W1905">_xlfn.IFS(V1905=1,"JAN",V1905=2,"FEB",V1905=3,"MAR",V1905=4,"APR",V1905=5,"MAY",V1905=6,"JUN",V1905=7,"JUL",V1905=8,"AUG",V1905=9,"SEP",V1905=10,"OCT",V1905=11,"NOV",V1905=12,"DEC")</f>
        <v>NOV</v>
      </c>
    </row>
    <row r="1906" spans="1:23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74"/>
        <v>0</v>
      </c>
      <c r="P1906">
        <f t="shared" si="175"/>
        <v>25</v>
      </c>
      <c r="Q1906" t="s">
        <v>8317</v>
      </c>
      <c r="R1906" t="s">
        <v>8346</v>
      </c>
      <c r="S1906" s="12">
        <f t="shared" si="176"/>
        <v>42326.685428240744</v>
      </c>
      <c r="T1906" s="12">
        <f t="shared" si="177"/>
        <v>42371.685428240744</v>
      </c>
      <c r="U1906" s="9">
        <f t="shared" si="178"/>
        <v>2015</v>
      </c>
      <c r="V1906">
        <f t="shared" si="179"/>
        <v>11</v>
      </c>
      <c r="W1906" t="str" cm="1">
        <f t="array" ref="W1906">_xlfn.IFS(V1906=1,"JAN",V1906=2,"FEB",V1906=3,"MAR",V1906=4,"APR",V1906=5,"MAY",V1906=6,"JUN",V1906=7,"JUL",V1906=8,"AUG",V1906=9,"SEP",V1906=10,"OCT",V1906=11,"NOV",V1906=12,"DEC")</f>
        <v>NOV</v>
      </c>
    </row>
    <row r="1907" spans="1:23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74"/>
        <v>0</v>
      </c>
      <c r="P1907">
        <f t="shared" si="175"/>
        <v>10.5</v>
      </c>
      <c r="Q1907" t="s">
        <v>8317</v>
      </c>
      <c r="R1907" t="s">
        <v>8346</v>
      </c>
      <c r="S1907" s="12">
        <f t="shared" si="176"/>
        <v>41859.925856481481</v>
      </c>
      <c r="T1907" s="12">
        <f t="shared" si="177"/>
        <v>41889.925856481481</v>
      </c>
      <c r="U1907" s="9">
        <f t="shared" si="178"/>
        <v>2014</v>
      </c>
      <c r="V1907">
        <f t="shared" si="179"/>
        <v>8</v>
      </c>
      <c r="W1907" t="str" cm="1">
        <f t="array" ref="W1907">_xlfn.IFS(V1907=1,"JAN",V1907=2,"FEB",V1907=3,"MAR",V1907=4,"APR",V1907=5,"MAY",V1907=6,"JUN",V1907=7,"JUL",V1907=8,"AUG",V1907=9,"SEP",V1907=10,"OCT",V1907=11,"NOV",V1907=12,"DEC")</f>
        <v>AUG</v>
      </c>
    </row>
    <row r="1908" spans="1:23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74"/>
        <v>43</v>
      </c>
      <c r="P1908">
        <f t="shared" si="175"/>
        <v>215.96</v>
      </c>
      <c r="Q1908" t="s">
        <v>8317</v>
      </c>
      <c r="R1908" t="s">
        <v>8346</v>
      </c>
      <c r="S1908" s="12">
        <f t="shared" si="176"/>
        <v>42514.671099537038</v>
      </c>
      <c r="T1908" s="12">
        <f t="shared" si="177"/>
        <v>42544.671099537038</v>
      </c>
      <c r="U1908" s="9">
        <f t="shared" si="178"/>
        <v>2016</v>
      </c>
      <c r="V1908">
        <f t="shared" si="179"/>
        <v>5</v>
      </c>
      <c r="W1908" t="str" cm="1">
        <f t="array" ref="W1908">_xlfn.IFS(V1908=1,"JAN",V1908=2,"FEB",V1908=3,"MAR",V1908=4,"APR",V1908=5,"MAY",V1908=6,"JUN",V1908=7,"JUL",V1908=8,"AUG",V1908=9,"SEP",V1908=10,"OCT",V1908=11,"NOV",V1908=12,"DEC")</f>
        <v>MAY</v>
      </c>
    </row>
    <row r="1909" spans="1:23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74"/>
        <v>0</v>
      </c>
      <c r="P1909">
        <f t="shared" si="175"/>
        <v>21.25</v>
      </c>
      <c r="Q1909" t="s">
        <v>8317</v>
      </c>
      <c r="R1909" t="s">
        <v>8346</v>
      </c>
      <c r="S1909" s="12">
        <f t="shared" si="176"/>
        <v>41767.587094907409</v>
      </c>
      <c r="T1909" s="12">
        <f t="shared" si="177"/>
        <v>41782.587094907409</v>
      </c>
      <c r="U1909" s="9">
        <f t="shared" si="178"/>
        <v>2014</v>
      </c>
      <c r="V1909">
        <f t="shared" si="179"/>
        <v>5</v>
      </c>
      <c r="W1909" t="str" cm="1">
        <f t="array" ref="W1909">_xlfn.IFS(V1909=1,"JAN",V1909=2,"FEB",V1909=3,"MAR",V1909=4,"APR",V1909=5,"MAY",V1909=6,"JUN",V1909=7,"JUL",V1909=8,"AUG",V1909=9,"SEP",V1909=10,"OCT",V1909=11,"NOV",V1909=12,"DEC")</f>
        <v>MAY</v>
      </c>
    </row>
    <row r="1910" spans="1:23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74"/>
        <v>2</v>
      </c>
      <c r="P1910">
        <f t="shared" si="175"/>
        <v>108.25</v>
      </c>
      <c r="Q1910" t="s">
        <v>8317</v>
      </c>
      <c r="R1910" t="s">
        <v>8346</v>
      </c>
      <c r="S1910" s="12">
        <f t="shared" si="176"/>
        <v>42703.917824074073</v>
      </c>
      <c r="T1910" s="12">
        <f t="shared" si="177"/>
        <v>42733.917824074073</v>
      </c>
      <c r="U1910" s="9">
        <f t="shared" si="178"/>
        <v>2016</v>
      </c>
      <c r="V1910">
        <f t="shared" si="179"/>
        <v>11</v>
      </c>
      <c r="W1910" t="str" cm="1">
        <f t="array" ref="W1910">_xlfn.IFS(V1910=1,"JAN",V1910=2,"FEB",V1910=3,"MAR",V1910=4,"APR",V1910=5,"MAY",V1910=6,"JUN",V1910=7,"JUL",V1910=8,"AUG",V1910=9,"SEP",V1910=10,"OCT",V1910=11,"NOV",V1910=12,"DEC")</f>
        <v>NOV</v>
      </c>
    </row>
    <row r="1911" spans="1:23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74"/>
        <v>14</v>
      </c>
      <c r="P1911">
        <f t="shared" si="175"/>
        <v>129.97</v>
      </c>
      <c r="Q1911" t="s">
        <v>8317</v>
      </c>
      <c r="R1911" t="s">
        <v>8346</v>
      </c>
      <c r="S1911" s="12">
        <f t="shared" si="176"/>
        <v>41905.429155092592</v>
      </c>
      <c r="T1911" s="12">
        <f t="shared" si="177"/>
        <v>41935.429155092592</v>
      </c>
      <c r="U1911" s="9">
        <f t="shared" si="178"/>
        <v>2014</v>
      </c>
      <c r="V1911">
        <f t="shared" si="179"/>
        <v>9</v>
      </c>
      <c r="W1911" t="str" cm="1">
        <f t="array" ref="W1911">_xlfn.IFS(V1911=1,"JAN",V1911=2,"FEB",V1911=3,"MAR",V1911=4,"APR",V1911=5,"MAY",V1911=6,"JUN",V1911=7,"JUL",V1911=8,"AUG",V1911=9,"SEP",V1911=10,"OCT",V1911=11,"NOV",V1911=12,"DEC")</f>
        <v>SEP</v>
      </c>
    </row>
    <row r="1912" spans="1:23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74"/>
        <v>39</v>
      </c>
      <c r="P1912">
        <f t="shared" si="175"/>
        <v>117.49</v>
      </c>
      <c r="Q1912" t="s">
        <v>8317</v>
      </c>
      <c r="R1912" t="s">
        <v>8346</v>
      </c>
      <c r="S1912" s="12">
        <f t="shared" si="176"/>
        <v>42264.963159722218</v>
      </c>
      <c r="T1912" s="12">
        <f t="shared" si="177"/>
        <v>42308.947916666672</v>
      </c>
      <c r="U1912" s="9">
        <f t="shared" si="178"/>
        <v>2015</v>
      </c>
      <c r="V1912">
        <f t="shared" si="179"/>
        <v>9</v>
      </c>
      <c r="W1912" t="str" cm="1">
        <f t="array" ref="W1912">_xlfn.IFS(V1912=1,"JAN",V1912=2,"FEB",V1912=3,"MAR",V1912=4,"APR",V1912=5,"MAY",V1912=6,"JUN",V1912=7,"JUL",V1912=8,"AUG",V1912=9,"SEP",V1912=10,"OCT",V1912=11,"NOV",V1912=12,"DEC")</f>
        <v>SEP</v>
      </c>
    </row>
    <row r="1913" spans="1:23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74"/>
        <v>0</v>
      </c>
      <c r="P1913">
        <f t="shared" si="175"/>
        <v>10</v>
      </c>
      <c r="Q1913" t="s">
        <v>8317</v>
      </c>
      <c r="R1913" t="s">
        <v>8346</v>
      </c>
      <c r="S1913" s="12">
        <f t="shared" si="176"/>
        <v>41830.033958333333</v>
      </c>
      <c r="T1913" s="12">
        <f t="shared" si="177"/>
        <v>41860.033958333333</v>
      </c>
      <c r="U1913" s="9">
        <f t="shared" si="178"/>
        <v>2014</v>
      </c>
      <c r="V1913">
        <f t="shared" si="179"/>
        <v>7</v>
      </c>
      <c r="W1913" t="str" cm="1">
        <f t="array" ref="W1913">_xlfn.IFS(V1913=1,"JAN",V1913=2,"FEB",V1913=3,"MAR",V1913=4,"APR",V1913=5,"MAY",V1913=6,"JUN",V1913=7,"JUL",V1913=8,"AUG",V1913=9,"SEP",V1913=10,"OCT",V1913=11,"NOV",V1913=12,"DEC")</f>
        <v>JUL</v>
      </c>
    </row>
    <row r="1914" spans="1:23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74"/>
        <v>59</v>
      </c>
      <c r="P1914">
        <f t="shared" si="175"/>
        <v>70.599999999999994</v>
      </c>
      <c r="Q1914" t="s">
        <v>8317</v>
      </c>
      <c r="R1914" t="s">
        <v>8346</v>
      </c>
      <c r="S1914" s="12">
        <f t="shared" si="176"/>
        <v>42129.226388888885</v>
      </c>
      <c r="T1914" s="12">
        <f t="shared" si="177"/>
        <v>42159.226388888885</v>
      </c>
      <c r="U1914" s="9">
        <f t="shared" si="178"/>
        <v>2015</v>
      </c>
      <c r="V1914">
        <f t="shared" si="179"/>
        <v>5</v>
      </c>
      <c r="W1914" t="str" cm="1">
        <f t="array" ref="W1914">_xlfn.IFS(V1914=1,"JAN",V1914=2,"FEB",V1914=3,"MAR",V1914=4,"APR",V1914=5,"MAY",V1914=6,"JUN",V1914=7,"JUL",V1914=8,"AUG",V1914=9,"SEP",V1914=10,"OCT",V1914=11,"NOV",V1914=12,"DEC")</f>
        <v>MAY</v>
      </c>
    </row>
    <row r="1915" spans="1:23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74"/>
        <v>1</v>
      </c>
      <c r="P1915">
        <f t="shared" si="175"/>
        <v>24.5</v>
      </c>
      <c r="Q1915" t="s">
        <v>8317</v>
      </c>
      <c r="R1915" t="s">
        <v>8346</v>
      </c>
      <c r="S1915" s="12">
        <f t="shared" si="176"/>
        <v>41890.511319444442</v>
      </c>
      <c r="T1915" s="12">
        <f t="shared" si="177"/>
        <v>41920.511319444442</v>
      </c>
      <c r="U1915" s="9">
        <f t="shared" si="178"/>
        <v>2014</v>
      </c>
      <c r="V1915">
        <f t="shared" si="179"/>
        <v>9</v>
      </c>
      <c r="W1915" t="str" cm="1">
        <f t="array" ref="W1915">_xlfn.IFS(V1915=1,"JAN",V1915=2,"FEB",V1915=3,"MAR",V1915=4,"APR",V1915=5,"MAY",V1915=6,"JUN",V1915=7,"JUL",V1915=8,"AUG",V1915=9,"SEP",V1915=10,"OCT",V1915=11,"NOV",V1915=12,"DEC")</f>
        <v>SEP</v>
      </c>
    </row>
    <row r="1916" spans="1:23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74"/>
        <v>9</v>
      </c>
      <c r="P1916">
        <f t="shared" si="175"/>
        <v>30</v>
      </c>
      <c r="Q1916" t="s">
        <v>8317</v>
      </c>
      <c r="R1916" t="s">
        <v>8346</v>
      </c>
      <c r="S1916" s="12">
        <f t="shared" si="176"/>
        <v>41929.174456018518</v>
      </c>
      <c r="T1916" s="12">
        <f t="shared" si="177"/>
        <v>41944.165972222225</v>
      </c>
      <c r="U1916" s="9">
        <f t="shared" si="178"/>
        <v>2014</v>
      </c>
      <c r="V1916">
        <f t="shared" si="179"/>
        <v>10</v>
      </c>
      <c r="W1916" t="str" cm="1">
        <f t="array" ref="W1916">_xlfn.IFS(V1916=1,"JAN",V1916=2,"FEB",V1916=3,"MAR",V1916=4,"APR",V1916=5,"MAY",V1916=6,"JUN",V1916=7,"JUL",V1916=8,"AUG",V1916=9,"SEP",V1916=10,"OCT",V1916=11,"NOV",V1916=12,"DEC")</f>
        <v>OCT</v>
      </c>
    </row>
    <row r="1917" spans="1:23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74"/>
        <v>2</v>
      </c>
      <c r="P1917">
        <f t="shared" si="175"/>
        <v>2</v>
      </c>
      <c r="Q1917" t="s">
        <v>8317</v>
      </c>
      <c r="R1917" t="s">
        <v>8346</v>
      </c>
      <c r="S1917" s="12">
        <f t="shared" si="176"/>
        <v>41864.04886574074</v>
      </c>
      <c r="T1917" s="12">
        <f t="shared" si="177"/>
        <v>41884.04886574074</v>
      </c>
      <c r="U1917" s="9">
        <f t="shared" si="178"/>
        <v>2014</v>
      </c>
      <c r="V1917">
        <f t="shared" si="179"/>
        <v>8</v>
      </c>
      <c r="W1917" t="str" cm="1">
        <f t="array" ref="W1917">_xlfn.IFS(V1917=1,"JAN",V1917=2,"FEB",V1917=3,"MAR",V1917=4,"APR",V1917=5,"MAY",V1917=6,"JUN",V1917=7,"JUL",V1917=8,"AUG",V1917=9,"SEP",V1917=10,"OCT",V1917=11,"NOV",V1917=12,"DEC")</f>
        <v>AUG</v>
      </c>
    </row>
    <row r="1918" spans="1:23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74"/>
        <v>1</v>
      </c>
      <c r="P1918">
        <f t="shared" si="175"/>
        <v>17</v>
      </c>
      <c r="Q1918" t="s">
        <v>8317</v>
      </c>
      <c r="R1918" t="s">
        <v>8346</v>
      </c>
      <c r="S1918" s="12">
        <f t="shared" si="176"/>
        <v>42656.717303240745</v>
      </c>
      <c r="T1918" s="12">
        <f t="shared" si="177"/>
        <v>42681.758969907409</v>
      </c>
      <c r="U1918" s="9">
        <f t="shared" si="178"/>
        <v>2016</v>
      </c>
      <c r="V1918">
        <f t="shared" si="179"/>
        <v>10</v>
      </c>
      <c r="W1918" t="str" cm="1">
        <f t="array" ref="W1918">_xlfn.IFS(V1918=1,"JAN",V1918=2,"FEB",V1918=3,"MAR",V1918=4,"APR",V1918=5,"MAY",V1918=6,"JUN",V1918=7,"JUL",V1918=8,"AUG",V1918=9,"SEP",V1918=10,"OCT",V1918=11,"NOV",V1918=12,"DEC")</f>
        <v>OCT</v>
      </c>
    </row>
    <row r="1919" spans="1:23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74"/>
        <v>53</v>
      </c>
      <c r="P1919">
        <f t="shared" si="175"/>
        <v>2928.93</v>
      </c>
      <c r="Q1919" t="s">
        <v>8317</v>
      </c>
      <c r="R1919" t="s">
        <v>8346</v>
      </c>
      <c r="S1919" s="12">
        <f t="shared" si="176"/>
        <v>42746.270057870366</v>
      </c>
      <c r="T1919" s="12">
        <f t="shared" si="177"/>
        <v>42776.270057870366</v>
      </c>
      <c r="U1919" s="9">
        <f t="shared" si="178"/>
        <v>2017</v>
      </c>
      <c r="V1919">
        <f t="shared" si="179"/>
        <v>1</v>
      </c>
      <c r="W1919" t="str" cm="1">
        <f t="array" ref="W1919">_xlfn.IFS(V1919=1,"JAN",V1919=2,"FEB",V1919=3,"MAR",V1919=4,"APR",V1919=5,"MAY",V1919=6,"JUN",V1919=7,"JUL",V1919=8,"AUG",V1919=9,"SEP",V1919=10,"OCT",V1919=11,"NOV",V1919=12,"DEC")</f>
        <v>JAN</v>
      </c>
    </row>
    <row r="1920" spans="1:23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74"/>
        <v>1</v>
      </c>
      <c r="P1920">
        <f t="shared" si="175"/>
        <v>28.89</v>
      </c>
      <c r="Q1920" t="s">
        <v>8317</v>
      </c>
      <c r="R1920" t="s">
        <v>8346</v>
      </c>
      <c r="S1920" s="12">
        <f t="shared" si="176"/>
        <v>41828.789942129632</v>
      </c>
      <c r="T1920" s="12">
        <f t="shared" si="177"/>
        <v>41863.789942129632</v>
      </c>
      <c r="U1920" s="9">
        <f t="shared" si="178"/>
        <v>2014</v>
      </c>
      <c r="V1920">
        <f t="shared" si="179"/>
        <v>7</v>
      </c>
      <c r="W1920" t="str" cm="1">
        <f t="array" ref="W1920">_xlfn.IFS(V1920=1,"JAN",V1920=2,"FEB",V1920=3,"MAR",V1920=4,"APR",V1920=5,"MAY",V1920=6,"JUN",V1920=7,"JUL",V1920=8,"AUG",V1920=9,"SEP",V1920=10,"OCT",V1920=11,"NOV",V1920=12,"DEC")</f>
        <v>JUL</v>
      </c>
    </row>
    <row r="1921" spans="1:23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74"/>
        <v>47</v>
      </c>
      <c r="P1921">
        <f t="shared" si="175"/>
        <v>29.63</v>
      </c>
      <c r="Q1921" t="s">
        <v>8317</v>
      </c>
      <c r="R1921" t="s">
        <v>8346</v>
      </c>
      <c r="S1921" s="12">
        <f t="shared" si="176"/>
        <v>42113.875567129624</v>
      </c>
      <c r="T1921" s="12">
        <f t="shared" si="177"/>
        <v>42143.875567129624</v>
      </c>
      <c r="U1921" s="9">
        <f t="shared" si="178"/>
        <v>2015</v>
      </c>
      <c r="V1921">
        <f t="shared" si="179"/>
        <v>4</v>
      </c>
      <c r="W1921" t="str" cm="1">
        <f t="array" ref="W1921">_xlfn.IFS(V1921=1,"JAN",V1921=2,"FEB",V1921=3,"MAR",V1921=4,"APR",V1921=5,"MAY",V1921=6,"JUN",V1921=7,"JUL",V1921=8,"AUG",V1921=9,"SEP",V1921=10,"OCT",V1921=11,"NOV",V1921=12,"DEC")</f>
        <v>APR</v>
      </c>
    </row>
    <row r="1922" spans="1:23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74"/>
        <v>43</v>
      </c>
      <c r="P1922">
        <f t="shared" si="175"/>
        <v>40.98</v>
      </c>
      <c r="Q1922" t="s">
        <v>8317</v>
      </c>
      <c r="R1922" t="s">
        <v>8346</v>
      </c>
      <c r="S1922" s="12">
        <f t="shared" si="176"/>
        <v>42270.875706018516</v>
      </c>
      <c r="T1922" s="12">
        <f t="shared" si="177"/>
        <v>42298.958333333328</v>
      </c>
      <c r="U1922" s="9">
        <f t="shared" si="178"/>
        <v>2015</v>
      </c>
      <c r="V1922">
        <f t="shared" si="179"/>
        <v>9</v>
      </c>
      <c r="W1922" t="str" cm="1">
        <f t="array" ref="W1922">_xlfn.IFS(V1922=1,"JAN",V1922=2,"FEB",V1922=3,"MAR",V1922=4,"APR",V1922=5,"MAY",V1922=6,"JUN",V1922=7,"JUL",V1922=8,"AUG",V1922=9,"SEP",V1922=10,"OCT",V1922=11,"NOV",V1922=12,"DEC")</f>
        <v>SEP</v>
      </c>
    </row>
    <row r="1923" spans="1:23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80">ROUND((E1923/D1923)*100,0)</f>
        <v>137</v>
      </c>
      <c r="P1923">
        <f t="shared" ref="P1923:P1986" si="181">IFERROR(ROUND(E1923/L1923,2),0)</f>
        <v>54</v>
      </c>
      <c r="Q1923" t="s">
        <v>8323</v>
      </c>
      <c r="R1923" t="s">
        <v>8327</v>
      </c>
      <c r="S1923" s="12">
        <f t="shared" ref="S1923:S1986" si="182">(((J1923/60)/60)/24)+DATE(1970,1,1)</f>
        <v>41074.221562500003</v>
      </c>
      <c r="T1923" s="12">
        <f t="shared" ref="T1923:T1986" si="183">(((I1923/60)/60)/24)+DATE(1970,1,1)</f>
        <v>41104.221562500003</v>
      </c>
      <c r="U1923" s="9">
        <f t="shared" ref="U1923:U1986" si="184">YEAR(S1923)</f>
        <v>2012</v>
      </c>
      <c r="V1923">
        <f t="shared" ref="V1923:V1986" si="185">MONTH(S1923)</f>
        <v>6</v>
      </c>
      <c r="W1923" t="str" cm="1">
        <f t="array" ref="W1923">_xlfn.IFS(V1923=1,"JAN",V1923=2,"FEB",V1923=3,"MAR",V1923=4,"APR",V1923=5,"MAY",V1923=6,"JUN",V1923=7,"JUL",V1923=8,"AUG",V1923=9,"SEP",V1923=10,"OCT",V1923=11,"NOV",V1923=12,"DEC")</f>
        <v>JUN</v>
      </c>
    </row>
    <row r="1924" spans="1:23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80"/>
        <v>116</v>
      </c>
      <c r="P1924">
        <f t="shared" si="181"/>
        <v>36.11</v>
      </c>
      <c r="Q1924" t="s">
        <v>8323</v>
      </c>
      <c r="R1924" t="s">
        <v>8327</v>
      </c>
      <c r="S1924" s="12">
        <f t="shared" si="182"/>
        <v>41590.255868055552</v>
      </c>
      <c r="T1924" s="12">
        <f t="shared" si="183"/>
        <v>41620.255868055552</v>
      </c>
      <c r="U1924" s="9">
        <f t="shared" si="184"/>
        <v>2013</v>
      </c>
      <c r="V1924">
        <f t="shared" si="185"/>
        <v>11</v>
      </c>
      <c r="W1924" t="str" cm="1">
        <f t="array" ref="W1924">_xlfn.IFS(V1924=1,"JAN",V1924=2,"FEB",V1924=3,"MAR",V1924=4,"APR",V1924=5,"MAY",V1924=6,"JUN",V1924=7,"JUL",V1924=8,"AUG",V1924=9,"SEP",V1924=10,"OCT",V1924=11,"NOV",V1924=12,"DEC")</f>
        <v>NOV</v>
      </c>
    </row>
    <row r="1925" spans="1:23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80"/>
        <v>241</v>
      </c>
      <c r="P1925">
        <f t="shared" si="181"/>
        <v>23.15</v>
      </c>
      <c r="Q1925" t="s">
        <v>8323</v>
      </c>
      <c r="R1925" t="s">
        <v>8327</v>
      </c>
      <c r="S1925" s="12">
        <f t="shared" si="182"/>
        <v>40772.848749999997</v>
      </c>
      <c r="T1925" s="12">
        <f t="shared" si="183"/>
        <v>40813.207638888889</v>
      </c>
      <c r="U1925" s="9">
        <f t="shared" si="184"/>
        <v>2011</v>
      </c>
      <c r="V1925">
        <f t="shared" si="185"/>
        <v>8</v>
      </c>
      <c r="W1925" t="str" cm="1">
        <f t="array" ref="W1925">_xlfn.IFS(V1925=1,"JAN",V1925=2,"FEB",V1925=3,"MAR",V1925=4,"APR",V1925=5,"MAY",V1925=6,"JUN",V1925=7,"JUL",V1925=8,"AUG",V1925=9,"SEP",V1925=10,"OCT",V1925=11,"NOV",V1925=12,"DEC")</f>
        <v>AUG</v>
      </c>
    </row>
    <row r="1926" spans="1:23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80"/>
        <v>114</v>
      </c>
      <c r="P1926">
        <f t="shared" si="181"/>
        <v>104</v>
      </c>
      <c r="Q1926" t="s">
        <v>8323</v>
      </c>
      <c r="R1926" t="s">
        <v>8327</v>
      </c>
      <c r="S1926" s="12">
        <f t="shared" si="182"/>
        <v>41626.761053240742</v>
      </c>
      <c r="T1926" s="12">
        <f t="shared" si="183"/>
        <v>41654.814583333333</v>
      </c>
      <c r="U1926" s="9">
        <f t="shared" si="184"/>
        <v>2013</v>
      </c>
      <c r="V1926">
        <f t="shared" si="185"/>
        <v>12</v>
      </c>
      <c r="W1926" t="str" cm="1">
        <f t="array" ref="W1926">_xlfn.IFS(V1926=1,"JAN",V1926=2,"FEB",V1926=3,"MAR",V1926=4,"APR",V1926=5,"MAY",V1926=6,"JUN",V1926=7,"JUL",V1926=8,"AUG",V1926=9,"SEP",V1926=10,"OCT",V1926=11,"NOV",V1926=12,"DEC")</f>
        <v>DEC</v>
      </c>
    </row>
    <row r="1927" spans="1:23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80"/>
        <v>110</v>
      </c>
      <c r="P1927">
        <f t="shared" si="181"/>
        <v>31.83</v>
      </c>
      <c r="Q1927" t="s">
        <v>8323</v>
      </c>
      <c r="R1927" t="s">
        <v>8327</v>
      </c>
      <c r="S1927" s="12">
        <f t="shared" si="182"/>
        <v>41535.90148148148</v>
      </c>
      <c r="T1927" s="12">
        <f t="shared" si="183"/>
        <v>41558</v>
      </c>
      <c r="U1927" s="9">
        <f t="shared" si="184"/>
        <v>2013</v>
      </c>
      <c r="V1927">
        <f t="shared" si="185"/>
        <v>9</v>
      </c>
      <c r="W1927" t="str" cm="1">
        <f t="array" ref="W1927">_xlfn.IFS(V1927=1,"JAN",V1927=2,"FEB",V1927=3,"MAR",V1927=4,"APR",V1927=5,"MAY",V1927=6,"JUN",V1927=7,"JUL",V1927=8,"AUG",V1927=9,"SEP",V1927=10,"OCT",V1927=11,"NOV",V1927=12,"DEC")</f>
        <v>SEP</v>
      </c>
    </row>
    <row r="1928" spans="1:23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80"/>
        <v>195</v>
      </c>
      <c r="P1928">
        <f t="shared" si="181"/>
        <v>27.39</v>
      </c>
      <c r="Q1928" t="s">
        <v>8323</v>
      </c>
      <c r="R1928" t="s">
        <v>8327</v>
      </c>
      <c r="S1928" s="12">
        <f t="shared" si="182"/>
        <v>40456.954351851848</v>
      </c>
      <c r="T1928" s="12">
        <f t="shared" si="183"/>
        <v>40484.018055555556</v>
      </c>
      <c r="U1928" s="9">
        <f t="shared" si="184"/>
        <v>2010</v>
      </c>
      <c r="V1928">
        <f t="shared" si="185"/>
        <v>10</v>
      </c>
      <c r="W1928" t="str" cm="1">
        <f t="array" ref="W1928">_xlfn.IFS(V1928=1,"JAN",V1928=2,"FEB",V1928=3,"MAR",V1928=4,"APR",V1928=5,"MAY",V1928=6,"JUN",V1928=7,"JUL",V1928=8,"AUG",V1928=9,"SEP",V1928=10,"OCT",V1928=11,"NOV",V1928=12,"DEC")</f>
        <v>OCT</v>
      </c>
    </row>
    <row r="1929" spans="1:23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80"/>
        <v>103</v>
      </c>
      <c r="P1929">
        <f t="shared" si="181"/>
        <v>56.36</v>
      </c>
      <c r="Q1929" t="s">
        <v>8323</v>
      </c>
      <c r="R1929" t="s">
        <v>8327</v>
      </c>
      <c r="S1929" s="12">
        <f t="shared" si="182"/>
        <v>40960.861562500002</v>
      </c>
      <c r="T1929" s="12">
        <f t="shared" si="183"/>
        <v>40976.207638888889</v>
      </c>
      <c r="U1929" s="9">
        <f t="shared" si="184"/>
        <v>2012</v>
      </c>
      <c r="V1929">
        <f t="shared" si="185"/>
        <v>2</v>
      </c>
      <c r="W1929" t="str" cm="1">
        <f t="array" ref="W1929">_xlfn.IFS(V1929=1,"JAN",V1929=2,"FEB",V1929=3,"MAR",V1929=4,"APR",V1929=5,"MAY",V1929=6,"JUN",V1929=7,"JUL",V1929=8,"AUG",V1929=9,"SEP",V1929=10,"OCT",V1929=11,"NOV",V1929=12,"DEC")</f>
        <v>FEB</v>
      </c>
    </row>
    <row r="1930" spans="1:23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80"/>
        <v>103</v>
      </c>
      <c r="P1930">
        <f t="shared" si="181"/>
        <v>77.349999999999994</v>
      </c>
      <c r="Q1930" t="s">
        <v>8323</v>
      </c>
      <c r="R1930" t="s">
        <v>8327</v>
      </c>
      <c r="S1930" s="12">
        <f t="shared" si="182"/>
        <v>41371.648078703707</v>
      </c>
      <c r="T1930" s="12">
        <f t="shared" si="183"/>
        <v>41401.648078703707</v>
      </c>
      <c r="U1930" s="9">
        <f t="shared" si="184"/>
        <v>2013</v>
      </c>
      <c r="V1930">
        <f t="shared" si="185"/>
        <v>4</v>
      </c>
      <c r="W1930" t="str" cm="1">
        <f t="array" ref="W1930">_xlfn.IFS(V1930=1,"JAN",V1930=2,"FEB",V1930=3,"MAR",V1930=4,"APR",V1930=5,"MAY",V1930=6,"JUN",V1930=7,"JUL",V1930=8,"AUG",V1930=9,"SEP",V1930=10,"OCT",V1930=11,"NOV",V1930=12,"DEC")</f>
        <v>APR</v>
      </c>
    </row>
    <row r="1931" spans="1:23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80"/>
        <v>100</v>
      </c>
      <c r="P1931">
        <f t="shared" si="181"/>
        <v>42.8</v>
      </c>
      <c r="Q1931" t="s">
        <v>8323</v>
      </c>
      <c r="R1931" t="s">
        <v>8327</v>
      </c>
      <c r="S1931" s="12">
        <f t="shared" si="182"/>
        <v>40687.021597222221</v>
      </c>
      <c r="T1931" s="12">
        <f t="shared" si="183"/>
        <v>40729.021597222221</v>
      </c>
      <c r="U1931" s="9">
        <f t="shared" si="184"/>
        <v>2011</v>
      </c>
      <c r="V1931">
        <f t="shared" si="185"/>
        <v>5</v>
      </c>
      <c r="W1931" t="str" cm="1">
        <f t="array" ref="W1931">_xlfn.IFS(V1931=1,"JAN",V1931=2,"FEB",V1931=3,"MAR",V1931=4,"APR",V1931=5,"MAY",V1931=6,"JUN",V1931=7,"JUL",V1931=8,"AUG",V1931=9,"SEP",V1931=10,"OCT",V1931=11,"NOV",V1931=12,"DEC")</f>
        <v>MAY</v>
      </c>
    </row>
    <row r="1932" spans="1:23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80"/>
        <v>127</v>
      </c>
      <c r="P1932">
        <f t="shared" si="181"/>
        <v>48.85</v>
      </c>
      <c r="Q1932" t="s">
        <v>8323</v>
      </c>
      <c r="R1932" t="s">
        <v>8327</v>
      </c>
      <c r="S1932" s="12">
        <f t="shared" si="182"/>
        <v>41402.558819444443</v>
      </c>
      <c r="T1932" s="12">
        <f t="shared" si="183"/>
        <v>41462.558819444443</v>
      </c>
      <c r="U1932" s="9">
        <f t="shared" si="184"/>
        <v>2013</v>
      </c>
      <c r="V1932">
        <f t="shared" si="185"/>
        <v>5</v>
      </c>
      <c r="W1932" t="str" cm="1">
        <f t="array" ref="W1932">_xlfn.IFS(V1932=1,"JAN",V1932=2,"FEB",V1932=3,"MAR",V1932=4,"APR",V1932=5,"MAY",V1932=6,"JUN",V1932=7,"JUL",V1932=8,"AUG",V1932=9,"SEP",V1932=10,"OCT",V1932=11,"NOV",V1932=12,"DEC")</f>
        <v>MAY</v>
      </c>
    </row>
    <row r="1933" spans="1:23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80"/>
        <v>121</v>
      </c>
      <c r="P1933">
        <f t="shared" si="181"/>
        <v>48.24</v>
      </c>
      <c r="Q1933" t="s">
        <v>8323</v>
      </c>
      <c r="R1933" t="s">
        <v>8327</v>
      </c>
      <c r="S1933" s="12">
        <f t="shared" si="182"/>
        <v>41037.892465277779</v>
      </c>
      <c r="T1933" s="12">
        <f t="shared" si="183"/>
        <v>41051.145833333336</v>
      </c>
      <c r="U1933" s="9">
        <f t="shared" si="184"/>
        <v>2012</v>
      </c>
      <c r="V1933">
        <f t="shared" si="185"/>
        <v>5</v>
      </c>
      <c r="W1933" t="str" cm="1">
        <f t="array" ref="W1933">_xlfn.IFS(V1933=1,"JAN",V1933=2,"FEB",V1933=3,"MAR",V1933=4,"APR",V1933=5,"MAY",V1933=6,"JUN",V1933=7,"JUL",V1933=8,"AUG",V1933=9,"SEP",V1933=10,"OCT",V1933=11,"NOV",V1933=12,"DEC")</f>
        <v>MAY</v>
      </c>
    </row>
    <row r="1934" spans="1:23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80"/>
        <v>107</v>
      </c>
      <c r="P1934">
        <f t="shared" si="181"/>
        <v>70.209999999999994</v>
      </c>
      <c r="Q1934" t="s">
        <v>8323</v>
      </c>
      <c r="R1934" t="s">
        <v>8327</v>
      </c>
      <c r="S1934" s="12">
        <f t="shared" si="182"/>
        <v>40911.809872685182</v>
      </c>
      <c r="T1934" s="12">
        <f t="shared" si="183"/>
        <v>40932.809872685182</v>
      </c>
      <c r="U1934" s="9">
        <f t="shared" si="184"/>
        <v>2012</v>
      </c>
      <c r="V1934">
        <f t="shared" si="185"/>
        <v>1</v>
      </c>
      <c r="W1934" t="str" cm="1">
        <f t="array" ref="W1934">_xlfn.IFS(V1934=1,"JAN",V1934=2,"FEB",V1934=3,"MAR",V1934=4,"APR",V1934=5,"MAY",V1934=6,"JUN",V1934=7,"JUL",V1934=8,"AUG",V1934=9,"SEP",V1934=10,"OCT",V1934=11,"NOV",V1934=12,"DEC")</f>
        <v>JAN</v>
      </c>
    </row>
    <row r="1935" spans="1:23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80"/>
        <v>172</v>
      </c>
      <c r="P1935">
        <f t="shared" si="181"/>
        <v>94.05</v>
      </c>
      <c r="Q1935" t="s">
        <v>8323</v>
      </c>
      <c r="R1935" t="s">
        <v>8327</v>
      </c>
      <c r="S1935" s="12">
        <f t="shared" si="182"/>
        <v>41879.130868055552</v>
      </c>
      <c r="T1935" s="12">
        <f t="shared" si="183"/>
        <v>41909.130868055552</v>
      </c>
      <c r="U1935" s="9">
        <f t="shared" si="184"/>
        <v>2014</v>
      </c>
      <c r="V1935">
        <f t="shared" si="185"/>
        <v>8</v>
      </c>
      <c r="W1935" t="str" cm="1">
        <f t="array" ref="W1935">_xlfn.IFS(V1935=1,"JAN",V1935=2,"FEB",V1935=3,"MAR",V1935=4,"APR",V1935=5,"MAY",V1935=6,"JUN",V1935=7,"JUL",V1935=8,"AUG",V1935=9,"SEP",V1935=10,"OCT",V1935=11,"NOV",V1935=12,"DEC")</f>
        <v>AUG</v>
      </c>
    </row>
    <row r="1936" spans="1:23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80"/>
        <v>124</v>
      </c>
      <c r="P1936">
        <f t="shared" si="181"/>
        <v>80.27</v>
      </c>
      <c r="Q1936" t="s">
        <v>8323</v>
      </c>
      <c r="R1936" t="s">
        <v>8327</v>
      </c>
      <c r="S1936" s="12">
        <f t="shared" si="182"/>
        <v>40865.867141203707</v>
      </c>
      <c r="T1936" s="12">
        <f t="shared" si="183"/>
        <v>40902.208333333336</v>
      </c>
      <c r="U1936" s="9">
        <f t="shared" si="184"/>
        <v>2011</v>
      </c>
      <c r="V1936">
        <f t="shared" si="185"/>
        <v>11</v>
      </c>
      <c r="W1936" t="str" cm="1">
        <f t="array" ref="W1936">_xlfn.IFS(V1936=1,"JAN",V1936=2,"FEB",V1936=3,"MAR",V1936=4,"APR",V1936=5,"MAY",V1936=6,"JUN",V1936=7,"JUL",V1936=8,"AUG",V1936=9,"SEP",V1936=10,"OCT",V1936=11,"NOV",V1936=12,"DEC")</f>
        <v>NOV</v>
      </c>
    </row>
    <row r="1937" spans="1:23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80"/>
        <v>108</v>
      </c>
      <c r="P1937">
        <f t="shared" si="181"/>
        <v>54.2</v>
      </c>
      <c r="Q1937" t="s">
        <v>8323</v>
      </c>
      <c r="R1937" t="s">
        <v>8327</v>
      </c>
      <c r="S1937" s="12">
        <f t="shared" si="182"/>
        <v>41773.932534722226</v>
      </c>
      <c r="T1937" s="12">
        <f t="shared" si="183"/>
        <v>41811.207638888889</v>
      </c>
      <c r="U1937" s="9">
        <f t="shared" si="184"/>
        <v>2014</v>
      </c>
      <c r="V1937">
        <f t="shared" si="185"/>
        <v>5</v>
      </c>
      <c r="W1937" t="str" cm="1">
        <f t="array" ref="W1937">_xlfn.IFS(V1937=1,"JAN",V1937=2,"FEB",V1937=3,"MAR",V1937=4,"APR",V1937=5,"MAY",V1937=6,"JUN",V1937=7,"JUL",V1937=8,"AUG",V1937=9,"SEP",V1937=10,"OCT",V1937=11,"NOV",V1937=12,"DEC")</f>
        <v>MAY</v>
      </c>
    </row>
    <row r="1938" spans="1:23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80"/>
        <v>117</v>
      </c>
      <c r="P1938">
        <f t="shared" si="181"/>
        <v>60.27</v>
      </c>
      <c r="Q1938" t="s">
        <v>8323</v>
      </c>
      <c r="R1938" t="s">
        <v>8327</v>
      </c>
      <c r="S1938" s="12">
        <f t="shared" si="182"/>
        <v>40852.889699074076</v>
      </c>
      <c r="T1938" s="12">
        <f t="shared" si="183"/>
        <v>40883.249305555553</v>
      </c>
      <c r="U1938" s="9">
        <f t="shared" si="184"/>
        <v>2011</v>
      </c>
      <c r="V1938">
        <f t="shared" si="185"/>
        <v>11</v>
      </c>
      <c r="W1938" t="str" cm="1">
        <f t="array" ref="W1938">_xlfn.IFS(V1938=1,"JAN",V1938=2,"FEB",V1938=3,"MAR",V1938=4,"APR",V1938=5,"MAY",V1938=6,"JUN",V1938=7,"JUL",V1938=8,"AUG",V1938=9,"SEP",V1938=10,"OCT",V1938=11,"NOV",V1938=12,"DEC")</f>
        <v>NOV</v>
      </c>
    </row>
    <row r="1939" spans="1:23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80"/>
        <v>187</v>
      </c>
      <c r="P1939">
        <f t="shared" si="181"/>
        <v>38.74</v>
      </c>
      <c r="Q1939" t="s">
        <v>8323</v>
      </c>
      <c r="R1939" t="s">
        <v>8327</v>
      </c>
      <c r="S1939" s="12">
        <f t="shared" si="182"/>
        <v>41059.118993055556</v>
      </c>
      <c r="T1939" s="12">
        <f t="shared" si="183"/>
        <v>41075.165972222225</v>
      </c>
      <c r="U1939" s="9">
        <f t="shared" si="184"/>
        <v>2012</v>
      </c>
      <c r="V1939">
        <f t="shared" si="185"/>
        <v>5</v>
      </c>
      <c r="W1939" t="str" cm="1">
        <f t="array" ref="W1939">_xlfn.IFS(V1939=1,"JAN",V1939=2,"FEB",V1939=3,"MAR",V1939=4,"APR",V1939=5,"MAY",V1939=6,"JUN",V1939=7,"JUL",V1939=8,"AUG",V1939=9,"SEP",V1939=10,"OCT",V1939=11,"NOV",V1939=12,"DEC")</f>
        <v>MAY</v>
      </c>
    </row>
    <row r="1940" spans="1:23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80"/>
        <v>116</v>
      </c>
      <c r="P1940">
        <f t="shared" si="181"/>
        <v>152.54</v>
      </c>
      <c r="Q1940" t="s">
        <v>8323</v>
      </c>
      <c r="R1940" t="s">
        <v>8327</v>
      </c>
      <c r="S1940" s="12">
        <f t="shared" si="182"/>
        <v>41426.259618055556</v>
      </c>
      <c r="T1940" s="12">
        <f t="shared" si="183"/>
        <v>41457.208333333336</v>
      </c>
      <c r="U1940" s="9">
        <f t="shared" si="184"/>
        <v>2013</v>
      </c>
      <c r="V1940">
        <f t="shared" si="185"/>
        <v>6</v>
      </c>
      <c r="W1940" t="str" cm="1">
        <f t="array" ref="W1940">_xlfn.IFS(V1940=1,"JAN",V1940=2,"FEB",V1940=3,"MAR",V1940=4,"APR",V1940=5,"MAY",V1940=6,"JUN",V1940=7,"JUL",V1940=8,"AUG",V1940=9,"SEP",V1940=10,"OCT",V1940=11,"NOV",V1940=12,"DEC")</f>
        <v>JUN</v>
      </c>
    </row>
    <row r="1941" spans="1:23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80"/>
        <v>111</v>
      </c>
      <c r="P1941">
        <f t="shared" si="181"/>
        <v>115.31</v>
      </c>
      <c r="Q1941" t="s">
        <v>8323</v>
      </c>
      <c r="R1941" t="s">
        <v>8327</v>
      </c>
      <c r="S1941" s="12">
        <f t="shared" si="182"/>
        <v>41313.985046296293</v>
      </c>
      <c r="T1941" s="12">
        <f t="shared" si="183"/>
        <v>41343.943379629629</v>
      </c>
      <c r="U1941" s="9">
        <f t="shared" si="184"/>
        <v>2013</v>
      </c>
      <c r="V1941">
        <f t="shared" si="185"/>
        <v>2</v>
      </c>
      <c r="W1941" t="str" cm="1">
        <f t="array" ref="W1941">_xlfn.IFS(V1941=1,"JAN",V1941=2,"FEB",V1941=3,"MAR",V1941=4,"APR",V1941=5,"MAY",V1941=6,"JUN",V1941=7,"JUL",V1941=8,"AUG",V1941=9,"SEP",V1941=10,"OCT",V1941=11,"NOV",V1941=12,"DEC")</f>
        <v>FEB</v>
      </c>
    </row>
    <row r="1942" spans="1:23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80"/>
        <v>171</v>
      </c>
      <c r="P1942">
        <f t="shared" si="181"/>
        <v>35.840000000000003</v>
      </c>
      <c r="Q1942" t="s">
        <v>8323</v>
      </c>
      <c r="R1942" t="s">
        <v>8327</v>
      </c>
      <c r="S1942" s="12">
        <f t="shared" si="182"/>
        <v>40670.507326388892</v>
      </c>
      <c r="T1942" s="12">
        <f t="shared" si="183"/>
        <v>40709.165972222225</v>
      </c>
      <c r="U1942" s="9">
        <f t="shared" si="184"/>
        <v>2011</v>
      </c>
      <c r="V1942">
        <f t="shared" si="185"/>
        <v>5</v>
      </c>
      <c r="W1942" t="str" cm="1">
        <f t="array" ref="W1942">_xlfn.IFS(V1942=1,"JAN",V1942=2,"FEB",V1942=3,"MAR",V1942=4,"APR",V1942=5,"MAY",V1942=6,"JUN",V1942=7,"JUL",V1942=8,"AUG",V1942=9,"SEP",V1942=10,"OCT",V1942=11,"NOV",V1942=12,"DEC")</f>
        <v>MAY</v>
      </c>
    </row>
    <row r="1943" spans="1:23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80"/>
        <v>126</v>
      </c>
      <c r="P1943">
        <f t="shared" si="181"/>
        <v>64.569999999999993</v>
      </c>
      <c r="Q1943" t="s">
        <v>8317</v>
      </c>
      <c r="R1943" t="s">
        <v>8347</v>
      </c>
      <c r="S1943" s="12">
        <f t="shared" si="182"/>
        <v>41744.290868055556</v>
      </c>
      <c r="T1943" s="12">
        <f t="shared" si="183"/>
        <v>41774.290868055556</v>
      </c>
      <c r="U1943" s="9">
        <f t="shared" si="184"/>
        <v>2014</v>
      </c>
      <c r="V1943">
        <f t="shared" si="185"/>
        <v>4</v>
      </c>
      <c r="W1943" t="str" cm="1">
        <f t="array" ref="W1943">_xlfn.IFS(V1943=1,"JAN",V1943=2,"FEB",V1943=3,"MAR",V1943=4,"APR",V1943=5,"MAY",V1943=6,"JUN",V1943=7,"JUL",V1943=8,"AUG",V1943=9,"SEP",V1943=10,"OCT",V1943=11,"NOV",V1943=12,"DEC")</f>
        <v>APR</v>
      </c>
    </row>
    <row r="1944" spans="1:23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80"/>
        <v>138</v>
      </c>
      <c r="P1944">
        <f t="shared" si="181"/>
        <v>87.44</v>
      </c>
      <c r="Q1944" t="s">
        <v>8317</v>
      </c>
      <c r="R1944" t="s">
        <v>8347</v>
      </c>
      <c r="S1944" s="12">
        <f t="shared" si="182"/>
        <v>40638.828009259261</v>
      </c>
      <c r="T1944" s="12">
        <f t="shared" si="183"/>
        <v>40728.828009259261</v>
      </c>
      <c r="U1944" s="9">
        <f t="shared" si="184"/>
        <v>2011</v>
      </c>
      <c r="V1944">
        <f t="shared" si="185"/>
        <v>4</v>
      </c>
      <c r="W1944" t="str" cm="1">
        <f t="array" ref="W1944">_xlfn.IFS(V1944=1,"JAN",V1944=2,"FEB",V1944=3,"MAR",V1944=4,"APR",V1944=5,"MAY",V1944=6,"JUN",V1944=7,"JUL",V1944=8,"AUG",V1944=9,"SEP",V1944=10,"OCT",V1944=11,"NOV",V1944=12,"DEC")</f>
        <v>APR</v>
      </c>
    </row>
    <row r="1945" spans="1:23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80"/>
        <v>1705</v>
      </c>
      <c r="P1945">
        <f t="shared" si="181"/>
        <v>68.819999999999993</v>
      </c>
      <c r="Q1945" t="s">
        <v>8317</v>
      </c>
      <c r="R1945" t="s">
        <v>8347</v>
      </c>
      <c r="S1945" s="12">
        <f t="shared" si="182"/>
        <v>42548.269861111112</v>
      </c>
      <c r="T1945" s="12">
        <f t="shared" si="183"/>
        <v>42593.269861111112</v>
      </c>
      <c r="U1945" s="9">
        <f t="shared" si="184"/>
        <v>2016</v>
      </c>
      <c r="V1945">
        <f t="shared" si="185"/>
        <v>6</v>
      </c>
      <c r="W1945" t="str" cm="1">
        <f t="array" ref="W1945">_xlfn.IFS(V1945=1,"JAN",V1945=2,"FEB",V1945=3,"MAR",V1945=4,"APR",V1945=5,"MAY",V1945=6,"JUN",V1945=7,"JUL",V1945=8,"AUG",V1945=9,"SEP",V1945=10,"OCT",V1945=11,"NOV",V1945=12,"DEC")</f>
        <v>JUN</v>
      </c>
    </row>
    <row r="1946" spans="1:23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80"/>
        <v>788</v>
      </c>
      <c r="P1946">
        <f t="shared" si="181"/>
        <v>176.2</v>
      </c>
      <c r="Q1946" t="s">
        <v>8317</v>
      </c>
      <c r="R1946" t="s">
        <v>8347</v>
      </c>
      <c r="S1946" s="12">
        <f t="shared" si="182"/>
        <v>41730.584374999999</v>
      </c>
      <c r="T1946" s="12">
        <f t="shared" si="183"/>
        <v>41760.584374999999</v>
      </c>
      <c r="U1946" s="9">
        <f t="shared" si="184"/>
        <v>2014</v>
      </c>
      <c r="V1946">
        <f t="shared" si="185"/>
        <v>4</v>
      </c>
      <c r="W1946" t="str" cm="1">
        <f t="array" ref="W1946">_xlfn.IFS(V1946=1,"JAN",V1946=2,"FEB",V1946=3,"MAR",V1946=4,"APR",V1946=5,"MAY",V1946=6,"JUN",V1946=7,"JUL",V1946=8,"AUG",V1946=9,"SEP",V1946=10,"OCT",V1946=11,"NOV",V1946=12,"DEC")</f>
        <v>APR</v>
      </c>
    </row>
    <row r="1947" spans="1:23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80"/>
        <v>348</v>
      </c>
      <c r="P1947">
        <f t="shared" si="181"/>
        <v>511.79</v>
      </c>
      <c r="Q1947" t="s">
        <v>8317</v>
      </c>
      <c r="R1947" t="s">
        <v>8347</v>
      </c>
      <c r="S1947" s="12">
        <f t="shared" si="182"/>
        <v>42157.251828703709</v>
      </c>
      <c r="T1947" s="12">
        <f t="shared" si="183"/>
        <v>42197.251828703709</v>
      </c>
      <c r="U1947" s="9">
        <f t="shared" si="184"/>
        <v>2015</v>
      </c>
      <c r="V1947">
        <f t="shared" si="185"/>
        <v>6</v>
      </c>
      <c r="W1947" t="str" cm="1">
        <f t="array" ref="W1947">_xlfn.IFS(V1947=1,"JAN",V1947=2,"FEB",V1947=3,"MAR",V1947=4,"APR",V1947=5,"MAY",V1947=6,"JUN",V1947=7,"JUL",V1947=8,"AUG",V1947=9,"SEP",V1947=10,"OCT",V1947=11,"NOV",V1947=12,"DEC")</f>
        <v>JUN</v>
      </c>
    </row>
    <row r="1948" spans="1:23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80"/>
        <v>150</v>
      </c>
      <c r="P1948">
        <f t="shared" si="181"/>
        <v>160.44</v>
      </c>
      <c r="Q1948" t="s">
        <v>8317</v>
      </c>
      <c r="R1948" t="s">
        <v>8347</v>
      </c>
      <c r="S1948" s="12">
        <f t="shared" si="182"/>
        <v>41689.150011574071</v>
      </c>
      <c r="T1948" s="12">
        <f t="shared" si="183"/>
        <v>41749.108344907407</v>
      </c>
      <c r="U1948" s="9">
        <f t="shared" si="184"/>
        <v>2014</v>
      </c>
      <c r="V1948">
        <f t="shared" si="185"/>
        <v>2</v>
      </c>
      <c r="W1948" t="str" cm="1">
        <f t="array" ref="W1948">_xlfn.IFS(V1948=1,"JAN",V1948=2,"FEB",V1948=3,"MAR",V1948=4,"APR",V1948=5,"MAY",V1948=6,"JUN",V1948=7,"JUL",V1948=8,"AUG",V1948=9,"SEP",V1948=10,"OCT",V1948=11,"NOV",V1948=12,"DEC")</f>
        <v>FEB</v>
      </c>
    </row>
    <row r="1949" spans="1:23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80"/>
        <v>101</v>
      </c>
      <c r="P1949">
        <f t="shared" si="181"/>
        <v>35</v>
      </c>
      <c r="Q1949" t="s">
        <v>8317</v>
      </c>
      <c r="R1949" t="s">
        <v>8347</v>
      </c>
      <c r="S1949" s="12">
        <f t="shared" si="182"/>
        <v>40102.918055555558</v>
      </c>
      <c r="T1949" s="12">
        <f t="shared" si="183"/>
        <v>40140.249305555553</v>
      </c>
      <c r="U1949" s="9">
        <f t="shared" si="184"/>
        <v>2009</v>
      </c>
      <c r="V1949">
        <f t="shared" si="185"/>
        <v>10</v>
      </c>
      <c r="W1949" t="str" cm="1">
        <f t="array" ref="W1949">_xlfn.IFS(V1949=1,"JAN",V1949=2,"FEB",V1949=3,"MAR",V1949=4,"APR",V1949=5,"MAY",V1949=6,"JUN",V1949=7,"JUL",V1949=8,"AUG",V1949=9,"SEP",V1949=10,"OCT",V1949=11,"NOV",V1949=12,"DEC")</f>
        <v>OCT</v>
      </c>
    </row>
    <row r="1950" spans="1:23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80"/>
        <v>800</v>
      </c>
      <c r="P1950">
        <f t="shared" si="181"/>
        <v>188.51</v>
      </c>
      <c r="Q1950" t="s">
        <v>8317</v>
      </c>
      <c r="R1950" t="s">
        <v>8347</v>
      </c>
      <c r="S1950" s="12">
        <f t="shared" si="182"/>
        <v>42473.604270833333</v>
      </c>
      <c r="T1950" s="12">
        <f t="shared" si="183"/>
        <v>42527.709722222222</v>
      </c>
      <c r="U1950" s="9">
        <f t="shared" si="184"/>
        <v>2016</v>
      </c>
      <c r="V1950">
        <f t="shared" si="185"/>
        <v>4</v>
      </c>
      <c r="W1950" t="str" cm="1">
        <f t="array" ref="W1950">_xlfn.IFS(V1950=1,"JAN",V1950=2,"FEB",V1950=3,"MAR",V1950=4,"APR",V1950=5,"MAY",V1950=6,"JUN",V1950=7,"JUL",V1950=8,"AUG",V1950=9,"SEP",V1950=10,"OCT",V1950=11,"NOV",V1950=12,"DEC")</f>
        <v>APR</v>
      </c>
    </row>
    <row r="1951" spans="1:23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80"/>
        <v>106</v>
      </c>
      <c r="P1951">
        <f t="shared" si="181"/>
        <v>56.2</v>
      </c>
      <c r="Q1951" t="s">
        <v>8317</v>
      </c>
      <c r="R1951" t="s">
        <v>8347</v>
      </c>
      <c r="S1951" s="12">
        <f t="shared" si="182"/>
        <v>41800.423043981478</v>
      </c>
      <c r="T1951" s="12">
        <f t="shared" si="183"/>
        <v>41830.423043981478</v>
      </c>
      <c r="U1951" s="9">
        <f t="shared" si="184"/>
        <v>2014</v>
      </c>
      <c r="V1951">
        <f t="shared" si="185"/>
        <v>6</v>
      </c>
      <c r="W1951" t="str" cm="1">
        <f t="array" ref="W1951">_xlfn.IFS(V1951=1,"JAN",V1951=2,"FEB",V1951=3,"MAR",V1951=4,"APR",V1951=5,"MAY",V1951=6,"JUN",V1951=7,"JUL",V1951=8,"AUG",V1951=9,"SEP",V1951=10,"OCT",V1951=11,"NOV",V1951=12,"DEC")</f>
        <v>JUN</v>
      </c>
    </row>
    <row r="1952" spans="1:23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80"/>
        <v>201</v>
      </c>
      <c r="P1952">
        <f t="shared" si="181"/>
        <v>51.31</v>
      </c>
      <c r="Q1952" t="s">
        <v>8317</v>
      </c>
      <c r="R1952" t="s">
        <v>8347</v>
      </c>
      <c r="S1952" s="12">
        <f t="shared" si="182"/>
        <v>40624.181400462963</v>
      </c>
      <c r="T1952" s="12">
        <f t="shared" si="183"/>
        <v>40655.181400462963</v>
      </c>
      <c r="U1952" s="9">
        <f t="shared" si="184"/>
        <v>2011</v>
      </c>
      <c r="V1952">
        <f t="shared" si="185"/>
        <v>3</v>
      </c>
      <c r="W1952" t="str" cm="1">
        <f t="array" ref="W1952">_xlfn.IFS(V1952=1,"JAN",V1952=2,"FEB",V1952=3,"MAR",V1952=4,"APR",V1952=5,"MAY",V1952=6,"JUN",V1952=7,"JUL",V1952=8,"AUG",V1952=9,"SEP",V1952=10,"OCT",V1952=11,"NOV",V1952=12,"DEC")</f>
        <v>MAR</v>
      </c>
    </row>
    <row r="1953" spans="1:23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80"/>
        <v>212</v>
      </c>
      <c r="P1953">
        <f t="shared" si="181"/>
        <v>127.36</v>
      </c>
      <c r="Q1953" t="s">
        <v>8317</v>
      </c>
      <c r="R1953" t="s">
        <v>8347</v>
      </c>
      <c r="S1953" s="12">
        <f t="shared" si="182"/>
        <v>42651.420567129629</v>
      </c>
      <c r="T1953" s="12">
        <f t="shared" si="183"/>
        <v>42681.462233796294</v>
      </c>
      <c r="U1953" s="9">
        <f t="shared" si="184"/>
        <v>2016</v>
      </c>
      <c r="V1953">
        <f t="shared" si="185"/>
        <v>10</v>
      </c>
      <c r="W1953" t="str" cm="1">
        <f t="array" ref="W1953">_xlfn.IFS(V1953=1,"JAN",V1953=2,"FEB",V1953=3,"MAR",V1953=4,"APR",V1953=5,"MAY",V1953=6,"JUN",V1953=7,"JUL",V1953=8,"AUG",V1953=9,"SEP",V1953=10,"OCT",V1953=11,"NOV",V1953=12,"DEC")</f>
        <v>OCT</v>
      </c>
    </row>
    <row r="1954" spans="1:23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80"/>
        <v>198</v>
      </c>
      <c r="P1954">
        <f t="shared" si="181"/>
        <v>101.86</v>
      </c>
      <c r="Q1954" t="s">
        <v>8317</v>
      </c>
      <c r="R1954" t="s">
        <v>8347</v>
      </c>
      <c r="S1954" s="12">
        <f t="shared" si="182"/>
        <v>41526.60665509259</v>
      </c>
      <c r="T1954" s="12">
        <f t="shared" si="183"/>
        <v>41563.60665509259</v>
      </c>
      <c r="U1954" s="9">
        <f t="shared" si="184"/>
        <v>2013</v>
      </c>
      <c r="V1954">
        <f t="shared" si="185"/>
        <v>9</v>
      </c>
      <c r="W1954" t="str" cm="1">
        <f t="array" ref="W1954">_xlfn.IFS(V1954=1,"JAN",V1954=2,"FEB",V1954=3,"MAR",V1954=4,"APR",V1954=5,"MAY",V1954=6,"JUN",V1954=7,"JUL",V1954=8,"AUG",V1954=9,"SEP",V1954=10,"OCT",V1954=11,"NOV",V1954=12,"DEC")</f>
        <v>SEP</v>
      </c>
    </row>
    <row r="1955" spans="1:23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80"/>
        <v>226</v>
      </c>
      <c r="P1955">
        <f t="shared" si="181"/>
        <v>230.56</v>
      </c>
      <c r="Q1955" t="s">
        <v>8317</v>
      </c>
      <c r="R1955" t="s">
        <v>8347</v>
      </c>
      <c r="S1955" s="12">
        <f t="shared" si="182"/>
        <v>40941.199826388889</v>
      </c>
      <c r="T1955" s="12">
        <f t="shared" si="183"/>
        <v>40970.125</v>
      </c>
      <c r="U1955" s="9">
        <f t="shared" si="184"/>
        <v>2012</v>
      </c>
      <c r="V1955">
        <f t="shared" si="185"/>
        <v>2</v>
      </c>
      <c r="W1955" t="str" cm="1">
        <f t="array" ref="W1955">_xlfn.IFS(V1955=1,"JAN",V1955=2,"FEB",V1955=3,"MAR",V1955=4,"APR",V1955=5,"MAY",V1955=6,"JUN",V1955=7,"JUL",V1955=8,"AUG",V1955=9,"SEP",V1955=10,"OCT",V1955=11,"NOV",V1955=12,"DEC")</f>
        <v>FEB</v>
      </c>
    </row>
    <row r="1956" spans="1:23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80"/>
        <v>699</v>
      </c>
      <c r="P1956">
        <f t="shared" si="181"/>
        <v>842.11</v>
      </c>
      <c r="Q1956" t="s">
        <v>8317</v>
      </c>
      <c r="R1956" t="s">
        <v>8347</v>
      </c>
      <c r="S1956" s="12">
        <f t="shared" si="182"/>
        <v>42394.580740740741</v>
      </c>
      <c r="T1956" s="12">
        <f t="shared" si="183"/>
        <v>42441.208333333328</v>
      </c>
      <c r="U1956" s="9">
        <f t="shared" si="184"/>
        <v>2016</v>
      </c>
      <c r="V1956">
        <f t="shared" si="185"/>
        <v>1</v>
      </c>
      <c r="W1956" t="str" cm="1">
        <f t="array" ref="W1956">_xlfn.IFS(V1956=1,"JAN",V1956=2,"FEB",V1956=3,"MAR",V1956=4,"APR",V1956=5,"MAY",V1956=6,"JUN",V1956=7,"JUL",V1956=8,"AUG",V1956=9,"SEP",V1956=10,"OCT",V1956=11,"NOV",V1956=12,"DEC")</f>
        <v>JAN</v>
      </c>
    </row>
    <row r="1957" spans="1:23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80"/>
        <v>399</v>
      </c>
      <c r="P1957">
        <f t="shared" si="181"/>
        <v>577.28</v>
      </c>
      <c r="Q1957" t="s">
        <v>8317</v>
      </c>
      <c r="R1957" t="s">
        <v>8347</v>
      </c>
      <c r="S1957" s="12">
        <f t="shared" si="182"/>
        <v>41020.271770833337</v>
      </c>
      <c r="T1957" s="12">
        <f t="shared" si="183"/>
        <v>41052.791666666664</v>
      </c>
      <c r="U1957" s="9">
        <f t="shared" si="184"/>
        <v>2012</v>
      </c>
      <c r="V1957">
        <f t="shared" si="185"/>
        <v>4</v>
      </c>
      <c r="W1957" t="str" cm="1">
        <f t="array" ref="W1957">_xlfn.IFS(V1957=1,"JAN",V1957=2,"FEB",V1957=3,"MAR",V1957=4,"APR",V1957=5,"MAY",V1957=6,"JUN",V1957=7,"JUL",V1957=8,"AUG",V1957=9,"SEP",V1957=10,"OCT",V1957=11,"NOV",V1957=12,"DEC")</f>
        <v>APR</v>
      </c>
    </row>
    <row r="1958" spans="1:23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80"/>
        <v>294</v>
      </c>
      <c r="P1958">
        <f t="shared" si="181"/>
        <v>483.34</v>
      </c>
      <c r="Q1958" t="s">
        <v>8317</v>
      </c>
      <c r="R1958" t="s">
        <v>8347</v>
      </c>
      <c r="S1958" s="12">
        <f t="shared" si="182"/>
        <v>42067.923668981486</v>
      </c>
      <c r="T1958" s="12">
        <f t="shared" si="183"/>
        <v>42112.882002314815</v>
      </c>
      <c r="U1958" s="9">
        <f t="shared" si="184"/>
        <v>2015</v>
      </c>
      <c r="V1958">
        <f t="shared" si="185"/>
        <v>3</v>
      </c>
      <c r="W1958" t="str" cm="1">
        <f t="array" ref="W1958">_xlfn.IFS(V1958=1,"JAN",V1958=2,"FEB",V1958=3,"MAR",V1958=4,"APR",V1958=5,"MAY",V1958=6,"JUN",V1958=7,"JUL",V1958=8,"AUG",V1958=9,"SEP",V1958=10,"OCT",V1958=11,"NOV",V1958=12,"DEC")</f>
        <v>MAR</v>
      </c>
    </row>
    <row r="1959" spans="1:23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80"/>
        <v>168</v>
      </c>
      <c r="P1959">
        <f t="shared" si="181"/>
        <v>76.14</v>
      </c>
      <c r="Q1959" t="s">
        <v>8317</v>
      </c>
      <c r="R1959" t="s">
        <v>8347</v>
      </c>
      <c r="S1959" s="12">
        <f t="shared" si="182"/>
        <v>41179.098530092589</v>
      </c>
      <c r="T1959" s="12">
        <f t="shared" si="183"/>
        <v>41209.098530092589</v>
      </c>
      <c r="U1959" s="9">
        <f t="shared" si="184"/>
        <v>2012</v>
      </c>
      <c r="V1959">
        <f t="shared" si="185"/>
        <v>9</v>
      </c>
      <c r="W1959" t="str" cm="1">
        <f t="array" ref="W1959">_xlfn.IFS(V1959=1,"JAN",V1959=2,"FEB",V1959=3,"MAR",V1959=4,"APR",V1959=5,"MAY",V1959=6,"JUN",V1959=7,"JUL",V1959=8,"AUG",V1959=9,"SEP",V1959=10,"OCT",V1959=11,"NOV",V1959=12,"DEC")</f>
        <v>SEP</v>
      </c>
    </row>
    <row r="1960" spans="1:23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80"/>
        <v>1436</v>
      </c>
      <c r="P1960">
        <f t="shared" si="181"/>
        <v>74.11</v>
      </c>
      <c r="Q1960" t="s">
        <v>8317</v>
      </c>
      <c r="R1960" t="s">
        <v>8347</v>
      </c>
      <c r="S1960" s="12">
        <f t="shared" si="182"/>
        <v>41326.987974537034</v>
      </c>
      <c r="T1960" s="12">
        <f t="shared" si="183"/>
        <v>41356.94630787037</v>
      </c>
      <c r="U1960" s="9">
        <f t="shared" si="184"/>
        <v>2013</v>
      </c>
      <c r="V1960">
        <f t="shared" si="185"/>
        <v>2</v>
      </c>
      <c r="W1960" t="str" cm="1">
        <f t="array" ref="W1960">_xlfn.IFS(V1960=1,"JAN",V1960=2,"FEB",V1960=3,"MAR",V1960=4,"APR",V1960=5,"MAY",V1960=6,"JUN",V1960=7,"JUL",V1960=8,"AUG",V1960=9,"SEP",V1960=10,"OCT",V1960=11,"NOV",V1960=12,"DEC")</f>
        <v>FEB</v>
      </c>
    </row>
    <row r="1961" spans="1:23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80"/>
        <v>157</v>
      </c>
      <c r="P1961">
        <f t="shared" si="181"/>
        <v>36.97</v>
      </c>
      <c r="Q1961" t="s">
        <v>8317</v>
      </c>
      <c r="R1961" t="s">
        <v>8347</v>
      </c>
      <c r="S1961" s="12">
        <f t="shared" si="182"/>
        <v>41871.845601851855</v>
      </c>
      <c r="T1961" s="12">
        <f t="shared" si="183"/>
        <v>41913</v>
      </c>
      <c r="U1961" s="9">
        <f t="shared" si="184"/>
        <v>2014</v>
      </c>
      <c r="V1961">
        <f t="shared" si="185"/>
        <v>8</v>
      </c>
      <c r="W1961" t="str" cm="1">
        <f t="array" ref="W1961">_xlfn.IFS(V1961=1,"JAN",V1961=2,"FEB",V1961=3,"MAR",V1961=4,"APR",V1961=5,"MAY",V1961=6,"JUN",V1961=7,"JUL",V1961=8,"AUG",V1961=9,"SEP",V1961=10,"OCT",V1961=11,"NOV",V1961=12,"DEC")</f>
        <v>AUG</v>
      </c>
    </row>
    <row r="1962" spans="1:23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80"/>
        <v>118</v>
      </c>
      <c r="P1962">
        <f t="shared" si="181"/>
        <v>2500.9699999999998</v>
      </c>
      <c r="Q1962" t="s">
        <v>8317</v>
      </c>
      <c r="R1962" t="s">
        <v>8347</v>
      </c>
      <c r="S1962" s="12">
        <f t="shared" si="182"/>
        <v>41964.362743055557</v>
      </c>
      <c r="T1962" s="12">
        <f t="shared" si="183"/>
        <v>41994.362743055557</v>
      </c>
      <c r="U1962" s="9">
        <f t="shared" si="184"/>
        <v>2014</v>
      </c>
      <c r="V1962">
        <f t="shared" si="185"/>
        <v>11</v>
      </c>
      <c r="W1962" t="str" cm="1">
        <f t="array" ref="W1962">_xlfn.IFS(V1962=1,"JAN",V1962=2,"FEB",V1962=3,"MAR",V1962=4,"APR",V1962=5,"MAY",V1962=6,"JUN",V1962=7,"JUL",V1962=8,"AUG",V1962=9,"SEP",V1962=10,"OCT",V1962=11,"NOV",V1962=12,"DEC")</f>
        <v>NOV</v>
      </c>
    </row>
    <row r="1963" spans="1:23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80"/>
        <v>1105</v>
      </c>
      <c r="P1963">
        <f t="shared" si="181"/>
        <v>67.69</v>
      </c>
      <c r="Q1963" t="s">
        <v>8317</v>
      </c>
      <c r="R1963" t="s">
        <v>8347</v>
      </c>
      <c r="S1963" s="12">
        <f t="shared" si="182"/>
        <v>41148.194641203707</v>
      </c>
      <c r="T1963" s="12">
        <f t="shared" si="183"/>
        <v>41188.165972222225</v>
      </c>
      <c r="U1963" s="9">
        <f t="shared" si="184"/>
        <v>2012</v>
      </c>
      <c r="V1963">
        <f t="shared" si="185"/>
        <v>8</v>
      </c>
      <c r="W1963" t="str" cm="1">
        <f t="array" ref="W1963">_xlfn.IFS(V1963=1,"JAN",V1963=2,"FEB",V1963=3,"MAR",V1963=4,"APR",V1963=5,"MAY",V1963=6,"JUN",V1963=7,"JUL",V1963=8,"AUG",V1963=9,"SEP",V1963=10,"OCT",V1963=11,"NOV",V1963=12,"DEC")</f>
        <v>AUG</v>
      </c>
    </row>
    <row r="1964" spans="1:23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80"/>
        <v>193</v>
      </c>
      <c r="P1964">
        <f t="shared" si="181"/>
        <v>63.05</v>
      </c>
      <c r="Q1964" t="s">
        <v>8317</v>
      </c>
      <c r="R1964" t="s">
        <v>8347</v>
      </c>
      <c r="S1964" s="12">
        <f t="shared" si="182"/>
        <v>41742.780509259261</v>
      </c>
      <c r="T1964" s="12">
        <f t="shared" si="183"/>
        <v>41772.780509259261</v>
      </c>
      <c r="U1964" s="9">
        <f t="shared" si="184"/>
        <v>2014</v>
      </c>
      <c r="V1964">
        <f t="shared" si="185"/>
        <v>4</v>
      </c>
      <c r="W1964" t="str" cm="1">
        <f t="array" ref="W1964">_xlfn.IFS(V1964=1,"JAN",V1964=2,"FEB",V1964=3,"MAR",V1964=4,"APR",V1964=5,"MAY",V1964=6,"JUN",V1964=7,"JUL",V1964=8,"AUG",V1964=9,"SEP",V1964=10,"OCT",V1964=11,"NOV",V1964=12,"DEC")</f>
        <v>APR</v>
      </c>
    </row>
    <row r="1965" spans="1:23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80"/>
        <v>127</v>
      </c>
      <c r="P1965">
        <f t="shared" si="181"/>
        <v>117.6</v>
      </c>
      <c r="Q1965" t="s">
        <v>8317</v>
      </c>
      <c r="R1965" t="s">
        <v>8347</v>
      </c>
      <c r="S1965" s="12">
        <f t="shared" si="182"/>
        <v>41863.429791666669</v>
      </c>
      <c r="T1965" s="12">
        <f t="shared" si="183"/>
        <v>41898.429791666669</v>
      </c>
      <c r="U1965" s="9">
        <f t="shared" si="184"/>
        <v>2014</v>
      </c>
      <c r="V1965">
        <f t="shared" si="185"/>
        <v>8</v>
      </c>
      <c r="W1965" t="str" cm="1">
        <f t="array" ref="W1965">_xlfn.IFS(V1965=1,"JAN",V1965=2,"FEB",V1965=3,"MAR",V1965=4,"APR",V1965=5,"MAY",V1965=6,"JUN",V1965=7,"JUL",V1965=8,"AUG",V1965=9,"SEP",V1965=10,"OCT",V1965=11,"NOV",V1965=12,"DEC")</f>
        <v>AUG</v>
      </c>
    </row>
    <row r="1966" spans="1:23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80"/>
        <v>260</v>
      </c>
      <c r="P1966">
        <f t="shared" si="181"/>
        <v>180.75</v>
      </c>
      <c r="Q1966" t="s">
        <v>8317</v>
      </c>
      <c r="R1966" t="s">
        <v>8347</v>
      </c>
      <c r="S1966" s="12">
        <f t="shared" si="182"/>
        <v>42452.272824074069</v>
      </c>
      <c r="T1966" s="12">
        <f t="shared" si="183"/>
        <v>42482.272824074069</v>
      </c>
      <c r="U1966" s="9">
        <f t="shared" si="184"/>
        <v>2016</v>
      </c>
      <c r="V1966">
        <f t="shared" si="185"/>
        <v>3</v>
      </c>
      <c r="W1966" t="str" cm="1">
        <f t="array" ref="W1966">_xlfn.IFS(V1966=1,"JAN",V1966=2,"FEB",V1966=3,"MAR",V1966=4,"APR",V1966=5,"MAY",V1966=6,"JUN",V1966=7,"JUL",V1966=8,"AUG",V1966=9,"SEP",V1966=10,"OCT",V1966=11,"NOV",V1966=12,"DEC")</f>
        <v>MAR</v>
      </c>
    </row>
    <row r="1967" spans="1:23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80"/>
        <v>262</v>
      </c>
      <c r="P1967">
        <f t="shared" si="181"/>
        <v>127.32</v>
      </c>
      <c r="Q1967" t="s">
        <v>8317</v>
      </c>
      <c r="R1967" t="s">
        <v>8347</v>
      </c>
      <c r="S1967" s="12">
        <f t="shared" si="182"/>
        <v>40898.089236111111</v>
      </c>
      <c r="T1967" s="12">
        <f t="shared" si="183"/>
        <v>40920.041666666664</v>
      </c>
      <c r="U1967" s="9">
        <f t="shared" si="184"/>
        <v>2011</v>
      </c>
      <c r="V1967">
        <f t="shared" si="185"/>
        <v>12</v>
      </c>
      <c r="W1967" t="str" cm="1">
        <f t="array" ref="W1967">_xlfn.IFS(V1967=1,"JAN",V1967=2,"FEB",V1967=3,"MAR",V1967=4,"APR",V1967=5,"MAY",V1967=6,"JUN",V1967=7,"JUL",V1967=8,"AUG",V1967=9,"SEP",V1967=10,"OCT",V1967=11,"NOV",V1967=12,"DEC")</f>
        <v>DEC</v>
      </c>
    </row>
    <row r="1968" spans="1:23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80"/>
        <v>207</v>
      </c>
      <c r="P1968">
        <f t="shared" si="181"/>
        <v>136.63999999999999</v>
      </c>
      <c r="Q1968" t="s">
        <v>8317</v>
      </c>
      <c r="R1968" t="s">
        <v>8347</v>
      </c>
      <c r="S1968" s="12">
        <f t="shared" si="182"/>
        <v>41835.540486111109</v>
      </c>
      <c r="T1968" s="12">
        <f t="shared" si="183"/>
        <v>41865.540486111109</v>
      </c>
      <c r="U1968" s="9">
        <f t="shared" si="184"/>
        <v>2014</v>
      </c>
      <c r="V1968">
        <f t="shared" si="185"/>
        <v>7</v>
      </c>
      <c r="W1968" t="str" cm="1">
        <f t="array" ref="W1968">_xlfn.IFS(V1968=1,"JAN",V1968=2,"FEB",V1968=3,"MAR",V1968=4,"APR",V1968=5,"MAY",V1968=6,"JUN",V1968=7,"JUL",V1968=8,"AUG",V1968=9,"SEP",V1968=10,"OCT",V1968=11,"NOV",V1968=12,"DEC")</f>
        <v>JUL</v>
      </c>
    </row>
    <row r="1969" spans="1:23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80"/>
        <v>370</v>
      </c>
      <c r="P1969">
        <f t="shared" si="181"/>
        <v>182.78</v>
      </c>
      <c r="Q1969" t="s">
        <v>8317</v>
      </c>
      <c r="R1969" t="s">
        <v>8347</v>
      </c>
      <c r="S1969" s="12">
        <f t="shared" si="182"/>
        <v>41730.663530092592</v>
      </c>
      <c r="T1969" s="12">
        <f t="shared" si="183"/>
        <v>41760.663530092592</v>
      </c>
      <c r="U1969" s="9">
        <f t="shared" si="184"/>
        <v>2014</v>
      </c>
      <c r="V1969">
        <f t="shared" si="185"/>
        <v>4</v>
      </c>
      <c r="W1969" t="str" cm="1">
        <f t="array" ref="W1969">_xlfn.IFS(V1969=1,"JAN",V1969=2,"FEB",V1969=3,"MAR",V1969=4,"APR",V1969=5,"MAY",V1969=6,"JUN",V1969=7,"JUL",V1969=8,"AUG",V1969=9,"SEP",V1969=10,"OCT",V1969=11,"NOV",V1969=12,"DEC")</f>
        <v>APR</v>
      </c>
    </row>
    <row r="1970" spans="1:23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80"/>
        <v>285</v>
      </c>
      <c r="P1970">
        <f t="shared" si="181"/>
        <v>279.38</v>
      </c>
      <c r="Q1970" t="s">
        <v>8317</v>
      </c>
      <c r="R1970" t="s">
        <v>8347</v>
      </c>
      <c r="S1970" s="12">
        <f t="shared" si="182"/>
        <v>42676.586979166663</v>
      </c>
      <c r="T1970" s="12">
        <f t="shared" si="183"/>
        <v>42707.628645833334</v>
      </c>
      <c r="U1970" s="9">
        <f t="shared" si="184"/>
        <v>2016</v>
      </c>
      <c r="V1970">
        <f t="shared" si="185"/>
        <v>11</v>
      </c>
      <c r="W1970" t="str" cm="1">
        <f t="array" ref="W1970">_xlfn.IFS(V1970=1,"JAN",V1970=2,"FEB",V1970=3,"MAR",V1970=4,"APR",V1970=5,"MAY",V1970=6,"JUN",V1970=7,"JUL",V1970=8,"AUG",V1970=9,"SEP",V1970=10,"OCT",V1970=11,"NOV",V1970=12,"DEC")</f>
        <v>NOV</v>
      </c>
    </row>
    <row r="1971" spans="1:23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80"/>
        <v>579</v>
      </c>
      <c r="P1971">
        <f t="shared" si="181"/>
        <v>61.38</v>
      </c>
      <c r="Q1971" t="s">
        <v>8317</v>
      </c>
      <c r="R1971" t="s">
        <v>8347</v>
      </c>
      <c r="S1971" s="12">
        <f t="shared" si="182"/>
        <v>42557.792453703703</v>
      </c>
      <c r="T1971" s="12">
        <f t="shared" si="183"/>
        <v>42587.792453703703</v>
      </c>
      <c r="U1971" s="9">
        <f t="shared" si="184"/>
        <v>2016</v>
      </c>
      <c r="V1971">
        <f t="shared" si="185"/>
        <v>7</v>
      </c>
      <c r="W1971" t="str" cm="1">
        <f t="array" ref="W1971">_xlfn.IFS(V1971=1,"JAN",V1971=2,"FEB",V1971=3,"MAR",V1971=4,"APR",V1971=5,"MAY",V1971=6,"JUN",V1971=7,"JUL",V1971=8,"AUG",V1971=9,"SEP",V1971=10,"OCT",V1971=11,"NOV",V1971=12,"DEC")</f>
        <v>JUL</v>
      </c>
    </row>
    <row r="1972" spans="1:23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80"/>
        <v>1132</v>
      </c>
      <c r="P1972">
        <f t="shared" si="181"/>
        <v>80.73</v>
      </c>
      <c r="Q1972" t="s">
        <v>8317</v>
      </c>
      <c r="R1972" t="s">
        <v>8347</v>
      </c>
      <c r="S1972" s="12">
        <f t="shared" si="182"/>
        <v>41324.193298611113</v>
      </c>
      <c r="T1972" s="12">
        <f t="shared" si="183"/>
        <v>41384.151631944449</v>
      </c>
      <c r="U1972" s="9">
        <f t="shared" si="184"/>
        <v>2013</v>
      </c>
      <c r="V1972">
        <f t="shared" si="185"/>
        <v>2</v>
      </c>
      <c r="W1972" t="str" cm="1">
        <f t="array" ref="W1972">_xlfn.IFS(V1972=1,"JAN",V1972=2,"FEB",V1972=3,"MAR",V1972=4,"APR",V1972=5,"MAY",V1972=6,"JUN",V1972=7,"JUL",V1972=8,"AUG",V1972=9,"SEP",V1972=10,"OCT",V1972=11,"NOV",V1972=12,"DEC")</f>
        <v>FEB</v>
      </c>
    </row>
    <row r="1973" spans="1:23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80"/>
        <v>263</v>
      </c>
      <c r="P1973">
        <f t="shared" si="181"/>
        <v>272.36</v>
      </c>
      <c r="Q1973" t="s">
        <v>8317</v>
      </c>
      <c r="R1973" t="s">
        <v>8347</v>
      </c>
      <c r="S1973" s="12">
        <f t="shared" si="182"/>
        <v>41561.500706018516</v>
      </c>
      <c r="T1973" s="12">
        <f t="shared" si="183"/>
        <v>41593.166666666664</v>
      </c>
      <c r="U1973" s="9">
        <f t="shared" si="184"/>
        <v>2013</v>
      </c>
      <c r="V1973">
        <f t="shared" si="185"/>
        <v>10</v>
      </c>
      <c r="W1973" t="str" cm="1">
        <f t="array" ref="W1973">_xlfn.IFS(V1973=1,"JAN",V1973=2,"FEB",V1973=3,"MAR",V1973=4,"APR",V1973=5,"MAY",V1973=6,"JUN",V1973=7,"JUL",V1973=8,"AUG",V1973=9,"SEP",V1973=10,"OCT",V1973=11,"NOV",V1973=12,"DEC")</f>
        <v>OCT</v>
      </c>
    </row>
    <row r="1974" spans="1:23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80"/>
        <v>674</v>
      </c>
      <c r="P1974">
        <f t="shared" si="181"/>
        <v>70.849999999999994</v>
      </c>
      <c r="Q1974" t="s">
        <v>8317</v>
      </c>
      <c r="R1974" t="s">
        <v>8347</v>
      </c>
      <c r="S1974" s="12">
        <f t="shared" si="182"/>
        <v>41201.012083333335</v>
      </c>
      <c r="T1974" s="12">
        <f t="shared" si="183"/>
        <v>41231.053749999999</v>
      </c>
      <c r="U1974" s="9">
        <f t="shared" si="184"/>
        <v>2012</v>
      </c>
      <c r="V1974">
        <f t="shared" si="185"/>
        <v>10</v>
      </c>
      <c r="W1974" t="str" cm="1">
        <f t="array" ref="W1974">_xlfn.IFS(V1974=1,"JAN",V1974=2,"FEB",V1974=3,"MAR",V1974=4,"APR",V1974=5,"MAY",V1974=6,"JUN",V1974=7,"JUL",V1974=8,"AUG",V1974=9,"SEP",V1974=10,"OCT",V1974=11,"NOV",V1974=12,"DEC")</f>
        <v>OCT</v>
      </c>
    </row>
    <row r="1975" spans="1:23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80"/>
        <v>257</v>
      </c>
      <c r="P1975">
        <f t="shared" si="181"/>
        <v>247.94</v>
      </c>
      <c r="Q1975" t="s">
        <v>8317</v>
      </c>
      <c r="R1975" t="s">
        <v>8347</v>
      </c>
      <c r="S1975" s="12">
        <f t="shared" si="182"/>
        <v>42549.722962962958</v>
      </c>
      <c r="T1975" s="12">
        <f t="shared" si="183"/>
        <v>42588.291666666672</v>
      </c>
      <c r="U1975" s="9">
        <f t="shared" si="184"/>
        <v>2016</v>
      </c>
      <c r="V1975">
        <f t="shared" si="185"/>
        <v>6</v>
      </c>
      <c r="W1975" t="str" cm="1">
        <f t="array" ref="W1975">_xlfn.IFS(V1975=1,"JAN",V1975=2,"FEB",V1975=3,"MAR",V1975=4,"APR",V1975=5,"MAY",V1975=6,"JUN",V1975=7,"JUL",V1975=8,"AUG",V1975=9,"SEP",V1975=10,"OCT",V1975=11,"NOV",V1975=12,"DEC")</f>
        <v>JUN</v>
      </c>
    </row>
    <row r="1976" spans="1:23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80"/>
        <v>375</v>
      </c>
      <c r="P1976">
        <f t="shared" si="181"/>
        <v>186.81</v>
      </c>
      <c r="Q1976" t="s">
        <v>8317</v>
      </c>
      <c r="R1976" t="s">
        <v>8347</v>
      </c>
      <c r="S1976" s="12">
        <f t="shared" si="182"/>
        <v>41445.334131944444</v>
      </c>
      <c r="T1976" s="12">
        <f t="shared" si="183"/>
        <v>41505.334131944444</v>
      </c>
      <c r="U1976" s="9">
        <f t="shared" si="184"/>
        <v>2013</v>
      </c>
      <c r="V1976">
        <f t="shared" si="185"/>
        <v>6</v>
      </c>
      <c r="W1976" t="str" cm="1">
        <f t="array" ref="W1976">_xlfn.IFS(V1976=1,"JAN",V1976=2,"FEB",V1976=3,"MAR",V1976=4,"APR",V1976=5,"MAY",V1976=6,"JUN",V1976=7,"JUL",V1976=8,"AUG",V1976=9,"SEP",V1976=10,"OCT",V1976=11,"NOV",V1976=12,"DEC")</f>
        <v>JUN</v>
      </c>
    </row>
    <row r="1977" spans="1:23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80"/>
        <v>209</v>
      </c>
      <c r="P1977">
        <f t="shared" si="181"/>
        <v>131.99</v>
      </c>
      <c r="Q1977" t="s">
        <v>8317</v>
      </c>
      <c r="R1977" t="s">
        <v>8347</v>
      </c>
      <c r="S1977" s="12">
        <f t="shared" si="182"/>
        <v>41313.755219907405</v>
      </c>
      <c r="T1977" s="12">
        <f t="shared" si="183"/>
        <v>41343.755219907405</v>
      </c>
      <c r="U1977" s="9">
        <f t="shared" si="184"/>
        <v>2013</v>
      </c>
      <c r="V1977">
        <f t="shared" si="185"/>
        <v>2</v>
      </c>
      <c r="W1977" t="str" cm="1">
        <f t="array" ref="W1977">_xlfn.IFS(V1977=1,"JAN",V1977=2,"FEB",V1977=3,"MAR",V1977=4,"APR",V1977=5,"MAY",V1977=6,"JUN",V1977=7,"JUL",V1977=8,"AUG",V1977=9,"SEP",V1977=10,"OCT",V1977=11,"NOV",V1977=12,"DEC")</f>
        <v>FEB</v>
      </c>
    </row>
    <row r="1978" spans="1:23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80"/>
        <v>347</v>
      </c>
      <c r="P1978">
        <f t="shared" si="181"/>
        <v>29.31</v>
      </c>
      <c r="Q1978" t="s">
        <v>8317</v>
      </c>
      <c r="R1978" t="s">
        <v>8347</v>
      </c>
      <c r="S1978" s="12">
        <f t="shared" si="182"/>
        <v>41438.899594907409</v>
      </c>
      <c r="T1978" s="12">
        <f t="shared" si="183"/>
        <v>41468.899594907409</v>
      </c>
      <c r="U1978" s="9">
        <f t="shared" si="184"/>
        <v>2013</v>
      </c>
      <c r="V1978">
        <f t="shared" si="185"/>
        <v>6</v>
      </c>
      <c r="W1978" t="str" cm="1">
        <f t="array" ref="W1978">_xlfn.IFS(V1978=1,"JAN",V1978=2,"FEB",V1978=3,"MAR",V1978=4,"APR",V1978=5,"MAY",V1978=6,"JUN",V1978=7,"JUL",V1978=8,"AUG",V1978=9,"SEP",V1978=10,"OCT",V1978=11,"NOV",V1978=12,"DEC")</f>
        <v>JUN</v>
      </c>
    </row>
    <row r="1979" spans="1:23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80"/>
        <v>402</v>
      </c>
      <c r="P1979">
        <f t="shared" si="181"/>
        <v>245.02</v>
      </c>
      <c r="Q1979" t="s">
        <v>8317</v>
      </c>
      <c r="R1979" t="s">
        <v>8347</v>
      </c>
      <c r="S1979" s="12">
        <f t="shared" si="182"/>
        <v>42311.216898148152</v>
      </c>
      <c r="T1979" s="12">
        <f t="shared" si="183"/>
        <v>42357.332638888889</v>
      </c>
      <c r="U1979" s="9">
        <f t="shared" si="184"/>
        <v>2015</v>
      </c>
      <c r="V1979">
        <f t="shared" si="185"/>
        <v>11</v>
      </c>
      <c r="W1979" t="str" cm="1">
        <f t="array" ref="W1979">_xlfn.IFS(V1979=1,"JAN",V1979=2,"FEB",V1979=3,"MAR",V1979=4,"APR",V1979=5,"MAY",V1979=6,"JUN",V1979=7,"JUL",V1979=8,"AUG",V1979=9,"SEP",V1979=10,"OCT",V1979=11,"NOV",V1979=12,"DEC")</f>
        <v>NOV</v>
      </c>
    </row>
    <row r="1980" spans="1:23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80"/>
        <v>1027</v>
      </c>
      <c r="P1980">
        <f t="shared" si="181"/>
        <v>1323.25</v>
      </c>
      <c r="Q1980" t="s">
        <v>8317</v>
      </c>
      <c r="R1980" t="s">
        <v>8347</v>
      </c>
      <c r="S1980" s="12">
        <f t="shared" si="182"/>
        <v>41039.225601851853</v>
      </c>
      <c r="T1980" s="12">
        <f t="shared" si="183"/>
        <v>41072.291666666664</v>
      </c>
      <c r="U1980" s="9">
        <f t="shared" si="184"/>
        <v>2012</v>
      </c>
      <c r="V1980">
        <f t="shared" si="185"/>
        <v>5</v>
      </c>
      <c r="W1980" t="str" cm="1">
        <f t="array" ref="W1980">_xlfn.IFS(V1980=1,"JAN",V1980=2,"FEB",V1980=3,"MAR",V1980=4,"APR",V1980=5,"MAY",V1980=6,"JUN",V1980=7,"JUL",V1980=8,"AUG",V1980=9,"SEP",V1980=10,"OCT",V1980=11,"NOV",V1980=12,"DEC")</f>
        <v>MAY</v>
      </c>
    </row>
    <row r="1981" spans="1:23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80"/>
        <v>115</v>
      </c>
      <c r="P1981">
        <f t="shared" si="181"/>
        <v>282.66000000000003</v>
      </c>
      <c r="Q1981" t="s">
        <v>8317</v>
      </c>
      <c r="R1981" t="s">
        <v>8347</v>
      </c>
      <c r="S1981" s="12">
        <f t="shared" si="182"/>
        <v>42290.460023148145</v>
      </c>
      <c r="T1981" s="12">
        <f t="shared" si="183"/>
        <v>42327.207638888889</v>
      </c>
      <c r="U1981" s="9">
        <f t="shared" si="184"/>
        <v>2015</v>
      </c>
      <c r="V1981">
        <f t="shared" si="185"/>
        <v>10</v>
      </c>
      <c r="W1981" t="str" cm="1">
        <f t="array" ref="W1981">_xlfn.IFS(V1981=1,"JAN",V1981=2,"FEB",V1981=3,"MAR",V1981=4,"APR",V1981=5,"MAY",V1981=6,"JUN",V1981=7,"JUL",V1981=8,"AUG",V1981=9,"SEP",V1981=10,"OCT",V1981=11,"NOV",V1981=12,"DEC")</f>
        <v>OCT</v>
      </c>
    </row>
    <row r="1982" spans="1:23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80"/>
        <v>355</v>
      </c>
      <c r="P1982">
        <f t="shared" si="181"/>
        <v>91.21</v>
      </c>
      <c r="Q1982" t="s">
        <v>8317</v>
      </c>
      <c r="R1982" t="s">
        <v>8347</v>
      </c>
      <c r="S1982" s="12">
        <f t="shared" si="182"/>
        <v>42423.542384259257</v>
      </c>
      <c r="T1982" s="12">
        <f t="shared" si="183"/>
        <v>42463.500717592593</v>
      </c>
      <c r="U1982" s="9">
        <f t="shared" si="184"/>
        <v>2016</v>
      </c>
      <c r="V1982">
        <f t="shared" si="185"/>
        <v>2</v>
      </c>
      <c r="W1982" t="str" cm="1">
        <f t="array" ref="W1982">_xlfn.IFS(V1982=1,"JAN",V1982=2,"FEB",V1982=3,"MAR",V1982=4,"APR",V1982=5,"MAY",V1982=6,"JUN",V1982=7,"JUL",V1982=8,"AUG",V1982=9,"SEP",V1982=10,"OCT",V1982=11,"NOV",V1982=12,"DEC")</f>
        <v>FEB</v>
      </c>
    </row>
    <row r="1983" spans="1:23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80"/>
        <v>5</v>
      </c>
      <c r="P1983">
        <f t="shared" si="181"/>
        <v>31.75</v>
      </c>
      <c r="Q1983" t="s">
        <v>8336</v>
      </c>
      <c r="R1983" t="s">
        <v>8348</v>
      </c>
      <c r="S1983" s="12">
        <f t="shared" si="182"/>
        <v>41799.725289351853</v>
      </c>
      <c r="T1983" s="12">
        <f t="shared" si="183"/>
        <v>41829.725289351853</v>
      </c>
      <c r="U1983" s="9">
        <f t="shared" si="184"/>
        <v>2014</v>
      </c>
      <c r="V1983">
        <f t="shared" si="185"/>
        <v>6</v>
      </c>
      <c r="W1983" t="str" cm="1">
        <f t="array" ref="W1983">_xlfn.IFS(V1983=1,"JAN",V1983=2,"FEB",V1983=3,"MAR",V1983=4,"APR",V1983=5,"MAY",V1983=6,"JUN",V1983=7,"JUL",V1983=8,"AUG",V1983=9,"SEP",V1983=10,"OCT",V1983=11,"NOV",V1983=12,"DEC")</f>
        <v>JUN</v>
      </c>
    </row>
    <row r="1984" spans="1:23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80"/>
        <v>0</v>
      </c>
      <c r="P1984">
        <f t="shared" si="181"/>
        <v>0</v>
      </c>
      <c r="Q1984" t="s">
        <v>8336</v>
      </c>
      <c r="R1984" t="s">
        <v>8348</v>
      </c>
      <c r="S1984" s="12">
        <f t="shared" si="182"/>
        <v>42678.586655092593</v>
      </c>
      <c r="T1984" s="12">
        <f t="shared" si="183"/>
        <v>42708.628321759257</v>
      </c>
      <c r="U1984" s="9">
        <f t="shared" si="184"/>
        <v>2016</v>
      </c>
      <c r="V1984">
        <f t="shared" si="185"/>
        <v>11</v>
      </c>
      <c r="W1984" t="str" cm="1">
        <f t="array" ref="W1984">_xlfn.IFS(V1984=1,"JAN",V1984=2,"FEB",V1984=3,"MAR",V1984=4,"APR",V1984=5,"MAY",V1984=6,"JUN",V1984=7,"JUL",V1984=8,"AUG",V1984=9,"SEP",V1984=10,"OCT",V1984=11,"NOV",V1984=12,"DEC")</f>
        <v>NOV</v>
      </c>
    </row>
    <row r="1985" spans="1:23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80"/>
        <v>4</v>
      </c>
      <c r="P1985">
        <f t="shared" si="181"/>
        <v>88.69</v>
      </c>
      <c r="Q1985" t="s">
        <v>8336</v>
      </c>
      <c r="R1985" t="s">
        <v>8348</v>
      </c>
      <c r="S1985" s="12">
        <f t="shared" si="182"/>
        <v>42593.011782407411</v>
      </c>
      <c r="T1985" s="12">
        <f t="shared" si="183"/>
        <v>42615.291666666672</v>
      </c>
      <c r="U1985" s="9">
        <f t="shared" si="184"/>
        <v>2016</v>
      </c>
      <c r="V1985">
        <f t="shared" si="185"/>
        <v>8</v>
      </c>
      <c r="W1985" t="str" cm="1">
        <f t="array" ref="W1985">_xlfn.IFS(V1985=1,"JAN",V1985=2,"FEB",V1985=3,"MAR",V1985=4,"APR",V1985=5,"MAY",V1985=6,"JUN",V1985=7,"JUL",V1985=8,"AUG",V1985=9,"SEP",V1985=10,"OCT",V1985=11,"NOV",V1985=12,"DEC")</f>
        <v>AUG</v>
      </c>
    </row>
    <row r="1986" spans="1:23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80"/>
        <v>21</v>
      </c>
      <c r="P1986">
        <f t="shared" si="181"/>
        <v>453.14</v>
      </c>
      <c r="Q1986" t="s">
        <v>8336</v>
      </c>
      <c r="R1986" t="s">
        <v>8348</v>
      </c>
      <c r="S1986" s="12">
        <f t="shared" si="182"/>
        <v>41913.790289351848</v>
      </c>
      <c r="T1986" s="12">
        <f t="shared" si="183"/>
        <v>41973.831956018519</v>
      </c>
      <c r="U1986" s="9">
        <f t="shared" si="184"/>
        <v>2014</v>
      </c>
      <c r="V1986">
        <f t="shared" si="185"/>
        <v>10</v>
      </c>
      <c r="W1986" t="str" cm="1">
        <f t="array" ref="W1986">_xlfn.IFS(V1986=1,"JAN",V1986=2,"FEB",V1986=3,"MAR",V1986=4,"APR",V1986=5,"MAY",V1986=6,"JUN",V1986=7,"JUL",V1986=8,"AUG",V1986=9,"SEP",V1986=10,"OCT",V1986=11,"NOV",V1986=12,"DEC")</f>
        <v>OCT</v>
      </c>
    </row>
    <row r="1987" spans="1:23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86">ROUND((E1987/D1987)*100,0)</f>
        <v>3</v>
      </c>
      <c r="P1987">
        <f t="shared" ref="P1987:P2050" si="187">IFERROR(ROUND(E1987/L1987,2),0)</f>
        <v>12.75</v>
      </c>
      <c r="Q1987" t="s">
        <v>8336</v>
      </c>
      <c r="R1987" t="s">
        <v>8348</v>
      </c>
      <c r="S1987" s="12">
        <f t="shared" ref="S1987:S2050" si="188">(((J1987/60)/60)/24)+DATE(1970,1,1)</f>
        <v>42555.698738425926</v>
      </c>
      <c r="T1987" s="12">
        <f t="shared" ref="T1987:T2050" si="189">(((I1987/60)/60)/24)+DATE(1970,1,1)</f>
        <v>42584.958333333328</v>
      </c>
      <c r="U1987" s="9">
        <f t="shared" ref="U1987:U2050" si="190">YEAR(S1987)</f>
        <v>2016</v>
      </c>
      <c r="V1987">
        <f t="shared" ref="V1987:V2050" si="191">MONTH(S1987)</f>
        <v>7</v>
      </c>
      <c r="W1987" t="str" cm="1">
        <f t="array" ref="W1987">_xlfn.IFS(V1987=1,"JAN",V1987=2,"FEB",V1987=3,"MAR",V1987=4,"APR",V1987=5,"MAY",V1987=6,"JUN",V1987=7,"JUL",V1987=8,"AUG",V1987=9,"SEP",V1987=10,"OCT",V1987=11,"NOV",V1987=12,"DEC")</f>
        <v>JUL</v>
      </c>
    </row>
    <row r="1988" spans="1:23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86"/>
        <v>0</v>
      </c>
      <c r="P1988">
        <f t="shared" si="187"/>
        <v>1</v>
      </c>
      <c r="Q1988" t="s">
        <v>8336</v>
      </c>
      <c r="R1988" t="s">
        <v>8348</v>
      </c>
      <c r="S1988" s="12">
        <f t="shared" si="188"/>
        <v>42413.433831018512</v>
      </c>
      <c r="T1988" s="12">
        <f t="shared" si="189"/>
        <v>42443.392164351855</v>
      </c>
      <c r="U1988" s="9">
        <f t="shared" si="190"/>
        <v>2016</v>
      </c>
      <c r="V1988">
        <f t="shared" si="191"/>
        <v>2</v>
      </c>
      <c r="W1988" t="str" cm="1">
        <f t="array" ref="W1988">_xlfn.IFS(V1988=1,"JAN",V1988=2,"FEB",V1988=3,"MAR",V1988=4,"APR",V1988=5,"MAY",V1988=6,"JUN",V1988=7,"JUL",V1988=8,"AUG",V1988=9,"SEP",V1988=10,"OCT",V1988=11,"NOV",V1988=12,"DEC")</f>
        <v>FEB</v>
      </c>
    </row>
    <row r="1989" spans="1:23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86"/>
        <v>42</v>
      </c>
      <c r="P1989">
        <f t="shared" si="187"/>
        <v>83.43</v>
      </c>
      <c r="Q1989" t="s">
        <v>8336</v>
      </c>
      <c r="R1989" t="s">
        <v>8348</v>
      </c>
      <c r="S1989" s="12">
        <f t="shared" si="188"/>
        <v>42034.639768518522</v>
      </c>
      <c r="T1989" s="12">
        <f t="shared" si="189"/>
        <v>42064.639768518522</v>
      </c>
      <c r="U1989" s="9">
        <f t="shared" si="190"/>
        <v>2015</v>
      </c>
      <c r="V1989">
        <f t="shared" si="191"/>
        <v>1</v>
      </c>
      <c r="W1989" t="str" cm="1">
        <f t="array" ref="W1989">_xlfn.IFS(V1989=1,"JAN",V1989=2,"FEB",V1989=3,"MAR",V1989=4,"APR",V1989=5,"MAY",V1989=6,"JUN",V1989=7,"JUL",V1989=8,"AUG",V1989=9,"SEP",V1989=10,"OCT",V1989=11,"NOV",V1989=12,"DEC")</f>
        <v>JAN</v>
      </c>
    </row>
    <row r="1990" spans="1:23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86"/>
        <v>0</v>
      </c>
      <c r="P1990">
        <f t="shared" si="187"/>
        <v>25</v>
      </c>
      <c r="Q1990" t="s">
        <v>8336</v>
      </c>
      <c r="R1990" t="s">
        <v>8348</v>
      </c>
      <c r="S1990" s="12">
        <f t="shared" si="188"/>
        <v>42206.763217592597</v>
      </c>
      <c r="T1990" s="12">
        <f t="shared" si="189"/>
        <v>42236.763217592597</v>
      </c>
      <c r="U1990" s="9">
        <f t="shared" si="190"/>
        <v>2015</v>
      </c>
      <c r="V1990">
        <f t="shared" si="191"/>
        <v>7</v>
      </c>
      <c r="W1990" t="str" cm="1">
        <f t="array" ref="W1990">_xlfn.IFS(V1990=1,"JAN",V1990=2,"FEB",V1990=3,"MAR",V1990=4,"APR",V1990=5,"MAY",V1990=6,"JUN",V1990=7,"JUL",V1990=8,"AUG",V1990=9,"SEP",V1990=10,"OCT",V1990=11,"NOV",V1990=12,"DEC")</f>
        <v>JUL</v>
      </c>
    </row>
    <row r="1991" spans="1:23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86"/>
        <v>1</v>
      </c>
      <c r="P1991">
        <f t="shared" si="187"/>
        <v>50</v>
      </c>
      <c r="Q1991" t="s">
        <v>8336</v>
      </c>
      <c r="R1991" t="s">
        <v>8348</v>
      </c>
      <c r="S1991" s="12">
        <f t="shared" si="188"/>
        <v>42685.680648148147</v>
      </c>
      <c r="T1991" s="12">
        <f t="shared" si="189"/>
        <v>42715.680648148147</v>
      </c>
      <c r="U1991" s="9">
        <f t="shared" si="190"/>
        <v>2016</v>
      </c>
      <c r="V1991">
        <f t="shared" si="191"/>
        <v>11</v>
      </c>
      <c r="W1991" t="str" cm="1">
        <f t="array" ref="W1991">_xlfn.IFS(V1991=1,"JAN",V1991=2,"FEB",V1991=3,"MAR",V1991=4,"APR",V1991=5,"MAY",V1991=6,"JUN",V1991=7,"JUL",V1991=8,"AUG",V1991=9,"SEP",V1991=10,"OCT",V1991=11,"NOV",V1991=12,"DEC")</f>
        <v>NOV</v>
      </c>
    </row>
    <row r="1992" spans="1:23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86"/>
        <v>17</v>
      </c>
      <c r="P1992">
        <f t="shared" si="187"/>
        <v>101.8</v>
      </c>
      <c r="Q1992" t="s">
        <v>8336</v>
      </c>
      <c r="R1992" t="s">
        <v>8348</v>
      </c>
      <c r="S1992" s="12">
        <f t="shared" si="188"/>
        <v>42398.195972222224</v>
      </c>
      <c r="T1992" s="12">
        <f t="shared" si="189"/>
        <v>42413.195972222224</v>
      </c>
      <c r="U1992" s="9">
        <f t="shared" si="190"/>
        <v>2016</v>
      </c>
      <c r="V1992">
        <f t="shared" si="191"/>
        <v>1</v>
      </c>
      <c r="W1992" t="str" cm="1">
        <f t="array" ref="W1992">_xlfn.IFS(V1992=1,"JAN",V1992=2,"FEB",V1992=3,"MAR",V1992=4,"APR",V1992=5,"MAY",V1992=6,"JUN",V1992=7,"JUL",V1992=8,"AUG",V1992=9,"SEP",V1992=10,"OCT",V1992=11,"NOV",V1992=12,"DEC")</f>
        <v>JAN</v>
      </c>
    </row>
    <row r="1993" spans="1:23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86"/>
        <v>7</v>
      </c>
      <c r="P1993">
        <f t="shared" si="187"/>
        <v>46.67</v>
      </c>
      <c r="Q1993" t="s">
        <v>8336</v>
      </c>
      <c r="R1993" t="s">
        <v>8348</v>
      </c>
      <c r="S1993" s="12">
        <f t="shared" si="188"/>
        <v>42167.89335648148</v>
      </c>
      <c r="T1993" s="12">
        <f t="shared" si="189"/>
        <v>42188.89335648148</v>
      </c>
      <c r="U1993" s="9">
        <f t="shared" si="190"/>
        <v>2015</v>
      </c>
      <c r="V1993">
        <f t="shared" si="191"/>
        <v>6</v>
      </c>
      <c r="W1993" t="str" cm="1">
        <f t="array" ref="W1993">_xlfn.IFS(V1993=1,"JAN",V1993=2,"FEB",V1993=3,"MAR",V1993=4,"APR",V1993=5,"MAY",V1993=6,"JUN",V1993=7,"JUL",V1993=8,"AUG",V1993=9,"SEP",V1993=10,"OCT",V1993=11,"NOV",V1993=12,"DEC")</f>
        <v>JUN</v>
      </c>
    </row>
    <row r="1994" spans="1:23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86"/>
        <v>0</v>
      </c>
      <c r="P1994">
        <f t="shared" si="187"/>
        <v>1</v>
      </c>
      <c r="Q1994" t="s">
        <v>8336</v>
      </c>
      <c r="R1994" t="s">
        <v>8348</v>
      </c>
      <c r="S1994" s="12">
        <f t="shared" si="188"/>
        <v>42023.143414351856</v>
      </c>
      <c r="T1994" s="12">
        <f t="shared" si="189"/>
        <v>42053.143414351856</v>
      </c>
      <c r="U1994" s="9">
        <f t="shared" si="190"/>
        <v>2015</v>
      </c>
      <c r="V1994">
        <f t="shared" si="191"/>
        <v>1</v>
      </c>
      <c r="W1994" t="str" cm="1">
        <f t="array" ref="W1994">_xlfn.IFS(V1994=1,"JAN",V1994=2,"FEB",V1994=3,"MAR",V1994=4,"APR",V1994=5,"MAY",V1994=6,"JUN",V1994=7,"JUL",V1994=8,"AUG",V1994=9,"SEP",V1994=10,"OCT",V1994=11,"NOV",V1994=12,"DEC")</f>
        <v>JAN</v>
      </c>
    </row>
    <row r="1995" spans="1:23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86"/>
        <v>0</v>
      </c>
      <c r="P1995">
        <f t="shared" si="187"/>
        <v>0</v>
      </c>
      <c r="Q1995" t="s">
        <v>8336</v>
      </c>
      <c r="R1995" t="s">
        <v>8348</v>
      </c>
      <c r="S1995" s="12">
        <f t="shared" si="188"/>
        <v>42329.58839120371</v>
      </c>
      <c r="T1995" s="12">
        <f t="shared" si="189"/>
        <v>42359.58839120371</v>
      </c>
      <c r="U1995" s="9">
        <f t="shared" si="190"/>
        <v>2015</v>
      </c>
      <c r="V1995">
        <f t="shared" si="191"/>
        <v>11</v>
      </c>
      <c r="W1995" t="str" cm="1">
        <f t="array" ref="W1995">_xlfn.IFS(V1995=1,"JAN",V1995=2,"FEB",V1995=3,"MAR",V1995=4,"APR",V1995=5,"MAY",V1995=6,"JUN",V1995=7,"JUL",V1995=8,"AUG",V1995=9,"SEP",V1995=10,"OCT",V1995=11,"NOV",V1995=12,"DEC")</f>
        <v>NOV</v>
      </c>
    </row>
    <row r="1996" spans="1:23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86"/>
        <v>0</v>
      </c>
      <c r="P1996">
        <f t="shared" si="187"/>
        <v>0</v>
      </c>
      <c r="Q1996" t="s">
        <v>8336</v>
      </c>
      <c r="R1996" t="s">
        <v>8348</v>
      </c>
      <c r="S1996" s="12">
        <f t="shared" si="188"/>
        <v>42651.006273148145</v>
      </c>
      <c r="T1996" s="12">
        <f t="shared" si="189"/>
        <v>42711.047939814816</v>
      </c>
      <c r="U1996" s="9">
        <f t="shared" si="190"/>
        <v>2016</v>
      </c>
      <c r="V1996">
        <f t="shared" si="191"/>
        <v>10</v>
      </c>
      <c r="W1996" t="str" cm="1">
        <f t="array" ref="W1996">_xlfn.IFS(V1996=1,"JAN",V1996=2,"FEB",V1996=3,"MAR",V1996=4,"APR",V1996=5,"MAY",V1996=6,"JUN",V1996=7,"JUL",V1996=8,"AUG",V1996=9,"SEP",V1996=10,"OCT",V1996=11,"NOV",V1996=12,"DEC")</f>
        <v>OCT</v>
      </c>
    </row>
    <row r="1997" spans="1:23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86"/>
        <v>8</v>
      </c>
      <c r="P1997">
        <f t="shared" si="187"/>
        <v>26</v>
      </c>
      <c r="Q1997" t="s">
        <v>8336</v>
      </c>
      <c r="R1997" t="s">
        <v>8348</v>
      </c>
      <c r="S1997" s="12">
        <f t="shared" si="188"/>
        <v>42181.902037037042</v>
      </c>
      <c r="T1997" s="12">
        <f t="shared" si="189"/>
        <v>42201.902037037042</v>
      </c>
      <c r="U1997" s="9">
        <f t="shared" si="190"/>
        <v>2015</v>
      </c>
      <c r="V1997">
        <f t="shared" si="191"/>
        <v>6</v>
      </c>
      <c r="W1997" t="str" cm="1">
        <f t="array" ref="W1997">_xlfn.IFS(V1997=1,"JAN",V1997=2,"FEB",V1997=3,"MAR",V1997=4,"APR",V1997=5,"MAY",V1997=6,"JUN",V1997=7,"JUL",V1997=8,"AUG",V1997=9,"SEP",V1997=10,"OCT",V1997=11,"NOV",V1997=12,"DEC")</f>
        <v>JUN</v>
      </c>
    </row>
    <row r="1998" spans="1:23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86"/>
        <v>0</v>
      </c>
      <c r="P1998">
        <f t="shared" si="187"/>
        <v>0</v>
      </c>
      <c r="Q1998" t="s">
        <v>8336</v>
      </c>
      <c r="R1998" t="s">
        <v>8348</v>
      </c>
      <c r="S1998" s="12">
        <f t="shared" si="188"/>
        <v>41800.819571759261</v>
      </c>
      <c r="T1998" s="12">
        <f t="shared" si="189"/>
        <v>41830.819571759261</v>
      </c>
      <c r="U1998" s="9">
        <f t="shared" si="190"/>
        <v>2014</v>
      </c>
      <c r="V1998">
        <f t="shared" si="191"/>
        <v>6</v>
      </c>
      <c r="W1998" t="str" cm="1">
        <f t="array" ref="W1998">_xlfn.IFS(V1998=1,"JAN",V1998=2,"FEB",V1998=3,"MAR",V1998=4,"APR",V1998=5,"MAY",V1998=6,"JUN",V1998=7,"JUL",V1998=8,"AUG",V1998=9,"SEP",V1998=10,"OCT",V1998=11,"NOV",V1998=12,"DEC")</f>
        <v>JUN</v>
      </c>
    </row>
    <row r="1999" spans="1:23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86"/>
        <v>0</v>
      </c>
      <c r="P1999">
        <f t="shared" si="187"/>
        <v>0</v>
      </c>
      <c r="Q1999" t="s">
        <v>8336</v>
      </c>
      <c r="R1999" t="s">
        <v>8348</v>
      </c>
      <c r="S1999" s="12">
        <f t="shared" si="188"/>
        <v>41847.930694444447</v>
      </c>
      <c r="T1999" s="12">
        <f t="shared" si="189"/>
        <v>41877.930694444447</v>
      </c>
      <c r="U1999" s="9">
        <f t="shared" si="190"/>
        <v>2014</v>
      </c>
      <c r="V1999">
        <f t="shared" si="191"/>
        <v>7</v>
      </c>
      <c r="W1999" t="str" cm="1">
        <f t="array" ref="W1999">_xlfn.IFS(V1999=1,"JAN",V1999=2,"FEB",V1999=3,"MAR",V1999=4,"APR",V1999=5,"MAY",V1999=6,"JUN",V1999=7,"JUL",V1999=8,"AUG",V1999=9,"SEP",V1999=10,"OCT",V1999=11,"NOV",V1999=12,"DEC")</f>
        <v>JUL</v>
      </c>
    </row>
    <row r="2000" spans="1:23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86"/>
        <v>26</v>
      </c>
      <c r="P2000">
        <f t="shared" si="187"/>
        <v>218.33</v>
      </c>
      <c r="Q2000" t="s">
        <v>8336</v>
      </c>
      <c r="R2000" t="s">
        <v>8348</v>
      </c>
      <c r="S2000" s="12">
        <f t="shared" si="188"/>
        <v>41807.118495370371</v>
      </c>
      <c r="T2000" s="12">
        <f t="shared" si="189"/>
        <v>41852.118495370371</v>
      </c>
      <c r="U2000" s="9">
        <f t="shared" si="190"/>
        <v>2014</v>
      </c>
      <c r="V2000">
        <f t="shared" si="191"/>
        <v>6</v>
      </c>
      <c r="W2000" t="str" cm="1">
        <f t="array" ref="W2000">_xlfn.IFS(V2000=1,"JAN",V2000=2,"FEB",V2000=3,"MAR",V2000=4,"APR",V2000=5,"MAY",V2000=6,"JUN",V2000=7,"JUL",V2000=8,"AUG",V2000=9,"SEP",V2000=10,"OCT",V2000=11,"NOV",V2000=12,"DEC")</f>
        <v>JUN</v>
      </c>
    </row>
    <row r="2001" spans="1:23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86"/>
        <v>1</v>
      </c>
      <c r="P2001">
        <f t="shared" si="187"/>
        <v>33.71</v>
      </c>
      <c r="Q2001" t="s">
        <v>8336</v>
      </c>
      <c r="R2001" t="s">
        <v>8348</v>
      </c>
      <c r="S2001" s="12">
        <f t="shared" si="188"/>
        <v>41926.482731481483</v>
      </c>
      <c r="T2001" s="12">
        <f t="shared" si="189"/>
        <v>41956.524398148147</v>
      </c>
      <c r="U2001" s="9">
        <f t="shared" si="190"/>
        <v>2014</v>
      </c>
      <c r="V2001">
        <f t="shared" si="191"/>
        <v>10</v>
      </c>
      <c r="W2001" t="str" cm="1">
        <f t="array" ref="W2001">_xlfn.IFS(V2001=1,"JAN",V2001=2,"FEB",V2001=3,"MAR",V2001=4,"APR",V2001=5,"MAY",V2001=6,"JUN",V2001=7,"JUL",V2001=8,"AUG",V2001=9,"SEP",V2001=10,"OCT",V2001=11,"NOV",V2001=12,"DEC")</f>
        <v>OCT</v>
      </c>
    </row>
    <row r="2002" spans="1:23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86"/>
        <v>13</v>
      </c>
      <c r="P2002">
        <f t="shared" si="187"/>
        <v>25</v>
      </c>
      <c r="Q2002" t="s">
        <v>8336</v>
      </c>
      <c r="R2002" t="s">
        <v>8348</v>
      </c>
      <c r="S2002" s="12">
        <f t="shared" si="188"/>
        <v>42345.951539351852</v>
      </c>
      <c r="T2002" s="12">
        <f t="shared" si="189"/>
        <v>42375.951539351852</v>
      </c>
      <c r="U2002" s="9">
        <f t="shared" si="190"/>
        <v>2015</v>
      </c>
      <c r="V2002">
        <f t="shared" si="191"/>
        <v>12</v>
      </c>
      <c r="W2002" t="str" cm="1">
        <f t="array" ref="W2002">_xlfn.IFS(V2002=1,"JAN",V2002=2,"FEB",V2002=3,"MAR",V2002=4,"APR",V2002=5,"MAY",V2002=6,"JUN",V2002=7,"JUL",V2002=8,"AUG",V2002=9,"SEP",V2002=10,"OCT",V2002=11,"NOV",V2002=12,"DEC")</f>
        <v>DEC</v>
      </c>
    </row>
    <row r="2003" spans="1:23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86"/>
        <v>382</v>
      </c>
      <c r="P2003">
        <f t="shared" si="187"/>
        <v>128.38999999999999</v>
      </c>
      <c r="Q2003" t="s">
        <v>8317</v>
      </c>
      <c r="R2003" t="s">
        <v>8347</v>
      </c>
      <c r="S2003" s="12">
        <f t="shared" si="188"/>
        <v>42136.209675925929</v>
      </c>
      <c r="T2003" s="12">
        <f t="shared" si="189"/>
        <v>42167.833333333328</v>
      </c>
      <c r="U2003" s="9">
        <f t="shared" si="190"/>
        <v>2015</v>
      </c>
      <c r="V2003">
        <f t="shared" si="191"/>
        <v>5</v>
      </c>
      <c r="W2003" t="str" cm="1">
        <f t="array" ref="W2003">_xlfn.IFS(V2003=1,"JAN",V2003=2,"FEB",V2003=3,"MAR",V2003=4,"APR",V2003=5,"MAY",V2003=6,"JUN",V2003=7,"JUL",V2003=8,"AUG",V2003=9,"SEP",V2003=10,"OCT",V2003=11,"NOV",V2003=12,"DEC")</f>
        <v>MAY</v>
      </c>
    </row>
    <row r="2004" spans="1:23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86"/>
        <v>217</v>
      </c>
      <c r="P2004">
        <f t="shared" si="187"/>
        <v>78.83</v>
      </c>
      <c r="Q2004" t="s">
        <v>8317</v>
      </c>
      <c r="R2004" t="s">
        <v>8347</v>
      </c>
      <c r="S2004" s="12">
        <f t="shared" si="188"/>
        <v>42728.71230324074</v>
      </c>
      <c r="T2004" s="12">
        <f t="shared" si="189"/>
        <v>42758.71230324074</v>
      </c>
      <c r="U2004" s="9">
        <f t="shared" si="190"/>
        <v>2016</v>
      </c>
      <c r="V2004">
        <f t="shared" si="191"/>
        <v>12</v>
      </c>
      <c r="W2004" t="str" cm="1">
        <f t="array" ref="W2004">_xlfn.IFS(V2004=1,"JAN",V2004=2,"FEB",V2004=3,"MAR",V2004=4,"APR",V2004=5,"MAY",V2004=6,"JUN",V2004=7,"JUL",V2004=8,"AUG",V2004=9,"SEP",V2004=10,"OCT",V2004=11,"NOV",V2004=12,"DEC")</f>
        <v>DEC</v>
      </c>
    </row>
    <row r="2005" spans="1:23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86"/>
        <v>312</v>
      </c>
      <c r="P2005">
        <f t="shared" si="187"/>
        <v>91.76</v>
      </c>
      <c r="Q2005" t="s">
        <v>8317</v>
      </c>
      <c r="R2005" t="s">
        <v>8347</v>
      </c>
      <c r="S2005" s="12">
        <f t="shared" si="188"/>
        <v>40347.125601851854</v>
      </c>
      <c r="T2005" s="12">
        <f t="shared" si="189"/>
        <v>40361.958333333336</v>
      </c>
      <c r="U2005" s="9">
        <f t="shared" si="190"/>
        <v>2010</v>
      </c>
      <c r="V2005">
        <f t="shared" si="191"/>
        <v>6</v>
      </c>
      <c r="W2005" t="str" cm="1">
        <f t="array" ref="W2005">_xlfn.IFS(V2005=1,"JAN",V2005=2,"FEB",V2005=3,"MAR",V2005=4,"APR",V2005=5,"MAY",V2005=6,"JUN",V2005=7,"JUL",V2005=8,"AUG",V2005=9,"SEP",V2005=10,"OCT",V2005=11,"NOV",V2005=12,"DEC")</f>
        <v>JUN</v>
      </c>
    </row>
    <row r="2006" spans="1:23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86"/>
        <v>234</v>
      </c>
      <c r="P2006">
        <f t="shared" si="187"/>
        <v>331.1</v>
      </c>
      <c r="Q2006" t="s">
        <v>8317</v>
      </c>
      <c r="R2006" t="s">
        <v>8347</v>
      </c>
      <c r="S2006" s="12">
        <f t="shared" si="188"/>
        <v>41800.604895833334</v>
      </c>
      <c r="T2006" s="12">
        <f t="shared" si="189"/>
        <v>41830.604895833334</v>
      </c>
      <c r="U2006" s="9">
        <f t="shared" si="190"/>
        <v>2014</v>
      </c>
      <c r="V2006">
        <f t="shared" si="191"/>
        <v>6</v>
      </c>
      <c r="W2006" t="str" cm="1">
        <f t="array" ref="W2006">_xlfn.IFS(V2006=1,"JAN",V2006=2,"FEB",V2006=3,"MAR",V2006=4,"APR",V2006=5,"MAY",V2006=6,"JUN",V2006=7,"JUL",V2006=8,"AUG",V2006=9,"SEP",V2006=10,"OCT",V2006=11,"NOV",V2006=12,"DEC")</f>
        <v>JUN</v>
      </c>
    </row>
    <row r="2007" spans="1:23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86"/>
        <v>124</v>
      </c>
      <c r="P2007">
        <f t="shared" si="187"/>
        <v>194.26</v>
      </c>
      <c r="Q2007" t="s">
        <v>8317</v>
      </c>
      <c r="R2007" t="s">
        <v>8347</v>
      </c>
      <c r="S2007" s="12">
        <f t="shared" si="188"/>
        <v>41535.812708333331</v>
      </c>
      <c r="T2007" s="12">
        <f t="shared" si="189"/>
        <v>41563.165972222225</v>
      </c>
      <c r="U2007" s="9">
        <f t="shared" si="190"/>
        <v>2013</v>
      </c>
      <c r="V2007">
        <f t="shared" si="191"/>
        <v>9</v>
      </c>
      <c r="W2007" t="str" cm="1">
        <f t="array" ref="W2007">_xlfn.IFS(V2007=1,"JAN",V2007=2,"FEB",V2007=3,"MAR",V2007=4,"APR",V2007=5,"MAY",V2007=6,"JUN",V2007=7,"JUL",V2007=8,"AUG",V2007=9,"SEP",V2007=10,"OCT",V2007=11,"NOV",V2007=12,"DEC")</f>
        <v>SEP</v>
      </c>
    </row>
    <row r="2008" spans="1:23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86"/>
        <v>248</v>
      </c>
      <c r="P2008">
        <f t="shared" si="187"/>
        <v>408.98</v>
      </c>
      <c r="Q2008" t="s">
        <v>8317</v>
      </c>
      <c r="R2008" t="s">
        <v>8347</v>
      </c>
      <c r="S2008" s="12">
        <f t="shared" si="188"/>
        <v>41941.500520833331</v>
      </c>
      <c r="T2008" s="12">
        <f t="shared" si="189"/>
        <v>41976.542187500003</v>
      </c>
      <c r="U2008" s="9">
        <f t="shared" si="190"/>
        <v>2014</v>
      </c>
      <c r="V2008">
        <f t="shared" si="191"/>
        <v>10</v>
      </c>
      <c r="W2008" t="str" cm="1">
        <f t="array" ref="W2008">_xlfn.IFS(V2008=1,"JAN",V2008=2,"FEB",V2008=3,"MAR",V2008=4,"APR",V2008=5,"MAY",V2008=6,"JUN",V2008=7,"JUL",V2008=8,"AUG",V2008=9,"SEP",V2008=10,"OCT",V2008=11,"NOV",V2008=12,"DEC")</f>
        <v>OCT</v>
      </c>
    </row>
    <row r="2009" spans="1:23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86"/>
        <v>116</v>
      </c>
      <c r="P2009">
        <f t="shared" si="187"/>
        <v>84.46</v>
      </c>
      <c r="Q2009" t="s">
        <v>8317</v>
      </c>
      <c r="R2009" t="s">
        <v>8347</v>
      </c>
      <c r="S2009" s="12">
        <f t="shared" si="188"/>
        <v>40347.837800925925</v>
      </c>
      <c r="T2009" s="12">
        <f t="shared" si="189"/>
        <v>40414.166666666664</v>
      </c>
      <c r="U2009" s="9">
        <f t="shared" si="190"/>
        <v>2010</v>
      </c>
      <c r="V2009">
        <f t="shared" si="191"/>
        <v>6</v>
      </c>
      <c r="W2009" t="str" cm="1">
        <f t="array" ref="W2009">_xlfn.IFS(V2009=1,"JAN",V2009=2,"FEB",V2009=3,"MAR",V2009=4,"APR",V2009=5,"MAY",V2009=6,"JUN",V2009=7,"JUL",V2009=8,"AUG",V2009=9,"SEP",V2009=10,"OCT",V2009=11,"NOV",V2009=12,"DEC")</f>
        <v>JUN</v>
      </c>
    </row>
    <row r="2010" spans="1:23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86"/>
        <v>117</v>
      </c>
      <c r="P2010">
        <f t="shared" si="187"/>
        <v>44.85</v>
      </c>
      <c r="Q2010" t="s">
        <v>8317</v>
      </c>
      <c r="R2010" t="s">
        <v>8347</v>
      </c>
      <c r="S2010" s="12">
        <f t="shared" si="188"/>
        <v>40761.604421296295</v>
      </c>
      <c r="T2010" s="12">
        <f t="shared" si="189"/>
        <v>40805.604421296295</v>
      </c>
      <c r="U2010" s="9">
        <f t="shared" si="190"/>
        <v>2011</v>
      </c>
      <c r="V2010">
        <f t="shared" si="191"/>
        <v>8</v>
      </c>
      <c r="W2010" t="str" cm="1">
        <f t="array" ref="W2010">_xlfn.IFS(V2010=1,"JAN",V2010=2,"FEB",V2010=3,"MAR",V2010=4,"APR",V2010=5,"MAY",V2010=6,"JUN",V2010=7,"JUL",V2010=8,"AUG",V2010=9,"SEP",V2010=10,"OCT",V2010=11,"NOV",V2010=12,"DEC")</f>
        <v>AUG</v>
      </c>
    </row>
    <row r="2011" spans="1:23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86"/>
        <v>305</v>
      </c>
      <c r="P2011">
        <f t="shared" si="187"/>
        <v>383.36</v>
      </c>
      <c r="Q2011" t="s">
        <v>8317</v>
      </c>
      <c r="R2011" t="s">
        <v>8347</v>
      </c>
      <c r="S2011" s="12">
        <f t="shared" si="188"/>
        <v>42661.323414351849</v>
      </c>
      <c r="T2011" s="12">
        <f t="shared" si="189"/>
        <v>42697.365081018521</v>
      </c>
      <c r="U2011" s="9">
        <f t="shared" si="190"/>
        <v>2016</v>
      </c>
      <c r="V2011">
        <f t="shared" si="191"/>
        <v>10</v>
      </c>
      <c r="W2011" t="str" cm="1">
        <f t="array" ref="W2011">_xlfn.IFS(V2011=1,"JAN",V2011=2,"FEB",V2011=3,"MAR",V2011=4,"APR",V2011=5,"MAY",V2011=6,"JUN",V2011=7,"JUL",V2011=8,"AUG",V2011=9,"SEP",V2011=10,"OCT",V2011=11,"NOV",V2011=12,"DEC")</f>
        <v>OCT</v>
      </c>
    </row>
    <row r="2012" spans="1:23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86"/>
        <v>320</v>
      </c>
      <c r="P2012">
        <f t="shared" si="187"/>
        <v>55.28</v>
      </c>
      <c r="Q2012" t="s">
        <v>8317</v>
      </c>
      <c r="R2012" t="s">
        <v>8347</v>
      </c>
      <c r="S2012" s="12">
        <f t="shared" si="188"/>
        <v>42570.996423611112</v>
      </c>
      <c r="T2012" s="12">
        <f t="shared" si="189"/>
        <v>42600.996423611112</v>
      </c>
      <c r="U2012" s="9">
        <f t="shared" si="190"/>
        <v>2016</v>
      </c>
      <c r="V2012">
        <f t="shared" si="191"/>
        <v>7</v>
      </c>
      <c r="W2012" t="str" cm="1">
        <f t="array" ref="W2012">_xlfn.IFS(V2012=1,"JAN",V2012=2,"FEB",V2012=3,"MAR",V2012=4,"APR",V2012=5,"MAY",V2012=6,"JUN",V2012=7,"JUL",V2012=8,"AUG",V2012=9,"SEP",V2012=10,"OCT",V2012=11,"NOV",V2012=12,"DEC")</f>
        <v>JUL</v>
      </c>
    </row>
    <row r="2013" spans="1:23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86"/>
        <v>820</v>
      </c>
      <c r="P2013">
        <f t="shared" si="187"/>
        <v>422.02</v>
      </c>
      <c r="Q2013" t="s">
        <v>8317</v>
      </c>
      <c r="R2013" t="s">
        <v>8347</v>
      </c>
      <c r="S2013" s="12">
        <f t="shared" si="188"/>
        <v>42347.358483796299</v>
      </c>
      <c r="T2013" s="12">
        <f t="shared" si="189"/>
        <v>42380.958333333328</v>
      </c>
      <c r="U2013" s="9">
        <f t="shared" si="190"/>
        <v>2015</v>
      </c>
      <c r="V2013">
        <f t="shared" si="191"/>
        <v>12</v>
      </c>
      <c r="W2013" t="str" cm="1">
        <f t="array" ref="W2013">_xlfn.IFS(V2013=1,"JAN",V2013=2,"FEB",V2013=3,"MAR",V2013=4,"APR",V2013=5,"MAY",V2013=6,"JUN",V2013=7,"JUL",V2013=8,"AUG",V2013=9,"SEP",V2013=10,"OCT",V2013=11,"NOV",V2013=12,"DEC")</f>
        <v>DEC</v>
      </c>
    </row>
    <row r="2014" spans="1:23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86"/>
        <v>235</v>
      </c>
      <c r="P2014">
        <f t="shared" si="187"/>
        <v>64.180000000000007</v>
      </c>
      <c r="Q2014" t="s">
        <v>8317</v>
      </c>
      <c r="R2014" t="s">
        <v>8347</v>
      </c>
      <c r="S2014" s="12">
        <f t="shared" si="188"/>
        <v>42010.822233796294</v>
      </c>
      <c r="T2014" s="12">
        <f t="shared" si="189"/>
        <v>42040.822233796294</v>
      </c>
      <c r="U2014" s="9">
        <f t="shared" si="190"/>
        <v>2015</v>
      </c>
      <c r="V2014">
        <f t="shared" si="191"/>
        <v>1</v>
      </c>
      <c r="W2014" t="str" cm="1">
        <f t="array" ref="W2014">_xlfn.IFS(V2014=1,"JAN",V2014=2,"FEB",V2014=3,"MAR",V2014=4,"APR",V2014=5,"MAY",V2014=6,"JUN",V2014=7,"JUL",V2014=8,"AUG",V2014=9,"SEP",V2014=10,"OCT",V2014=11,"NOV",V2014=12,"DEC")</f>
        <v>JAN</v>
      </c>
    </row>
    <row r="2015" spans="1:23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86"/>
        <v>495</v>
      </c>
      <c r="P2015">
        <f t="shared" si="187"/>
        <v>173.58</v>
      </c>
      <c r="Q2015" t="s">
        <v>8317</v>
      </c>
      <c r="R2015" t="s">
        <v>8347</v>
      </c>
      <c r="S2015" s="12">
        <f t="shared" si="188"/>
        <v>42499.960810185185</v>
      </c>
      <c r="T2015" s="12">
        <f t="shared" si="189"/>
        <v>42559.960810185185</v>
      </c>
      <c r="U2015" s="9">
        <f t="shared" si="190"/>
        <v>2016</v>
      </c>
      <c r="V2015">
        <f t="shared" si="191"/>
        <v>5</v>
      </c>
      <c r="W2015" t="str" cm="1">
        <f t="array" ref="W2015">_xlfn.IFS(V2015=1,"JAN",V2015=2,"FEB",V2015=3,"MAR",V2015=4,"APR",V2015=5,"MAY",V2015=6,"JUN",V2015=7,"JUL",V2015=8,"AUG",V2015=9,"SEP",V2015=10,"OCT",V2015=11,"NOV",V2015=12,"DEC")</f>
        <v>MAY</v>
      </c>
    </row>
    <row r="2016" spans="1:23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86"/>
        <v>7814</v>
      </c>
      <c r="P2016">
        <f t="shared" si="187"/>
        <v>88.6</v>
      </c>
      <c r="Q2016" t="s">
        <v>8317</v>
      </c>
      <c r="R2016" t="s">
        <v>8347</v>
      </c>
      <c r="S2016" s="12">
        <f t="shared" si="188"/>
        <v>41324.214571759258</v>
      </c>
      <c r="T2016" s="12">
        <f t="shared" si="189"/>
        <v>41358.172905092593</v>
      </c>
      <c r="U2016" s="9">
        <f t="shared" si="190"/>
        <v>2013</v>
      </c>
      <c r="V2016">
        <f t="shared" si="191"/>
        <v>2</v>
      </c>
      <c r="W2016" t="str" cm="1">
        <f t="array" ref="W2016">_xlfn.IFS(V2016=1,"JAN",V2016=2,"FEB",V2016=3,"MAR",V2016=4,"APR",V2016=5,"MAY",V2016=6,"JUN",V2016=7,"JUL",V2016=8,"AUG",V2016=9,"SEP",V2016=10,"OCT",V2016=11,"NOV",V2016=12,"DEC")</f>
        <v>FEB</v>
      </c>
    </row>
    <row r="2017" spans="1:23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86"/>
        <v>113</v>
      </c>
      <c r="P2017">
        <f t="shared" si="187"/>
        <v>50.22</v>
      </c>
      <c r="Q2017" t="s">
        <v>8317</v>
      </c>
      <c r="R2017" t="s">
        <v>8347</v>
      </c>
      <c r="S2017" s="12">
        <f t="shared" si="188"/>
        <v>40765.876886574071</v>
      </c>
      <c r="T2017" s="12">
        <f t="shared" si="189"/>
        <v>40795.876886574071</v>
      </c>
      <c r="U2017" s="9">
        <f t="shared" si="190"/>
        <v>2011</v>
      </c>
      <c r="V2017">
        <f t="shared" si="191"/>
        <v>8</v>
      </c>
      <c r="W2017" t="str" cm="1">
        <f t="array" ref="W2017">_xlfn.IFS(V2017=1,"JAN",V2017=2,"FEB",V2017=3,"MAR",V2017=4,"APR",V2017=5,"MAY",V2017=6,"JUN",V2017=7,"JUL",V2017=8,"AUG",V2017=9,"SEP",V2017=10,"OCT",V2017=11,"NOV",V2017=12,"DEC")</f>
        <v>AUG</v>
      </c>
    </row>
    <row r="2018" spans="1:23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86"/>
        <v>922</v>
      </c>
      <c r="P2018">
        <f t="shared" si="187"/>
        <v>192.39</v>
      </c>
      <c r="Q2018" t="s">
        <v>8317</v>
      </c>
      <c r="R2018" t="s">
        <v>8347</v>
      </c>
      <c r="S2018" s="12">
        <f t="shared" si="188"/>
        <v>41312.88077546296</v>
      </c>
      <c r="T2018" s="12">
        <f t="shared" si="189"/>
        <v>41342.88077546296</v>
      </c>
      <c r="U2018" s="9">
        <f t="shared" si="190"/>
        <v>2013</v>
      </c>
      <c r="V2018">
        <f t="shared" si="191"/>
        <v>2</v>
      </c>
      <c r="W2018" t="str" cm="1">
        <f t="array" ref="W2018">_xlfn.IFS(V2018=1,"JAN",V2018=2,"FEB",V2018=3,"MAR",V2018=4,"APR",V2018=5,"MAY",V2018=6,"JUN",V2018=7,"JUL",V2018=8,"AUG",V2018=9,"SEP",V2018=10,"OCT",V2018=11,"NOV",V2018=12,"DEC")</f>
        <v>FEB</v>
      </c>
    </row>
    <row r="2019" spans="1:23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86"/>
        <v>125</v>
      </c>
      <c r="P2019">
        <f t="shared" si="187"/>
        <v>73.42</v>
      </c>
      <c r="Q2019" t="s">
        <v>8317</v>
      </c>
      <c r="R2019" t="s">
        <v>8347</v>
      </c>
      <c r="S2019" s="12">
        <f t="shared" si="188"/>
        <v>40961.057349537034</v>
      </c>
      <c r="T2019" s="12">
        <f t="shared" si="189"/>
        <v>40992.166666666664</v>
      </c>
      <c r="U2019" s="9">
        <f t="shared" si="190"/>
        <v>2012</v>
      </c>
      <c r="V2019">
        <f t="shared" si="191"/>
        <v>2</v>
      </c>
      <c r="W2019" t="str" cm="1">
        <f t="array" ref="W2019">_xlfn.IFS(V2019=1,"JAN",V2019=2,"FEB",V2019=3,"MAR",V2019=4,"APR",V2019=5,"MAY",V2019=6,"JUN",V2019=7,"JUL",V2019=8,"AUG",V2019=9,"SEP",V2019=10,"OCT",V2019=11,"NOV",V2019=12,"DEC")</f>
        <v>FEB</v>
      </c>
    </row>
    <row r="2020" spans="1:23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86"/>
        <v>102</v>
      </c>
      <c r="P2020">
        <f t="shared" si="187"/>
        <v>147.68</v>
      </c>
      <c r="Q2020" t="s">
        <v>8317</v>
      </c>
      <c r="R2020" t="s">
        <v>8347</v>
      </c>
      <c r="S2020" s="12">
        <f t="shared" si="188"/>
        <v>42199.365844907406</v>
      </c>
      <c r="T2020" s="12">
        <f t="shared" si="189"/>
        <v>42229.365844907406</v>
      </c>
      <c r="U2020" s="9">
        <f t="shared" si="190"/>
        <v>2015</v>
      </c>
      <c r="V2020">
        <f t="shared" si="191"/>
        <v>7</v>
      </c>
      <c r="W2020" t="str" cm="1">
        <f t="array" ref="W2020">_xlfn.IFS(V2020=1,"JAN",V2020=2,"FEB",V2020=3,"MAR",V2020=4,"APR",V2020=5,"MAY",V2020=6,"JUN",V2020=7,"JUL",V2020=8,"AUG",V2020=9,"SEP",V2020=10,"OCT",V2020=11,"NOV",V2020=12,"DEC")</f>
        <v>JUL</v>
      </c>
    </row>
    <row r="2021" spans="1:23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86"/>
        <v>485</v>
      </c>
      <c r="P2021">
        <f t="shared" si="187"/>
        <v>108.97</v>
      </c>
      <c r="Q2021" t="s">
        <v>8317</v>
      </c>
      <c r="R2021" t="s">
        <v>8347</v>
      </c>
      <c r="S2021" s="12">
        <f t="shared" si="188"/>
        <v>42605.70857638889</v>
      </c>
      <c r="T2021" s="12">
        <f t="shared" si="189"/>
        <v>42635.70857638889</v>
      </c>
      <c r="U2021" s="9">
        <f t="shared" si="190"/>
        <v>2016</v>
      </c>
      <c r="V2021">
        <f t="shared" si="191"/>
        <v>8</v>
      </c>
      <c r="W2021" t="str" cm="1">
        <f t="array" ref="W2021">_xlfn.IFS(V2021=1,"JAN",V2021=2,"FEB",V2021=3,"MAR",V2021=4,"APR",V2021=5,"MAY",V2021=6,"JUN",V2021=7,"JUL",V2021=8,"AUG",V2021=9,"SEP",V2021=10,"OCT",V2021=11,"NOV",V2021=12,"DEC")</f>
        <v>AUG</v>
      </c>
    </row>
    <row r="2022" spans="1:23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86"/>
        <v>192</v>
      </c>
      <c r="P2022">
        <f t="shared" si="187"/>
        <v>23.65</v>
      </c>
      <c r="Q2022" t="s">
        <v>8317</v>
      </c>
      <c r="R2022" t="s">
        <v>8347</v>
      </c>
      <c r="S2022" s="12">
        <f t="shared" si="188"/>
        <v>41737.097499999996</v>
      </c>
      <c r="T2022" s="12">
        <f t="shared" si="189"/>
        <v>41773.961111111108</v>
      </c>
      <c r="U2022" s="9">
        <f t="shared" si="190"/>
        <v>2014</v>
      </c>
      <c r="V2022">
        <f t="shared" si="191"/>
        <v>4</v>
      </c>
      <c r="W2022" t="str" cm="1">
        <f t="array" ref="W2022">_xlfn.IFS(V2022=1,"JAN",V2022=2,"FEB",V2022=3,"MAR",V2022=4,"APR",V2022=5,"MAY",V2022=6,"JUN",V2022=7,"JUL",V2022=8,"AUG",V2022=9,"SEP",V2022=10,"OCT",V2022=11,"NOV",V2022=12,"DEC")</f>
        <v>APR</v>
      </c>
    </row>
    <row r="2023" spans="1:23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86"/>
        <v>281</v>
      </c>
      <c r="P2023">
        <f t="shared" si="187"/>
        <v>147.94999999999999</v>
      </c>
      <c r="Q2023" t="s">
        <v>8317</v>
      </c>
      <c r="R2023" t="s">
        <v>8347</v>
      </c>
      <c r="S2023" s="12">
        <f t="shared" si="188"/>
        <v>41861.070567129631</v>
      </c>
      <c r="T2023" s="12">
        <f t="shared" si="189"/>
        <v>41906.070567129631</v>
      </c>
      <c r="U2023" s="9">
        <f t="shared" si="190"/>
        <v>2014</v>
      </c>
      <c r="V2023">
        <f t="shared" si="191"/>
        <v>8</v>
      </c>
      <c r="W2023" t="str" cm="1">
        <f t="array" ref="W2023">_xlfn.IFS(V2023=1,"JAN",V2023=2,"FEB",V2023=3,"MAR",V2023=4,"APR",V2023=5,"MAY",V2023=6,"JUN",V2023=7,"JUL",V2023=8,"AUG",V2023=9,"SEP",V2023=10,"OCT",V2023=11,"NOV",V2023=12,"DEC")</f>
        <v>AUG</v>
      </c>
    </row>
    <row r="2024" spans="1:23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86"/>
        <v>125</v>
      </c>
      <c r="P2024">
        <f t="shared" si="187"/>
        <v>385.04</v>
      </c>
      <c r="Q2024" t="s">
        <v>8317</v>
      </c>
      <c r="R2024" t="s">
        <v>8347</v>
      </c>
      <c r="S2024" s="12">
        <f t="shared" si="188"/>
        <v>42502.569120370375</v>
      </c>
      <c r="T2024" s="12">
        <f t="shared" si="189"/>
        <v>42532.569120370375</v>
      </c>
      <c r="U2024" s="9">
        <f t="shared" si="190"/>
        <v>2016</v>
      </c>
      <c r="V2024">
        <f t="shared" si="191"/>
        <v>5</v>
      </c>
      <c r="W2024" t="str" cm="1">
        <f t="array" ref="W2024">_xlfn.IFS(V2024=1,"JAN",V2024=2,"FEB",V2024=3,"MAR",V2024=4,"APR",V2024=5,"MAY",V2024=6,"JUN",V2024=7,"JUL",V2024=8,"AUG",V2024=9,"SEP",V2024=10,"OCT",V2024=11,"NOV",V2024=12,"DEC")</f>
        <v>MAY</v>
      </c>
    </row>
    <row r="2025" spans="1:23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86"/>
        <v>161</v>
      </c>
      <c r="P2025">
        <f t="shared" si="187"/>
        <v>457.39</v>
      </c>
      <c r="Q2025" t="s">
        <v>8317</v>
      </c>
      <c r="R2025" t="s">
        <v>8347</v>
      </c>
      <c r="S2025" s="12">
        <f t="shared" si="188"/>
        <v>42136.420752314814</v>
      </c>
      <c r="T2025" s="12">
        <f t="shared" si="189"/>
        <v>42166.420752314814</v>
      </c>
      <c r="U2025" s="9">
        <f t="shared" si="190"/>
        <v>2015</v>
      </c>
      <c r="V2025">
        <f t="shared" si="191"/>
        <v>5</v>
      </c>
      <c r="W2025" t="str" cm="1">
        <f t="array" ref="W2025">_xlfn.IFS(V2025=1,"JAN",V2025=2,"FEB",V2025=3,"MAR",V2025=4,"APR",V2025=5,"MAY",V2025=6,"JUN",V2025=7,"JUL",V2025=8,"AUG",V2025=9,"SEP",V2025=10,"OCT",V2025=11,"NOV",V2025=12,"DEC")</f>
        <v>MAY</v>
      </c>
    </row>
    <row r="2026" spans="1:23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86"/>
        <v>585</v>
      </c>
      <c r="P2026">
        <f t="shared" si="187"/>
        <v>222.99</v>
      </c>
      <c r="Q2026" t="s">
        <v>8317</v>
      </c>
      <c r="R2026" t="s">
        <v>8347</v>
      </c>
      <c r="S2026" s="12">
        <f t="shared" si="188"/>
        <v>41099.966944444444</v>
      </c>
      <c r="T2026" s="12">
        <f t="shared" si="189"/>
        <v>41134.125</v>
      </c>
      <c r="U2026" s="9">
        <f t="shared" si="190"/>
        <v>2012</v>
      </c>
      <c r="V2026">
        <f t="shared" si="191"/>
        <v>7</v>
      </c>
      <c r="W2026" t="str" cm="1">
        <f t="array" ref="W2026">_xlfn.IFS(V2026=1,"JAN",V2026=2,"FEB",V2026=3,"MAR",V2026=4,"APR",V2026=5,"MAY",V2026=6,"JUN",V2026=7,"JUL",V2026=8,"AUG",V2026=9,"SEP",V2026=10,"OCT",V2026=11,"NOV",V2026=12,"DEC")</f>
        <v>JUL</v>
      </c>
    </row>
    <row r="2027" spans="1:23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86"/>
        <v>201</v>
      </c>
      <c r="P2027">
        <f t="shared" si="187"/>
        <v>220.74</v>
      </c>
      <c r="Q2027" t="s">
        <v>8317</v>
      </c>
      <c r="R2027" t="s">
        <v>8347</v>
      </c>
      <c r="S2027" s="12">
        <f t="shared" si="188"/>
        <v>42136.184560185182</v>
      </c>
      <c r="T2027" s="12">
        <f t="shared" si="189"/>
        <v>42166.184560185182</v>
      </c>
      <c r="U2027" s="9">
        <f t="shared" si="190"/>
        <v>2015</v>
      </c>
      <c r="V2027">
        <f t="shared" si="191"/>
        <v>5</v>
      </c>
      <c r="W2027" t="str" cm="1">
        <f t="array" ref="W2027">_xlfn.IFS(V2027=1,"JAN",V2027=2,"FEB",V2027=3,"MAR",V2027=4,"APR",V2027=5,"MAY",V2027=6,"JUN",V2027=7,"JUL",V2027=8,"AUG",V2027=9,"SEP",V2027=10,"OCT",V2027=11,"NOV",V2027=12,"DEC")</f>
        <v>MAY</v>
      </c>
    </row>
    <row r="2028" spans="1:23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86"/>
        <v>133</v>
      </c>
      <c r="P2028">
        <f t="shared" si="187"/>
        <v>73.5</v>
      </c>
      <c r="Q2028" t="s">
        <v>8317</v>
      </c>
      <c r="R2028" t="s">
        <v>8347</v>
      </c>
      <c r="S2028" s="12">
        <f t="shared" si="188"/>
        <v>41704.735937500001</v>
      </c>
      <c r="T2028" s="12">
        <f t="shared" si="189"/>
        <v>41750.165972222225</v>
      </c>
      <c r="U2028" s="9">
        <f t="shared" si="190"/>
        <v>2014</v>
      </c>
      <c r="V2028">
        <f t="shared" si="191"/>
        <v>3</v>
      </c>
      <c r="W2028" t="str" cm="1">
        <f t="array" ref="W2028">_xlfn.IFS(V2028=1,"JAN",V2028=2,"FEB",V2028=3,"MAR",V2028=4,"APR",V2028=5,"MAY",V2028=6,"JUN",V2028=7,"JUL",V2028=8,"AUG",V2028=9,"SEP",V2028=10,"OCT",V2028=11,"NOV",V2028=12,"DEC")</f>
        <v>MAR</v>
      </c>
    </row>
    <row r="2029" spans="1:23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86"/>
        <v>120</v>
      </c>
      <c r="P2029">
        <f t="shared" si="187"/>
        <v>223.1</v>
      </c>
      <c r="Q2029" t="s">
        <v>8317</v>
      </c>
      <c r="R2029" t="s">
        <v>8347</v>
      </c>
      <c r="S2029" s="12">
        <f t="shared" si="188"/>
        <v>42048.813877314817</v>
      </c>
      <c r="T2029" s="12">
        <f t="shared" si="189"/>
        <v>42093.772210648152</v>
      </c>
      <c r="U2029" s="9">
        <f t="shared" si="190"/>
        <v>2015</v>
      </c>
      <c r="V2029">
        <f t="shared" si="191"/>
        <v>2</v>
      </c>
      <c r="W2029" t="str" cm="1">
        <f t="array" ref="W2029">_xlfn.IFS(V2029=1,"JAN",V2029=2,"FEB",V2029=3,"MAR",V2029=4,"APR",V2029=5,"MAY",V2029=6,"JUN",V2029=7,"JUL",V2029=8,"AUG",V2029=9,"SEP",V2029=10,"OCT",V2029=11,"NOV",V2029=12,"DEC")</f>
        <v>FEB</v>
      </c>
    </row>
    <row r="2030" spans="1:23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86"/>
        <v>126</v>
      </c>
      <c r="P2030">
        <f t="shared" si="187"/>
        <v>47.91</v>
      </c>
      <c r="Q2030" t="s">
        <v>8317</v>
      </c>
      <c r="R2030" t="s">
        <v>8347</v>
      </c>
      <c r="S2030" s="12">
        <f t="shared" si="188"/>
        <v>40215.919050925928</v>
      </c>
      <c r="T2030" s="12">
        <f t="shared" si="189"/>
        <v>40252.913194444445</v>
      </c>
      <c r="U2030" s="9">
        <f t="shared" si="190"/>
        <v>2010</v>
      </c>
      <c r="V2030">
        <f t="shared" si="191"/>
        <v>2</v>
      </c>
      <c r="W2030" t="str" cm="1">
        <f t="array" ref="W2030">_xlfn.IFS(V2030=1,"JAN",V2030=2,"FEB",V2030=3,"MAR",V2030=4,"APR",V2030=5,"MAY",V2030=6,"JUN",V2030=7,"JUL",V2030=8,"AUG",V2030=9,"SEP",V2030=10,"OCT",V2030=11,"NOV",V2030=12,"DEC")</f>
        <v>FEB</v>
      </c>
    </row>
    <row r="2031" spans="1:23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86"/>
        <v>361</v>
      </c>
      <c r="P2031">
        <f t="shared" si="187"/>
        <v>96.06</v>
      </c>
      <c r="Q2031" t="s">
        <v>8317</v>
      </c>
      <c r="R2031" t="s">
        <v>8347</v>
      </c>
      <c r="S2031" s="12">
        <f t="shared" si="188"/>
        <v>41848.021770833337</v>
      </c>
      <c r="T2031" s="12">
        <f t="shared" si="189"/>
        <v>41878.021770833337</v>
      </c>
      <c r="U2031" s="9">
        <f t="shared" si="190"/>
        <v>2014</v>
      </c>
      <c r="V2031">
        <f t="shared" si="191"/>
        <v>7</v>
      </c>
      <c r="W2031" t="str" cm="1">
        <f t="array" ref="W2031">_xlfn.IFS(V2031=1,"JAN",V2031=2,"FEB",V2031=3,"MAR",V2031=4,"APR",V2031=5,"MAY",V2031=6,"JUN",V2031=7,"JUL",V2031=8,"AUG",V2031=9,"SEP",V2031=10,"OCT",V2031=11,"NOV",V2031=12,"DEC")</f>
        <v>JUL</v>
      </c>
    </row>
    <row r="2032" spans="1:23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86"/>
        <v>226</v>
      </c>
      <c r="P2032">
        <f t="shared" si="187"/>
        <v>118.61</v>
      </c>
      <c r="Q2032" t="s">
        <v>8317</v>
      </c>
      <c r="R2032" t="s">
        <v>8347</v>
      </c>
      <c r="S2032" s="12">
        <f t="shared" si="188"/>
        <v>41212.996481481481</v>
      </c>
      <c r="T2032" s="12">
        <f t="shared" si="189"/>
        <v>41242.996481481481</v>
      </c>
      <c r="U2032" s="9">
        <f t="shared" si="190"/>
        <v>2012</v>
      </c>
      <c r="V2032">
        <f t="shared" si="191"/>
        <v>10</v>
      </c>
      <c r="W2032" t="str" cm="1">
        <f t="array" ref="W2032">_xlfn.IFS(V2032=1,"JAN",V2032=2,"FEB",V2032=3,"MAR",V2032=4,"APR",V2032=5,"MAY",V2032=6,"JUN",V2032=7,"JUL",V2032=8,"AUG",V2032=9,"SEP",V2032=10,"OCT",V2032=11,"NOV",V2032=12,"DEC")</f>
        <v>OCT</v>
      </c>
    </row>
    <row r="2033" spans="1:23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86"/>
        <v>120</v>
      </c>
      <c r="P2033">
        <f t="shared" si="187"/>
        <v>118.45</v>
      </c>
      <c r="Q2033" t="s">
        <v>8317</v>
      </c>
      <c r="R2033" t="s">
        <v>8347</v>
      </c>
      <c r="S2033" s="12">
        <f t="shared" si="188"/>
        <v>41975.329317129625</v>
      </c>
      <c r="T2033" s="12">
        <f t="shared" si="189"/>
        <v>42013.041666666672</v>
      </c>
      <c r="U2033" s="9">
        <f t="shared" si="190"/>
        <v>2014</v>
      </c>
      <c r="V2033">
        <f t="shared" si="191"/>
        <v>12</v>
      </c>
      <c r="W2033" t="str" cm="1">
        <f t="array" ref="W2033">_xlfn.IFS(V2033=1,"JAN",V2033=2,"FEB",V2033=3,"MAR",V2033=4,"APR",V2033=5,"MAY",V2033=6,"JUN",V2033=7,"JUL",V2033=8,"AUG",V2033=9,"SEP",V2033=10,"OCT",V2033=11,"NOV",V2033=12,"DEC")</f>
        <v>DEC</v>
      </c>
    </row>
    <row r="2034" spans="1:23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86"/>
        <v>304</v>
      </c>
      <c r="P2034">
        <f t="shared" si="187"/>
        <v>143.21</v>
      </c>
      <c r="Q2034" t="s">
        <v>8317</v>
      </c>
      <c r="R2034" t="s">
        <v>8347</v>
      </c>
      <c r="S2034" s="12">
        <f t="shared" si="188"/>
        <v>42689.565671296295</v>
      </c>
      <c r="T2034" s="12">
        <f t="shared" si="189"/>
        <v>42719.208333333328</v>
      </c>
      <c r="U2034" s="9">
        <f t="shared" si="190"/>
        <v>2016</v>
      </c>
      <c r="V2034">
        <f t="shared" si="191"/>
        <v>11</v>
      </c>
      <c r="W2034" t="str" cm="1">
        <f t="array" ref="W2034">_xlfn.IFS(V2034=1,"JAN",V2034=2,"FEB",V2034=3,"MAR",V2034=4,"APR",V2034=5,"MAY",V2034=6,"JUN",V2034=7,"JUL",V2034=8,"AUG",V2034=9,"SEP",V2034=10,"OCT",V2034=11,"NOV",V2034=12,"DEC")</f>
        <v>NOV</v>
      </c>
    </row>
    <row r="2035" spans="1:23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86"/>
        <v>179</v>
      </c>
      <c r="P2035">
        <f t="shared" si="187"/>
        <v>282.72000000000003</v>
      </c>
      <c r="Q2035" t="s">
        <v>8317</v>
      </c>
      <c r="R2035" t="s">
        <v>8347</v>
      </c>
      <c r="S2035" s="12">
        <f t="shared" si="188"/>
        <v>41725.082384259258</v>
      </c>
      <c r="T2035" s="12">
        <f t="shared" si="189"/>
        <v>41755.082384259258</v>
      </c>
      <c r="U2035" s="9">
        <f t="shared" si="190"/>
        <v>2014</v>
      </c>
      <c r="V2035">
        <f t="shared" si="191"/>
        <v>3</v>
      </c>
      <c r="W2035" t="str" cm="1">
        <f t="array" ref="W2035">_xlfn.IFS(V2035=1,"JAN",V2035=2,"FEB",V2035=3,"MAR",V2035=4,"APR",V2035=5,"MAY",V2035=6,"JUN",V2035=7,"JUL",V2035=8,"AUG",V2035=9,"SEP",V2035=10,"OCT",V2035=11,"NOV",V2035=12,"DEC")</f>
        <v>MAR</v>
      </c>
    </row>
    <row r="2036" spans="1:23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86"/>
        <v>387</v>
      </c>
      <c r="P2036">
        <f t="shared" si="187"/>
        <v>593.94000000000005</v>
      </c>
      <c r="Q2036" t="s">
        <v>8317</v>
      </c>
      <c r="R2036" t="s">
        <v>8347</v>
      </c>
      <c r="S2036" s="12">
        <f t="shared" si="188"/>
        <v>42076.130011574074</v>
      </c>
      <c r="T2036" s="12">
        <f t="shared" si="189"/>
        <v>42131.290277777778</v>
      </c>
      <c r="U2036" s="9">
        <f t="shared" si="190"/>
        <v>2015</v>
      </c>
      <c r="V2036">
        <f t="shared" si="191"/>
        <v>3</v>
      </c>
      <c r="W2036" t="str" cm="1">
        <f t="array" ref="W2036">_xlfn.IFS(V2036=1,"JAN",V2036=2,"FEB",V2036=3,"MAR",V2036=4,"APR",V2036=5,"MAY",V2036=6,"JUN",V2036=7,"JUL",V2036=8,"AUG",V2036=9,"SEP",V2036=10,"OCT",V2036=11,"NOV",V2036=12,"DEC")</f>
        <v>MAR</v>
      </c>
    </row>
    <row r="2037" spans="1:23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86"/>
        <v>211</v>
      </c>
      <c r="P2037">
        <f t="shared" si="187"/>
        <v>262.16000000000003</v>
      </c>
      <c r="Q2037" t="s">
        <v>8317</v>
      </c>
      <c r="R2037" t="s">
        <v>8347</v>
      </c>
      <c r="S2037" s="12">
        <f t="shared" si="188"/>
        <v>42311.625081018516</v>
      </c>
      <c r="T2037" s="12">
        <f t="shared" si="189"/>
        <v>42357.041666666672</v>
      </c>
      <c r="U2037" s="9">
        <f t="shared" si="190"/>
        <v>2015</v>
      </c>
      <c r="V2037">
        <f t="shared" si="191"/>
        <v>11</v>
      </c>
      <c r="W2037" t="str" cm="1">
        <f t="array" ref="W2037">_xlfn.IFS(V2037=1,"JAN",V2037=2,"FEB",V2037=3,"MAR",V2037=4,"APR",V2037=5,"MAY",V2037=6,"JUN",V2037=7,"JUL",V2037=8,"AUG",V2037=9,"SEP",V2037=10,"OCT",V2037=11,"NOV",V2037=12,"DEC")</f>
        <v>NOV</v>
      </c>
    </row>
    <row r="2038" spans="1:23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86"/>
        <v>132</v>
      </c>
      <c r="P2038">
        <f t="shared" si="187"/>
        <v>46.58</v>
      </c>
      <c r="Q2038" t="s">
        <v>8317</v>
      </c>
      <c r="R2038" t="s">
        <v>8347</v>
      </c>
      <c r="S2038" s="12">
        <f t="shared" si="188"/>
        <v>41738.864803240744</v>
      </c>
      <c r="T2038" s="12">
        <f t="shared" si="189"/>
        <v>41768.864803240744</v>
      </c>
      <c r="U2038" s="9">
        <f t="shared" si="190"/>
        <v>2014</v>
      </c>
      <c r="V2038">
        <f t="shared" si="191"/>
        <v>4</v>
      </c>
      <c r="W2038" t="str" cm="1">
        <f t="array" ref="W2038">_xlfn.IFS(V2038=1,"JAN",V2038=2,"FEB",V2038=3,"MAR",V2038=4,"APR",V2038=5,"MAY",V2038=6,"JUN",V2038=7,"JUL",V2038=8,"AUG",V2038=9,"SEP",V2038=10,"OCT",V2038=11,"NOV",V2038=12,"DEC")</f>
        <v>APR</v>
      </c>
    </row>
    <row r="2039" spans="1:23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86"/>
        <v>300</v>
      </c>
      <c r="P2039">
        <f t="shared" si="187"/>
        <v>70.040000000000006</v>
      </c>
      <c r="Q2039" t="s">
        <v>8317</v>
      </c>
      <c r="R2039" t="s">
        <v>8347</v>
      </c>
      <c r="S2039" s="12">
        <f t="shared" si="188"/>
        <v>41578.210104166668</v>
      </c>
      <c r="T2039" s="12">
        <f t="shared" si="189"/>
        <v>41638.251770833333</v>
      </c>
      <c r="U2039" s="9">
        <f t="shared" si="190"/>
        <v>2013</v>
      </c>
      <c r="V2039">
        <f t="shared" si="191"/>
        <v>10</v>
      </c>
      <c r="W2039" t="str" cm="1">
        <f t="array" ref="W2039">_xlfn.IFS(V2039=1,"JAN",V2039=2,"FEB",V2039=3,"MAR",V2039=4,"APR",V2039=5,"MAY",V2039=6,"JUN",V2039=7,"JUL",V2039=8,"AUG",V2039=9,"SEP",V2039=10,"OCT",V2039=11,"NOV",V2039=12,"DEC")</f>
        <v>OCT</v>
      </c>
    </row>
    <row r="2040" spans="1:23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86"/>
        <v>421</v>
      </c>
      <c r="P2040">
        <f t="shared" si="187"/>
        <v>164.91</v>
      </c>
      <c r="Q2040" t="s">
        <v>8317</v>
      </c>
      <c r="R2040" t="s">
        <v>8347</v>
      </c>
      <c r="S2040" s="12">
        <f t="shared" si="188"/>
        <v>41424.27107638889</v>
      </c>
      <c r="T2040" s="12">
        <f t="shared" si="189"/>
        <v>41456.75</v>
      </c>
      <c r="U2040" s="9">
        <f t="shared" si="190"/>
        <v>2013</v>
      </c>
      <c r="V2040">
        <f t="shared" si="191"/>
        <v>5</v>
      </c>
      <c r="W2040" t="str" cm="1">
        <f t="array" ref="W2040">_xlfn.IFS(V2040=1,"JAN",V2040=2,"FEB",V2040=3,"MAR",V2040=4,"APR",V2040=5,"MAY",V2040=6,"JUN",V2040=7,"JUL",V2040=8,"AUG",V2040=9,"SEP",V2040=10,"OCT",V2040=11,"NOV",V2040=12,"DEC")</f>
        <v>MAY</v>
      </c>
    </row>
    <row r="2041" spans="1:23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86"/>
        <v>136</v>
      </c>
      <c r="P2041">
        <f t="shared" si="187"/>
        <v>449.26</v>
      </c>
      <c r="Q2041" t="s">
        <v>8317</v>
      </c>
      <c r="R2041" t="s">
        <v>8347</v>
      </c>
      <c r="S2041" s="12">
        <f t="shared" si="188"/>
        <v>42675.438946759255</v>
      </c>
      <c r="T2041" s="12">
        <f t="shared" si="189"/>
        <v>42705.207638888889</v>
      </c>
      <c r="U2041" s="9">
        <f t="shared" si="190"/>
        <v>2016</v>
      </c>
      <c r="V2041">
        <f t="shared" si="191"/>
        <v>11</v>
      </c>
      <c r="W2041" t="str" cm="1">
        <f t="array" ref="W2041">_xlfn.IFS(V2041=1,"JAN",V2041=2,"FEB",V2041=3,"MAR",V2041=4,"APR",V2041=5,"MAY",V2041=6,"JUN",V2041=7,"JUL",V2041=8,"AUG",V2041=9,"SEP",V2041=10,"OCT",V2041=11,"NOV",V2041=12,"DEC")</f>
        <v>NOV</v>
      </c>
    </row>
    <row r="2042" spans="1:23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86"/>
        <v>248</v>
      </c>
      <c r="P2042">
        <f t="shared" si="187"/>
        <v>27.47</v>
      </c>
      <c r="Q2042" t="s">
        <v>8317</v>
      </c>
      <c r="R2042" t="s">
        <v>8347</v>
      </c>
      <c r="S2042" s="12">
        <f t="shared" si="188"/>
        <v>41578.927118055559</v>
      </c>
      <c r="T2042" s="12">
        <f t="shared" si="189"/>
        <v>41593.968784722223</v>
      </c>
      <c r="U2042" s="9">
        <f t="shared" si="190"/>
        <v>2013</v>
      </c>
      <c r="V2042">
        <f t="shared" si="191"/>
        <v>10</v>
      </c>
      <c r="W2042" t="str" cm="1">
        <f t="array" ref="W2042">_xlfn.IFS(V2042=1,"JAN",V2042=2,"FEB",V2042=3,"MAR",V2042=4,"APR",V2042=5,"MAY",V2042=6,"JUN",V2042=7,"JUL",V2042=8,"AUG",V2042=9,"SEP",V2042=10,"OCT",V2042=11,"NOV",V2042=12,"DEC")</f>
        <v>OCT</v>
      </c>
    </row>
    <row r="2043" spans="1:23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86"/>
        <v>182</v>
      </c>
      <c r="P2043">
        <f t="shared" si="187"/>
        <v>143.97999999999999</v>
      </c>
      <c r="Q2043" t="s">
        <v>8317</v>
      </c>
      <c r="R2043" t="s">
        <v>8347</v>
      </c>
      <c r="S2043" s="12">
        <f t="shared" si="188"/>
        <v>42654.525775462964</v>
      </c>
      <c r="T2043" s="12">
        <f t="shared" si="189"/>
        <v>42684.567442129628</v>
      </c>
      <c r="U2043" s="9">
        <f t="shared" si="190"/>
        <v>2016</v>
      </c>
      <c r="V2043">
        <f t="shared" si="191"/>
        <v>10</v>
      </c>
      <c r="W2043" t="str" cm="1">
        <f t="array" ref="W2043">_xlfn.IFS(V2043=1,"JAN",V2043=2,"FEB",V2043=3,"MAR",V2043=4,"APR",V2043=5,"MAY",V2043=6,"JUN",V2043=7,"JUL",V2043=8,"AUG",V2043=9,"SEP",V2043=10,"OCT",V2043=11,"NOV",V2043=12,"DEC")</f>
        <v>OCT</v>
      </c>
    </row>
    <row r="2044" spans="1:23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86"/>
        <v>124</v>
      </c>
      <c r="P2044">
        <f t="shared" si="187"/>
        <v>88.24</v>
      </c>
      <c r="Q2044" t="s">
        <v>8317</v>
      </c>
      <c r="R2044" t="s">
        <v>8347</v>
      </c>
      <c r="S2044" s="12">
        <f t="shared" si="188"/>
        <v>42331.708032407405</v>
      </c>
      <c r="T2044" s="12">
        <f t="shared" si="189"/>
        <v>42391.708032407405</v>
      </c>
      <c r="U2044" s="9">
        <f t="shared" si="190"/>
        <v>2015</v>
      </c>
      <c r="V2044">
        <f t="shared" si="191"/>
        <v>11</v>
      </c>
      <c r="W2044" t="str" cm="1">
        <f t="array" ref="W2044">_xlfn.IFS(V2044=1,"JAN",V2044=2,"FEB",V2044=3,"MAR",V2044=4,"APR",V2044=5,"MAY",V2044=6,"JUN",V2044=7,"JUL",V2044=8,"AUG",V2044=9,"SEP",V2044=10,"OCT",V2044=11,"NOV",V2044=12,"DEC")</f>
        <v>NOV</v>
      </c>
    </row>
    <row r="2045" spans="1:23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86"/>
        <v>506</v>
      </c>
      <c r="P2045">
        <f t="shared" si="187"/>
        <v>36.33</v>
      </c>
      <c r="Q2045" t="s">
        <v>8317</v>
      </c>
      <c r="R2045" t="s">
        <v>8347</v>
      </c>
      <c r="S2045" s="12">
        <f t="shared" si="188"/>
        <v>42661.176817129628</v>
      </c>
      <c r="T2045" s="12">
        <f t="shared" si="189"/>
        <v>42715.207638888889</v>
      </c>
      <c r="U2045" s="9">
        <f t="shared" si="190"/>
        <v>2016</v>
      </c>
      <c r="V2045">
        <f t="shared" si="191"/>
        <v>10</v>
      </c>
      <c r="W2045" t="str" cm="1">
        <f t="array" ref="W2045">_xlfn.IFS(V2045=1,"JAN",V2045=2,"FEB",V2045=3,"MAR",V2045=4,"APR",V2045=5,"MAY",V2045=6,"JUN",V2045=7,"JUL",V2045=8,"AUG",V2045=9,"SEP",V2045=10,"OCT",V2045=11,"NOV",V2045=12,"DEC")</f>
        <v>OCT</v>
      </c>
    </row>
    <row r="2046" spans="1:23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86"/>
        <v>108</v>
      </c>
      <c r="P2046">
        <f t="shared" si="187"/>
        <v>90.18</v>
      </c>
      <c r="Q2046" t="s">
        <v>8317</v>
      </c>
      <c r="R2046" t="s">
        <v>8347</v>
      </c>
      <c r="S2046" s="12">
        <f t="shared" si="188"/>
        <v>42138.684189814812</v>
      </c>
      <c r="T2046" s="12">
        <f t="shared" si="189"/>
        <v>42168.684189814812</v>
      </c>
      <c r="U2046" s="9">
        <f t="shared" si="190"/>
        <v>2015</v>
      </c>
      <c r="V2046">
        <f t="shared" si="191"/>
        <v>5</v>
      </c>
      <c r="W2046" t="str" cm="1">
        <f t="array" ref="W2046">_xlfn.IFS(V2046=1,"JAN",V2046=2,"FEB",V2046=3,"MAR",V2046=4,"APR",V2046=5,"MAY",V2046=6,"JUN",V2046=7,"JUL",V2046=8,"AUG",V2046=9,"SEP",V2046=10,"OCT",V2046=11,"NOV",V2046=12,"DEC")</f>
        <v>MAY</v>
      </c>
    </row>
    <row r="2047" spans="1:23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86"/>
        <v>819</v>
      </c>
      <c r="P2047">
        <f t="shared" si="187"/>
        <v>152.62</v>
      </c>
      <c r="Q2047" t="s">
        <v>8317</v>
      </c>
      <c r="R2047" t="s">
        <v>8347</v>
      </c>
      <c r="S2047" s="12">
        <f t="shared" si="188"/>
        <v>41069.088506944441</v>
      </c>
      <c r="T2047" s="12">
        <f t="shared" si="189"/>
        <v>41099.088506944441</v>
      </c>
      <c r="U2047" s="9">
        <f t="shared" si="190"/>
        <v>2012</v>
      </c>
      <c r="V2047">
        <f t="shared" si="191"/>
        <v>6</v>
      </c>
      <c r="W2047" t="str" cm="1">
        <f t="array" ref="W2047">_xlfn.IFS(V2047=1,"JAN",V2047=2,"FEB",V2047=3,"MAR",V2047=4,"APR",V2047=5,"MAY",V2047=6,"JUN",V2047=7,"JUL",V2047=8,"AUG",V2047=9,"SEP",V2047=10,"OCT",V2047=11,"NOV",V2047=12,"DEC")</f>
        <v>JUN</v>
      </c>
    </row>
    <row r="2048" spans="1:23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86"/>
        <v>121</v>
      </c>
      <c r="P2048">
        <f t="shared" si="187"/>
        <v>55.81</v>
      </c>
      <c r="Q2048" t="s">
        <v>8317</v>
      </c>
      <c r="R2048" t="s">
        <v>8347</v>
      </c>
      <c r="S2048" s="12">
        <f t="shared" si="188"/>
        <v>41387.171805555554</v>
      </c>
      <c r="T2048" s="12">
        <f t="shared" si="189"/>
        <v>41417.171805555554</v>
      </c>
      <c r="U2048" s="9">
        <f t="shared" si="190"/>
        <v>2013</v>
      </c>
      <c r="V2048">
        <f t="shared" si="191"/>
        <v>4</v>
      </c>
      <c r="W2048" t="str" cm="1">
        <f t="array" ref="W2048">_xlfn.IFS(V2048=1,"JAN",V2048=2,"FEB",V2048=3,"MAR",V2048=4,"APR",V2048=5,"MAY",V2048=6,"JUN",V2048=7,"JUL",V2048=8,"AUG",V2048=9,"SEP",V2048=10,"OCT",V2048=11,"NOV",V2048=12,"DEC")</f>
        <v>APR</v>
      </c>
    </row>
    <row r="2049" spans="1:23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86"/>
        <v>103</v>
      </c>
      <c r="P2049">
        <f t="shared" si="187"/>
        <v>227.85</v>
      </c>
      <c r="Q2049" t="s">
        <v>8317</v>
      </c>
      <c r="R2049" t="s">
        <v>8347</v>
      </c>
      <c r="S2049" s="12">
        <f t="shared" si="188"/>
        <v>42081.903587962966</v>
      </c>
      <c r="T2049" s="12">
        <f t="shared" si="189"/>
        <v>42111</v>
      </c>
      <c r="U2049" s="9">
        <f t="shared" si="190"/>
        <v>2015</v>
      </c>
      <c r="V2049">
        <f t="shared" si="191"/>
        <v>3</v>
      </c>
      <c r="W2049" t="str" cm="1">
        <f t="array" ref="W2049">_xlfn.IFS(V2049=1,"JAN",V2049=2,"FEB",V2049=3,"MAR",V2049=4,"APR",V2049=5,"MAY",V2049=6,"JUN",V2049=7,"JUL",V2049=8,"AUG",V2049=9,"SEP",V2049=10,"OCT",V2049=11,"NOV",V2049=12,"DEC")</f>
        <v>MAR</v>
      </c>
    </row>
    <row r="2050" spans="1:23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86"/>
        <v>148</v>
      </c>
      <c r="P2050">
        <f t="shared" si="187"/>
        <v>91.83</v>
      </c>
      <c r="Q2050" t="s">
        <v>8317</v>
      </c>
      <c r="R2050" t="s">
        <v>8347</v>
      </c>
      <c r="S2050" s="12">
        <f t="shared" si="188"/>
        <v>41387.651516203703</v>
      </c>
      <c r="T2050" s="12">
        <f t="shared" si="189"/>
        <v>41417.651516203703</v>
      </c>
      <c r="U2050" s="9">
        <f t="shared" si="190"/>
        <v>2013</v>
      </c>
      <c r="V2050">
        <f t="shared" si="191"/>
        <v>4</v>
      </c>
      <c r="W2050" t="str" cm="1">
        <f t="array" ref="W2050">_xlfn.IFS(V2050=1,"JAN",V2050=2,"FEB",V2050=3,"MAR",V2050=4,"APR",V2050=5,"MAY",V2050=6,"JUN",V2050=7,"JUL",V2050=8,"AUG",V2050=9,"SEP",V2050=10,"OCT",V2050=11,"NOV",V2050=12,"DEC")</f>
        <v>APR</v>
      </c>
    </row>
    <row r="2051" spans="1:23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92">ROUND((E2051/D2051)*100,0)</f>
        <v>120</v>
      </c>
      <c r="P2051">
        <f t="shared" ref="P2051:P2114" si="193">IFERROR(ROUND(E2051/L2051,2),0)</f>
        <v>80.989999999999995</v>
      </c>
      <c r="Q2051" t="s">
        <v>8317</v>
      </c>
      <c r="R2051" t="s">
        <v>8347</v>
      </c>
      <c r="S2051" s="12">
        <f t="shared" ref="S2051:S2114" si="194">(((J2051/60)/60)/24)+DATE(1970,1,1)</f>
        <v>41575.527349537035</v>
      </c>
      <c r="T2051" s="12">
        <f t="shared" ref="T2051:T2114" si="195">(((I2051/60)/60)/24)+DATE(1970,1,1)</f>
        <v>41610.957638888889</v>
      </c>
      <c r="U2051" s="9">
        <f t="shared" ref="U2051:U2114" si="196">YEAR(S2051)</f>
        <v>2013</v>
      </c>
      <c r="V2051">
        <f t="shared" ref="V2051:V2114" si="197">MONTH(S2051)</f>
        <v>10</v>
      </c>
      <c r="W2051" t="str" cm="1">
        <f t="array" ref="W2051">_xlfn.IFS(V2051=1,"JAN",V2051=2,"FEB",V2051=3,"MAR",V2051=4,"APR",V2051=5,"MAY",V2051=6,"JUN",V2051=7,"JUL",V2051=8,"AUG",V2051=9,"SEP",V2051=10,"OCT",V2051=11,"NOV",V2051=12,"DEC")</f>
        <v>OCT</v>
      </c>
    </row>
    <row r="2052" spans="1:23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92"/>
        <v>473</v>
      </c>
      <c r="P2052">
        <f t="shared" si="193"/>
        <v>278.39</v>
      </c>
      <c r="Q2052" t="s">
        <v>8317</v>
      </c>
      <c r="R2052" t="s">
        <v>8347</v>
      </c>
      <c r="S2052" s="12">
        <f t="shared" si="194"/>
        <v>42115.071504629625</v>
      </c>
      <c r="T2052" s="12">
        <f t="shared" si="195"/>
        <v>42155.071504629625</v>
      </c>
      <c r="U2052" s="9">
        <f t="shared" si="196"/>
        <v>2015</v>
      </c>
      <c r="V2052">
        <f t="shared" si="197"/>
        <v>4</v>
      </c>
      <c r="W2052" t="str" cm="1">
        <f t="array" ref="W2052">_xlfn.IFS(V2052=1,"JAN",V2052=2,"FEB",V2052=3,"MAR",V2052=4,"APR",V2052=5,"MAY",V2052=6,"JUN",V2052=7,"JUL",V2052=8,"AUG",V2052=9,"SEP",V2052=10,"OCT",V2052=11,"NOV",V2052=12,"DEC")</f>
        <v>APR</v>
      </c>
    </row>
    <row r="2053" spans="1:23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92"/>
        <v>130</v>
      </c>
      <c r="P2053">
        <f t="shared" si="193"/>
        <v>43.1</v>
      </c>
      <c r="Q2053" t="s">
        <v>8317</v>
      </c>
      <c r="R2053" t="s">
        <v>8347</v>
      </c>
      <c r="S2053" s="12">
        <f t="shared" si="194"/>
        <v>41604.022418981483</v>
      </c>
      <c r="T2053" s="12">
        <f t="shared" si="195"/>
        <v>41634.022418981483</v>
      </c>
      <c r="U2053" s="9">
        <f t="shared" si="196"/>
        <v>2013</v>
      </c>
      <c r="V2053">
        <f t="shared" si="197"/>
        <v>11</v>
      </c>
      <c r="W2053" t="str" cm="1">
        <f t="array" ref="W2053">_xlfn.IFS(V2053=1,"JAN",V2053=2,"FEB",V2053=3,"MAR",V2053=4,"APR",V2053=5,"MAY",V2053=6,"JUN",V2053=7,"JUL",V2053=8,"AUG",V2053=9,"SEP",V2053=10,"OCT",V2053=11,"NOV",V2053=12,"DEC")</f>
        <v>NOV</v>
      </c>
    </row>
    <row r="2054" spans="1:23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92"/>
        <v>353</v>
      </c>
      <c r="P2054">
        <f t="shared" si="193"/>
        <v>326.29000000000002</v>
      </c>
      <c r="Q2054" t="s">
        <v>8317</v>
      </c>
      <c r="R2054" t="s">
        <v>8347</v>
      </c>
      <c r="S2054" s="12">
        <f t="shared" si="194"/>
        <v>42375.08394675926</v>
      </c>
      <c r="T2054" s="12">
        <f t="shared" si="195"/>
        <v>42420.08394675926</v>
      </c>
      <c r="U2054" s="9">
        <f t="shared" si="196"/>
        <v>2016</v>
      </c>
      <c r="V2054">
        <f t="shared" si="197"/>
        <v>1</v>
      </c>
      <c r="W2054" t="str" cm="1">
        <f t="array" ref="W2054">_xlfn.IFS(V2054=1,"JAN",V2054=2,"FEB",V2054=3,"MAR",V2054=4,"APR",V2054=5,"MAY",V2054=6,"JUN",V2054=7,"JUL",V2054=8,"AUG",V2054=9,"SEP",V2054=10,"OCT",V2054=11,"NOV",V2054=12,"DEC")</f>
        <v>JAN</v>
      </c>
    </row>
    <row r="2055" spans="1:23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92"/>
        <v>101</v>
      </c>
      <c r="P2055">
        <f t="shared" si="193"/>
        <v>41.74</v>
      </c>
      <c r="Q2055" t="s">
        <v>8317</v>
      </c>
      <c r="R2055" t="s">
        <v>8347</v>
      </c>
      <c r="S2055" s="12">
        <f t="shared" si="194"/>
        <v>42303.617488425924</v>
      </c>
      <c r="T2055" s="12">
        <f t="shared" si="195"/>
        <v>42333.659155092595</v>
      </c>
      <c r="U2055" s="9">
        <f t="shared" si="196"/>
        <v>2015</v>
      </c>
      <c r="V2055">
        <f t="shared" si="197"/>
        <v>10</v>
      </c>
      <c r="W2055" t="str" cm="1">
        <f t="array" ref="W2055">_xlfn.IFS(V2055=1,"JAN",V2055=2,"FEB",V2055=3,"MAR",V2055=4,"APR",V2055=5,"MAY",V2055=6,"JUN",V2055=7,"JUL",V2055=8,"AUG",V2055=9,"SEP",V2055=10,"OCT",V2055=11,"NOV",V2055=12,"DEC")</f>
        <v>OCT</v>
      </c>
    </row>
    <row r="2056" spans="1:23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92"/>
        <v>114</v>
      </c>
      <c r="P2056">
        <f t="shared" si="193"/>
        <v>64.02</v>
      </c>
      <c r="Q2056" t="s">
        <v>8317</v>
      </c>
      <c r="R2056" t="s">
        <v>8347</v>
      </c>
      <c r="S2056" s="12">
        <f t="shared" si="194"/>
        <v>41731.520949074074</v>
      </c>
      <c r="T2056" s="12">
        <f t="shared" si="195"/>
        <v>41761.520949074074</v>
      </c>
      <c r="U2056" s="9">
        <f t="shared" si="196"/>
        <v>2014</v>
      </c>
      <c r="V2056">
        <f t="shared" si="197"/>
        <v>4</v>
      </c>
      <c r="W2056" t="str" cm="1">
        <f t="array" ref="W2056">_xlfn.IFS(V2056=1,"JAN",V2056=2,"FEB",V2056=3,"MAR",V2056=4,"APR",V2056=5,"MAY",V2056=6,"JUN",V2056=7,"JUL",V2056=8,"AUG",V2056=9,"SEP",V2056=10,"OCT",V2056=11,"NOV",V2056=12,"DEC")</f>
        <v>APR</v>
      </c>
    </row>
    <row r="2057" spans="1:23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92"/>
        <v>167</v>
      </c>
      <c r="P2057">
        <f t="shared" si="193"/>
        <v>99.46</v>
      </c>
      <c r="Q2057" t="s">
        <v>8317</v>
      </c>
      <c r="R2057" t="s">
        <v>8347</v>
      </c>
      <c r="S2057" s="12">
        <f t="shared" si="194"/>
        <v>41946.674108796295</v>
      </c>
      <c r="T2057" s="12">
        <f t="shared" si="195"/>
        <v>41976.166666666672</v>
      </c>
      <c r="U2057" s="9">
        <f t="shared" si="196"/>
        <v>2014</v>
      </c>
      <c r="V2057">
        <f t="shared" si="197"/>
        <v>11</v>
      </c>
      <c r="W2057" t="str" cm="1">
        <f t="array" ref="W2057">_xlfn.IFS(V2057=1,"JAN",V2057=2,"FEB",V2057=3,"MAR",V2057=4,"APR",V2057=5,"MAY",V2057=6,"JUN",V2057=7,"JUL",V2057=8,"AUG",V2057=9,"SEP",V2057=10,"OCT",V2057=11,"NOV",V2057=12,"DEC")</f>
        <v>NOV</v>
      </c>
    </row>
    <row r="2058" spans="1:23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92"/>
        <v>153</v>
      </c>
      <c r="P2058">
        <f t="shared" si="193"/>
        <v>138.49</v>
      </c>
      <c r="Q2058" t="s">
        <v>8317</v>
      </c>
      <c r="R2058" t="s">
        <v>8347</v>
      </c>
      <c r="S2058" s="12">
        <f t="shared" si="194"/>
        <v>41351.76090277778</v>
      </c>
      <c r="T2058" s="12">
        <f t="shared" si="195"/>
        <v>41381.76090277778</v>
      </c>
      <c r="U2058" s="9">
        <f t="shared" si="196"/>
        <v>2013</v>
      </c>
      <c r="V2058">
        <f t="shared" si="197"/>
        <v>3</v>
      </c>
      <c r="W2058" t="str" cm="1">
        <f t="array" ref="W2058">_xlfn.IFS(V2058=1,"JAN",V2058=2,"FEB",V2058=3,"MAR",V2058=4,"APR",V2058=5,"MAY",V2058=6,"JUN",V2058=7,"JUL",V2058=8,"AUG",V2058=9,"SEP",V2058=10,"OCT",V2058=11,"NOV",V2058=12,"DEC")</f>
        <v>MAR</v>
      </c>
    </row>
    <row r="2059" spans="1:23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92"/>
        <v>202</v>
      </c>
      <c r="P2059">
        <f t="shared" si="193"/>
        <v>45.55</v>
      </c>
      <c r="Q2059" t="s">
        <v>8317</v>
      </c>
      <c r="R2059" t="s">
        <v>8347</v>
      </c>
      <c r="S2059" s="12">
        <f t="shared" si="194"/>
        <v>42396.494583333333</v>
      </c>
      <c r="T2059" s="12">
        <f t="shared" si="195"/>
        <v>42426.494583333333</v>
      </c>
      <c r="U2059" s="9">
        <f t="shared" si="196"/>
        <v>2016</v>
      </c>
      <c r="V2059">
        <f t="shared" si="197"/>
        <v>1</v>
      </c>
      <c r="W2059" t="str" cm="1">
        <f t="array" ref="W2059">_xlfn.IFS(V2059=1,"JAN",V2059=2,"FEB",V2059=3,"MAR",V2059=4,"APR",V2059=5,"MAY",V2059=6,"JUN",V2059=7,"JUL",V2059=8,"AUG",V2059=9,"SEP",V2059=10,"OCT",V2059=11,"NOV",V2059=12,"DEC")</f>
        <v>JAN</v>
      </c>
    </row>
    <row r="2060" spans="1:23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92"/>
        <v>168</v>
      </c>
      <c r="P2060">
        <f t="shared" si="193"/>
        <v>10.51</v>
      </c>
      <c r="Q2060" t="s">
        <v>8317</v>
      </c>
      <c r="R2060" t="s">
        <v>8347</v>
      </c>
      <c r="S2060" s="12">
        <f t="shared" si="194"/>
        <v>42026.370717592596</v>
      </c>
      <c r="T2060" s="12">
        <f t="shared" si="195"/>
        <v>42065.833333333328</v>
      </c>
      <c r="U2060" s="9">
        <f t="shared" si="196"/>
        <v>2015</v>
      </c>
      <c r="V2060">
        <f t="shared" si="197"/>
        <v>1</v>
      </c>
      <c r="W2060" t="str" cm="1">
        <f t="array" ref="W2060">_xlfn.IFS(V2060=1,"JAN",V2060=2,"FEB",V2060=3,"MAR",V2060=4,"APR",V2060=5,"MAY",V2060=6,"JUN",V2060=7,"JUL",V2060=8,"AUG",V2060=9,"SEP",V2060=10,"OCT",V2060=11,"NOV",V2060=12,"DEC")</f>
        <v>JAN</v>
      </c>
    </row>
    <row r="2061" spans="1:23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92"/>
        <v>143</v>
      </c>
      <c r="P2061">
        <f t="shared" si="193"/>
        <v>114.77</v>
      </c>
      <c r="Q2061" t="s">
        <v>8317</v>
      </c>
      <c r="R2061" t="s">
        <v>8347</v>
      </c>
      <c r="S2061" s="12">
        <f t="shared" si="194"/>
        <v>42361.602476851855</v>
      </c>
      <c r="T2061" s="12">
        <f t="shared" si="195"/>
        <v>42400.915972222225</v>
      </c>
      <c r="U2061" s="9">
        <f t="shared" si="196"/>
        <v>2015</v>
      </c>
      <c r="V2061">
        <f t="shared" si="197"/>
        <v>12</v>
      </c>
      <c r="W2061" t="str" cm="1">
        <f t="array" ref="W2061">_xlfn.IFS(V2061=1,"JAN",V2061=2,"FEB",V2061=3,"MAR",V2061=4,"APR",V2061=5,"MAY",V2061=6,"JUN",V2061=7,"JUL",V2061=8,"AUG",V2061=9,"SEP",V2061=10,"OCT",V2061=11,"NOV",V2061=12,"DEC")</f>
        <v>DEC</v>
      </c>
    </row>
    <row r="2062" spans="1:23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92"/>
        <v>196</v>
      </c>
      <c r="P2062">
        <f t="shared" si="193"/>
        <v>36</v>
      </c>
      <c r="Q2062" t="s">
        <v>8317</v>
      </c>
      <c r="R2062" t="s">
        <v>8347</v>
      </c>
      <c r="S2062" s="12">
        <f t="shared" si="194"/>
        <v>41783.642939814818</v>
      </c>
      <c r="T2062" s="12">
        <f t="shared" si="195"/>
        <v>41843.642939814818</v>
      </c>
      <c r="U2062" s="9">
        <f t="shared" si="196"/>
        <v>2014</v>
      </c>
      <c r="V2062">
        <f t="shared" si="197"/>
        <v>5</v>
      </c>
      <c r="W2062" t="str" cm="1">
        <f t="array" ref="W2062">_xlfn.IFS(V2062=1,"JAN",V2062=2,"FEB",V2062=3,"MAR",V2062=4,"APR",V2062=5,"MAY",V2062=6,"JUN",V2062=7,"JUL",V2062=8,"AUG",V2062=9,"SEP",V2062=10,"OCT",V2062=11,"NOV",V2062=12,"DEC")</f>
        <v>MAY</v>
      </c>
    </row>
    <row r="2063" spans="1:23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92"/>
        <v>108</v>
      </c>
      <c r="P2063">
        <f t="shared" si="193"/>
        <v>154.16999999999999</v>
      </c>
      <c r="Q2063" t="s">
        <v>8317</v>
      </c>
      <c r="R2063" t="s">
        <v>8347</v>
      </c>
      <c r="S2063" s="12">
        <f t="shared" si="194"/>
        <v>42705.764513888891</v>
      </c>
      <c r="T2063" s="12">
        <f t="shared" si="195"/>
        <v>42735.764513888891</v>
      </c>
      <c r="U2063" s="9">
        <f t="shared" si="196"/>
        <v>2016</v>
      </c>
      <c r="V2063">
        <f t="shared" si="197"/>
        <v>12</v>
      </c>
      <c r="W2063" t="str" cm="1">
        <f t="array" ref="W2063">_xlfn.IFS(V2063=1,"JAN",V2063=2,"FEB",V2063=3,"MAR",V2063=4,"APR",V2063=5,"MAY",V2063=6,"JUN",V2063=7,"JUL",V2063=8,"AUG",V2063=9,"SEP",V2063=10,"OCT",V2063=11,"NOV",V2063=12,"DEC")</f>
        <v>DEC</v>
      </c>
    </row>
    <row r="2064" spans="1:23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92"/>
        <v>115</v>
      </c>
      <c r="P2064">
        <f t="shared" si="193"/>
        <v>566.39</v>
      </c>
      <c r="Q2064" t="s">
        <v>8317</v>
      </c>
      <c r="R2064" t="s">
        <v>8347</v>
      </c>
      <c r="S2064" s="12">
        <f t="shared" si="194"/>
        <v>42423.3830787037</v>
      </c>
      <c r="T2064" s="12">
        <f t="shared" si="195"/>
        <v>42453.341412037036</v>
      </c>
      <c r="U2064" s="9">
        <f t="shared" si="196"/>
        <v>2016</v>
      </c>
      <c r="V2064">
        <f t="shared" si="197"/>
        <v>2</v>
      </c>
      <c r="W2064" t="str" cm="1">
        <f t="array" ref="W2064">_xlfn.IFS(V2064=1,"JAN",V2064=2,"FEB",V2064=3,"MAR",V2064=4,"APR",V2064=5,"MAY",V2064=6,"JUN",V2064=7,"JUL",V2064=8,"AUG",V2064=9,"SEP",V2064=10,"OCT",V2064=11,"NOV",V2064=12,"DEC")</f>
        <v>FEB</v>
      </c>
    </row>
    <row r="2065" spans="1:23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92"/>
        <v>148</v>
      </c>
      <c r="P2065">
        <f t="shared" si="193"/>
        <v>120.86</v>
      </c>
      <c r="Q2065" t="s">
        <v>8317</v>
      </c>
      <c r="R2065" t="s">
        <v>8347</v>
      </c>
      <c r="S2065" s="12">
        <f t="shared" si="194"/>
        <v>42472.73265046296</v>
      </c>
      <c r="T2065" s="12">
        <f t="shared" si="195"/>
        <v>42505.73265046296</v>
      </c>
      <c r="U2065" s="9">
        <f t="shared" si="196"/>
        <v>2016</v>
      </c>
      <c r="V2065">
        <f t="shared" si="197"/>
        <v>4</v>
      </c>
      <c r="W2065" t="str" cm="1">
        <f t="array" ref="W2065">_xlfn.IFS(V2065=1,"JAN",V2065=2,"FEB",V2065=3,"MAR",V2065=4,"APR",V2065=5,"MAY",V2065=6,"JUN",V2065=7,"JUL",V2065=8,"AUG",V2065=9,"SEP",V2065=10,"OCT",V2065=11,"NOV",V2065=12,"DEC")</f>
        <v>APR</v>
      </c>
    </row>
    <row r="2066" spans="1:23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92"/>
        <v>191</v>
      </c>
      <c r="P2066">
        <f t="shared" si="193"/>
        <v>86.16</v>
      </c>
      <c r="Q2066" t="s">
        <v>8317</v>
      </c>
      <c r="R2066" t="s">
        <v>8347</v>
      </c>
      <c r="S2066" s="12">
        <f t="shared" si="194"/>
        <v>41389.364849537036</v>
      </c>
      <c r="T2066" s="12">
        <f t="shared" si="195"/>
        <v>41425.5</v>
      </c>
      <c r="U2066" s="9">
        <f t="shared" si="196"/>
        <v>2013</v>
      </c>
      <c r="V2066">
        <f t="shared" si="197"/>
        <v>4</v>
      </c>
      <c r="W2066" t="str" cm="1">
        <f t="array" ref="W2066">_xlfn.IFS(V2066=1,"JAN",V2066=2,"FEB",V2066=3,"MAR",V2066=4,"APR",V2066=5,"MAY",V2066=6,"JUN",V2066=7,"JUL",V2066=8,"AUG",V2066=9,"SEP",V2066=10,"OCT",V2066=11,"NOV",V2066=12,"DEC")</f>
        <v>APR</v>
      </c>
    </row>
    <row r="2067" spans="1:23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92"/>
        <v>199</v>
      </c>
      <c r="P2067">
        <f t="shared" si="193"/>
        <v>51.21</v>
      </c>
      <c r="Q2067" t="s">
        <v>8317</v>
      </c>
      <c r="R2067" t="s">
        <v>8347</v>
      </c>
      <c r="S2067" s="12">
        <f t="shared" si="194"/>
        <v>41603.333668981482</v>
      </c>
      <c r="T2067" s="12">
        <f t="shared" si="195"/>
        <v>41633.333668981482</v>
      </c>
      <c r="U2067" s="9">
        <f t="shared" si="196"/>
        <v>2013</v>
      </c>
      <c r="V2067">
        <f t="shared" si="197"/>
        <v>11</v>
      </c>
      <c r="W2067" t="str" cm="1">
        <f t="array" ref="W2067">_xlfn.IFS(V2067=1,"JAN",V2067=2,"FEB",V2067=3,"MAR",V2067=4,"APR",V2067=5,"MAY",V2067=6,"JUN",V2067=7,"JUL",V2067=8,"AUG",V2067=9,"SEP",V2067=10,"OCT",V2067=11,"NOV",V2067=12,"DEC")</f>
        <v>NOV</v>
      </c>
    </row>
    <row r="2068" spans="1:23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92"/>
        <v>219</v>
      </c>
      <c r="P2068">
        <f t="shared" si="193"/>
        <v>67.260000000000005</v>
      </c>
      <c r="Q2068" t="s">
        <v>8317</v>
      </c>
      <c r="R2068" t="s">
        <v>8347</v>
      </c>
      <c r="S2068" s="12">
        <f t="shared" si="194"/>
        <v>41844.771793981483</v>
      </c>
      <c r="T2068" s="12">
        <f t="shared" si="195"/>
        <v>41874.771793981483</v>
      </c>
      <c r="U2068" s="9">
        <f t="shared" si="196"/>
        <v>2014</v>
      </c>
      <c r="V2068">
        <f t="shared" si="197"/>
        <v>7</v>
      </c>
      <c r="W2068" t="str" cm="1">
        <f t="array" ref="W2068">_xlfn.IFS(V2068=1,"JAN",V2068=2,"FEB",V2068=3,"MAR",V2068=4,"APR",V2068=5,"MAY",V2068=6,"JUN",V2068=7,"JUL",V2068=8,"AUG",V2068=9,"SEP",V2068=10,"OCT",V2068=11,"NOV",V2068=12,"DEC")</f>
        <v>JUL</v>
      </c>
    </row>
    <row r="2069" spans="1:23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92"/>
        <v>127</v>
      </c>
      <c r="P2069">
        <f t="shared" si="193"/>
        <v>62.8</v>
      </c>
      <c r="Q2069" t="s">
        <v>8317</v>
      </c>
      <c r="R2069" t="s">
        <v>8347</v>
      </c>
      <c r="S2069" s="12">
        <f t="shared" si="194"/>
        <v>42115.853888888887</v>
      </c>
      <c r="T2069" s="12">
        <f t="shared" si="195"/>
        <v>42148.853888888887</v>
      </c>
      <c r="U2069" s="9">
        <f t="shared" si="196"/>
        <v>2015</v>
      </c>
      <c r="V2069">
        <f t="shared" si="197"/>
        <v>4</v>
      </c>
      <c r="W2069" t="str" cm="1">
        <f t="array" ref="W2069">_xlfn.IFS(V2069=1,"JAN",V2069=2,"FEB",V2069=3,"MAR",V2069=4,"APR",V2069=5,"MAY",V2069=6,"JUN",V2069=7,"JUL",V2069=8,"AUG",V2069=9,"SEP",V2069=10,"OCT",V2069=11,"NOV",V2069=12,"DEC")</f>
        <v>APR</v>
      </c>
    </row>
    <row r="2070" spans="1:23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92"/>
        <v>105</v>
      </c>
      <c r="P2070">
        <f t="shared" si="193"/>
        <v>346.13</v>
      </c>
      <c r="Q2070" t="s">
        <v>8317</v>
      </c>
      <c r="R2070" t="s">
        <v>8347</v>
      </c>
      <c r="S2070" s="12">
        <f t="shared" si="194"/>
        <v>42633.841608796298</v>
      </c>
      <c r="T2070" s="12">
        <f t="shared" si="195"/>
        <v>42663.841608796298</v>
      </c>
      <c r="U2070" s="9">
        <f t="shared" si="196"/>
        <v>2016</v>
      </c>
      <c r="V2070">
        <f t="shared" si="197"/>
        <v>9</v>
      </c>
      <c r="W2070" t="str" cm="1">
        <f t="array" ref="W2070">_xlfn.IFS(V2070=1,"JAN",V2070=2,"FEB",V2070=3,"MAR",V2070=4,"APR",V2070=5,"MAY",V2070=6,"JUN",V2070=7,"JUL",V2070=8,"AUG",V2070=9,"SEP",V2070=10,"OCT",V2070=11,"NOV",V2070=12,"DEC")</f>
        <v>SEP</v>
      </c>
    </row>
    <row r="2071" spans="1:23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92"/>
        <v>128</v>
      </c>
      <c r="P2071">
        <f t="shared" si="193"/>
        <v>244.12</v>
      </c>
      <c r="Q2071" t="s">
        <v>8317</v>
      </c>
      <c r="R2071" t="s">
        <v>8347</v>
      </c>
      <c r="S2071" s="12">
        <f t="shared" si="194"/>
        <v>42340.972118055557</v>
      </c>
      <c r="T2071" s="12">
        <f t="shared" si="195"/>
        <v>42371.972118055557</v>
      </c>
      <c r="U2071" s="9">
        <f t="shared" si="196"/>
        <v>2015</v>
      </c>
      <c r="V2071">
        <f t="shared" si="197"/>
        <v>12</v>
      </c>
      <c r="W2071" t="str" cm="1">
        <f t="array" ref="W2071">_xlfn.IFS(V2071=1,"JAN",V2071=2,"FEB",V2071=3,"MAR",V2071=4,"APR",V2071=5,"MAY",V2071=6,"JUN",V2071=7,"JUL",V2071=8,"AUG",V2071=9,"SEP",V2071=10,"OCT",V2071=11,"NOV",V2071=12,"DEC")</f>
        <v>DEC</v>
      </c>
    </row>
    <row r="2072" spans="1:23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92"/>
        <v>317</v>
      </c>
      <c r="P2072">
        <f t="shared" si="193"/>
        <v>259.25</v>
      </c>
      <c r="Q2072" t="s">
        <v>8317</v>
      </c>
      <c r="R2072" t="s">
        <v>8347</v>
      </c>
      <c r="S2072" s="12">
        <f t="shared" si="194"/>
        <v>42519.6565162037</v>
      </c>
      <c r="T2072" s="12">
        <f t="shared" si="195"/>
        <v>42549.6565162037</v>
      </c>
      <c r="U2072" s="9">
        <f t="shared" si="196"/>
        <v>2016</v>
      </c>
      <c r="V2072">
        <f t="shared" si="197"/>
        <v>5</v>
      </c>
      <c r="W2072" t="str" cm="1">
        <f t="array" ref="W2072">_xlfn.IFS(V2072=1,"JAN",V2072=2,"FEB",V2072=3,"MAR",V2072=4,"APR",V2072=5,"MAY",V2072=6,"JUN",V2072=7,"JUL",V2072=8,"AUG",V2072=9,"SEP",V2072=10,"OCT",V2072=11,"NOV",V2072=12,"DEC")</f>
        <v>MAY</v>
      </c>
    </row>
    <row r="2073" spans="1:23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92"/>
        <v>281</v>
      </c>
      <c r="P2073">
        <f t="shared" si="193"/>
        <v>201.96</v>
      </c>
      <c r="Q2073" t="s">
        <v>8317</v>
      </c>
      <c r="R2073" t="s">
        <v>8347</v>
      </c>
      <c r="S2073" s="12">
        <f t="shared" si="194"/>
        <v>42600.278749999998</v>
      </c>
      <c r="T2073" s="12">
        <f t="shared" si="195"/>
        <v>42645.278749999998</v>
      </c>
      <c r="U2073" s="9">
        <f t="shared" si="196"/>
        <v>2016</v>
      </c>
      <c r="V2073">
        <f t="shared" si="197"/>
        <v>8</v>
      </c>
      <c r="W2073" t="str" cm="1">
        <f t="array" ref="W2073">_xlfn.IFS(V2073=1,"JAN",V2073=2,"FEB",V2073=3,"MAR",V2073=4,"APR",V2073=5,"MAY",V2073=6,"JUN",V2073=7,"JUL",V2073=8,"AUG",V2073=9,"SEP",V2073=10,"OCT",V2073=11,"NOV",V2073=12,"DEC")</f>
        <v>AUG</v>
      </c>
    </row>
    <row r="2074" spans="1:23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92"/>
        <v>111</v>
      </c>
      <c r="P2074">
        <f t="shared" si="193"/>
        <v>226.21</v>
      </c>
      <c r="Q2074" t="s">
        <v>8317</v>
      </c>
      <c r="R2074" t="s">
        <v>8347</v>
      </c>
      <c r="S2074" s="12">
        <f t="shared" si="194"/>
        <v>42467.581388888888</v>
      </c>
      <c r="T2074" s="12">
        <f t="shared" si="195"/>
        <v>42497.581388888888</v>
      </c>
      <c r="U2074" s="9">
        <f t="shared" si="196"/>
        <v>2016</v>
      </c>
      <c r="V2074">
        <f t="shared" si="197"/>
        <v>4</v>
      </c>
      <c r="W2074" t="str" cm="1">
        <f t="array" ref="W2074">_xlfn.IFS(V2074=1,"JAN",V2074=2,"FEB",V2074=3,"MAR",V2074=4,"APR",V2074=5,"MAY",V2074=6,"JUN",V2074=7,"JUL",V2074=8,"AUG",V2074=9,"SEP",V2074=10,"OCT",V2074=11,"NOV",V2074=12,"DEC")</f>
        <v>APR</v>
      </c>
    </row>
    <row r="2075" spans="1:23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92"/>
        <v>153</v>
      </c>
      <c r="P2075">
        <f t="shared" si="193"/>
        <v>324.69</v>
      </c>
      <c r="Q2075" t="s">
        <v>8317</v>
      </c>
      <c r="R2075" t="s">
        <v>8347</v>
      </c>
      <c r="S2075" s="12">
        <f t="shared" si="194"/>
        <v>42087.668032407411</v>
      </c>
      <c r="T2075" s="12">
        <f t="shared" si="195"/>
        <v>42132.668032407411</v>
      </c>
      <c r="U2075" s="9">
        <f t="shared" si="196"/>
        <v>2015</v>
      </c>
      <c r="V2075">
        <f t="shared" si="197"/>
        <v>3</v>
      </c>
      <c r="W2075" t="str" cm="1">
        <f t="array" ref="W2075">_xlfn.IFS(V2075=1,"JAN",V2075=2,"FEB",V2075=3,"MAR",V2075=4,"APR",V2075=5,"MAY",V2075=6,"JUN",V2075=7,"JUL",V2075=8,"AUG",V2075=9,"SEP",V2075=10,"OCT",V2075=11,"NOV",V2075=12,"DEC")</f>
        <v>MAR</v>
      </c>
    </row>
    <row r="2076" spans="1:23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92"/>
        <v>103</v>
      </c>
      <c r="P2076">
        <f t="shared" si="193"/>
        <v>205</v>
      </c>
      <c r="Q2076" t="s">
        <v>8317</v>
      </c>
      <c r="R2076" t="s">
        <v>8347</v>
      </c>
      <c r="S2076" s="12">
        <f t="shared" si="194"/>
        <v>42466.826180555552</v>
      </c>
      <c r="T2076" s="12">
        <f t="shared" si="195"/>
        <v>42496.826180555552</v>
      </c>
      <c r="U2076" s="9">
        <f t="shared" si="196"/>
        <v>2016</v>
      </c>
      <c r="V2076">
        <f t="shared" si="197"/>
        <v>4</v>
      </c>
      <c r="W2076" t="str" cm="1">
        <f t="array" ref="W2076">_xlfn.IFS(V2076=1,"JAN",V2076=2,"FEB",V2076=3,"MAR",V2076=4,"APR",V2076=5,"MAY",V2076=6,"JUN",V2076=7,"JUL",V2076=8,"AUG",V2076=9,"SEP",V2076=10,"OCT",V2076=11,"NOV",V2076=12,"DEC")</f>
        <v>APR</v>
      </c>
    </row>
    <row r="2077" spans="1:23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92"/>
        <v>1678</v>
      </c>
      <c r="P2077">
        <f t="shared" si="193"/>
        <v>20.47</v>
      </c>
      <c r="Q2077" t="s">
        <v>8317</v>
      </c>
      <c r="R2077" t="s">
        <v>8347</v>
      </c>
      <c r="S2077" s="12">
        <f t="shared" si="194"/>
        <v>41450.681574074071</v>
      </c>
      <c r="T2077" s="12">
        <f t="shared" si="195"/>
        <v>41480.681574074071</v>
      </c>
      <c r="U2077" s="9">
        <f t="shared" si="196"/>
        <v>2013</v>
      </c>
      <c r="V2077">
        <f t="shared" si="197"/>
        <v>6</v>
      </c>
      <c r="W2077" t="str" cm="1">
        <f t="array" ref="W2077">_xlfn.IFS(V2077=1,"JAN",V2077=2,"FEB",V2077=3,"MAR",V2077=4,"APR",V2077=5,"MAY",V2077=6,"JUN",V2077=7,"JUL",V2077=8,"AUG",V2077=9,"SEP",V2077=10,"OCT",V2077=11,"NOV",V2077=12,"DEC")</f>
        <v>JUN</v>
      </c>
    </row>
    <row r="2078" spans="1:23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92"/>
        <v>543</v>
      </c>
      <c r="P2078">
        <f t="shared" si="193"/>
        <v>116.35</v>
      </c>
      <c r="Q2078" t="s">
        <v>8317</v>
      </c>
      <c r="R2078" t="s">
        <v>8347</v>
      </c>
      <c r="S2078" s="12">
        <f t="shared" si="194"/>
        <v>41803.880659722221</v>
      </c>
      <c r="T2078" s="12">
        <f t="shared" si="195"/>
        <v>41843.880659722221</v>
      </c>
      <c r="U2078" s="9">
        <f t="shared" si="196"/>
        <v>2014</v>
      </c>
      <c r="V2078">
        <f t="shared" si="197"/>
        <v>6</v>
      </c>
      <c r="W2078" t="str" cm="1">
        <f t="array" ref="W2078">_xlfn.IFS(V2078=1,"JAN",V2078=2,"FEB",V2078=3,"MAR",V2078=4,"APR",V2078=5,"MAY",V2078=6,"JUN",V2078=7,"JUL",V2078=8,"AUG",V2078=9,"SEP",V2078=10,"OCT",V2078=11,"NOV",V2078=12,"DEC")</f>
        <v>JUN</v>
      </c>
    </row>
    <row r="2079" spans="1:23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92"/>
        <v>116</v>
      </c>
      <c r="P2079">
        <f t="shared" si="193"/>
        <v>307.2</v>
      </c>
      <c r="Q2079" t="s">
        <v>8317</v>
      </c>
      <c r="R2079" t="s">
        <v>8347</v>
      </c>
      <c r="S2079" s="12">
        <f t="shared" si="194"/>
        <v>42103.042546296296</v>
      </c>
      <c r="T2079" s="12">
        <f t="shared" si="195"/>
        <v>42160.875</v>
      </c>
      <c r="U2079" s="9">
        <f t="shared" si="196"/>
        <v>2015</v>
      </c>
      <c r="V2079">
        <f t="shared" si="197"/>
        <v>4</v>
      </c>
      <c r="W2079" t="str" cm="1">
        <f t="array" ref="W2079">_xlfn.IFS(V2079=1,"JAN",V2079=2,"FEB",V2079=3,"MAR",V2079=4,"APR",V2079=5,"MAY",V2079=6,"JUN",V2079=7,"JUL",V2079=8,"AUG",V2079=9,"SEP",V2079=10,"OCT",V2079=11,"NOV",V2079=12,"DEC")</f>
        <v>APR</v>
      </c>
    </row>
    <row r="2080" spans="1:23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92"/>
        <v>131</v>
      </c>
      <c r="P2080">
        <f t="shared" si="193"/>
        <v>546.69000000000005</v>
      </c>
      <c r="Q2080" t="s">
        <v>8317</v>
      </c>
      <c r="R2080" t="s">
        <v>8347</v>
      </c>
      <c r="S2080" s="12">
        <f t="shared" si="194"/>
        <v>42692.771493055552</v>
      </c>
      <c r="T2080" s="12">
        <f t="shared" si="195"/>
        <v>42722.771493055552</v>
      </c>
      <c r="U2080" s="9">
        <f t="shared" si="196"/>
        <v>2016</v>
      </c>
      <c r="V2080">
        <f t="shared" si="197"/>
        <v>11</v>
      </c>
      <c r="W2080" t="str" cm="1">
        <f t="array" ref="W2080">_xlfn.IFS(V2080=1,"JAN",V2080=2,"FEB",V2080=3,"MAR",V2080=4,"APR",V2080=5,"MAY",V2080=6,"JUN",V2080=7,"JUL",V2080=8,"AUG",V2080=9,"SEP",V2080=10,"OCT",V2080=11,"NOV",V2080=12,"DEC")</f>
        <v>NOV</v>
      </c>
    </row>
    <row r="2081" spans="1:23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92"/>
        <v>288</v>
      </c>
      <c r="P2081">
        <f t="shared" si="193"/>
        <v>47.47</v>
      </c>
      <c r="Q2081" t="s">
        <v>8317</v>
      </c>
      <c r="R2081" t="s">
        <v>8347</v>
      </c>
      <c r="S2081" s="12">
        <f t="shared" si="194"/>
        <v>42150.71056712963</v>
      </c>
      <c r="T2081" s="12">
        <f t="shared" si="195"/>
        <v>42180.791666666672</v>
      </c>
      <c r="U2081" s="9">
        <f t="shared" si="196"/>
        <v>2015</v>
      </c>
      <c r="V2081">
        <f t="shared" si="197"/>
        <v>5</v>
      </c>
      <c r="W2081" t="str" cm="1">
        <f t="array" ref="W2081">_xlfn.IFS(V2081=1,"JAN",V2081=2,"FEB",V2081=3,"MAR",V2081=4,"APR",V2081=5,"MAY",V2081=6,"JUN",V2081=7,"JUL",V2081=8,"AUG",V2081=9,"SEP",V2081=10,"OCT",V2081=11,"NOV",V2081=12,"DEC")</f>
        <v>MAY</v>
      </c>
    </row>
    <row r="2082" spans="1:23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92"/>
        <v>508</v>
      </c>
      <c r="P2082">
        <f t="shared" si="193"/>
        <v>101.56</v>
      </c>
      <c r="Q2082" t="s">
        <v>8317</v>
      </c>
      <c r="R2082" t="s">
        <v>8347</v>
      </c>
      <c r="S2082" s="12">
        <f t="shared" si="194"/>
        <v>42289.957175925927</v>
      </c>
      <c r="T2082" s="12">
        <f t="shared" si="195"/>
        <v>42319.998842592591</v>
      </c>
      <c r="U2082" s="9">
        <f t="shared" si="196"/>
        <v>2015</v>
      </c>
      <c r="V2082">
        <f t="shared" si="197"/>
        <v>10</v>
      </c>
      <c r="W2082" t="str" cm="1">
        <f t="array" ref="W2082">_xlfn.IFS(V2082=1,"JAN",V2082=2,"FEB",V2082=3,"MAR",V2082=4,"APR",V2082=5,"MAY",V2082=6,"JUN",V2082=7,"JUL",V2082=8,"AUG",V2082=9,"SEP",V2082=10,"OCT",V2082=11,"NOV",V2082=12,"DEC")</f>
        <v>OCT</v>
      </c>
    </row>
    <row r="2083" spans="1:23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92"/>
        <v>115</v>
      </c>
      <c r="P2083">
        <f t="shared" si="193"/>
        <v>72.91</v>
      </c>
      <c r="Q2083" t="s">
        <v>8323</v>
      </c>
      <c r="R2083" t="s">
        <v>8327</v>
      </c>
      <c r="S2083" s="12">
        <f t="shared" si="194"/>
        <v>41004.156886574077</v>
      </c>
      <c r="T2083" s="12">
        <f t="shared" si="195"/>
        <v>41045.207638888889</v>
      </c>
      <c r="U2083" s="9">
        <f t="shared" si="196"/>
        <v>2012</v>
      </c>
      <c r="V2083">
        <f t="shared" si="197"/>
        <v>4</v>
      </c>
      <c r="W2083" t="str" cm="1">
        <f t="array" ref="W2083">_xlfn.IFS(V2083=1,"JAN",V2083=2,"FEB",V2083=3,"MAR",V2083=4,"APR",V2083=5,"MAY",V2083=6,"JUN",V2083=7,"JUL",V2083=8,"AUG",V2083=9,"SEP",V2083=10,"OCT",V2083=11,"NOV",V2083=12,"DEC")</f>
        <v>APR</v>
      </c>
    </row>
    <row r="2084" spans="1:23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92"/>
        <v>111</v>
      </c>
      <c r="P2084">
        <f t="shared" si="193"/>
        <v>43.71</v>
      </c>
      <c r="Q2084" t="s">
        <v>8323</v>
      </c>
      <c r="R2084" t="s">
        <v>8327</v>
      </c>
      <c r="S2084" s="12">
        <f t="shared" si="194"/>
        <v>40811.120324074072</v>
      </c>
      <c r="T2084" s="12">
        <f t="shared" si="195"/>
        <v>40871.161990740737</v>
      </c>
      <c r="U2084" s="9">
        <f t="shared" si="196"/>
        <v>2011</v>
      </c>
      <c r="V2084">
        <f t="shared" si="197"/>
        <v>9</v>
      </c>
      <c r="W2084" t="str" cm="1">
        <f t="array" ref="W2084">_xlfn.IFS(V2084=1,"JAN",V2084=2,"FEB",V2084=3,"MAR",V2084=4,"APR",V2084=5,"MAY",V2084=6,"JUN",V2084=7,"JUL",V2084=8,"AUG",V2084=9,"SEP",V2084=10,"OCT",V2084=11,"NOV",V2084=12,"DEC")</f>
        <v>SEP</v>
      </c>
    </row>
    <row r="2085" spans="1:23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92"/>
        <v>113</v>
      </c>
      <c r="P2085">
        <f t="shared" si="193"/>
        <v>34</v>
      </c>
      <c r="Q2085" t="s">
        <v>8323</v>
      </c>
      <c r="R2085" t="s">
        <v>8327</v>
      </c>
      <c r="S2085" s="12">
        <f t="shared" si="194"/>
        <v>41034.72216435185</v>
      </c>
      <c r="T2085" s="12">
        <f t="shared" si="195"/>
        <v>41064.72216435185</v>
      </c>
      <c r="U2085" s="9">
        <f t="shared" si="196"/>
        <v>2012</v>
      </c>
      <c r="V2085">
        <f t="shared" si="197"/>
        <v>5</v>
      </c>
      <c r="W2085" t="str" cm="1">
        <f t="array" ref="W2085">_xlfn.IFS(V2085=1,"JAN",V2085=2,"FEB",V2085=3,"MAR",V2085=4,"APR",V2085=5,"MAY",V2085=6,"JUN",V2085=7,"JUL",V2085=8,"AUG",V2085=9,"SEP",V2085=10,"OCT",V2085=11,"NOV",V2085=12,"DEC")</f>
        <v>MAY</v>
      </c>
    </row>
    <row r="2086" spans="1:23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92"/>
        <v>108</v>
      </c>
      <c r="P2086">
        <f t="shared" si="193"/>
        <v>70.650000000000006</v>
      </c>
      <c r="Q2086" t="s">
        <v>8323</v>
      </c>
      <c r="R2086" t="s">
        <v>8327</v>
      </c>
      <c r="S2086" s="12">
        <f t="shared" si="194"/>
        <v>41731.833124999997</v>
      </c>
      <c r="T2086" s="12">
        <f t="shared" si="195"/>
        <v>41763.290972222225</v>
      </c>
      <c r="U2086" s="9">
        <f t="shared" si="196"/>
        <v>2014</v>
      </c>
      <c r="V2086">
        <f t="shared" si="197"/>
        <v>4</v>
      </c>
      <c r="W2086" t="str" cm="1">
        <f t="array" ref="W2086">_xlfn.IFS(V2086=1,"JAN",V2086=2,"FEB",V2086=3,"MAR",V2086=4,"APR",V2086=5,"MAY",V2086=6,"JUN",V2086=7,"JUL",V2086=8,"AUG",V2086=9,"SEP",V2086=10,"OCT",V2086=11,"NOV",V2086=12,"DEC")</f>
        <v>APR</v>
      </c>
    </row>
    <row r="2087" spans="1:23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92"/>
        <v>124</v>
      </c>
      <c r="P2087">
        <f t="shared" si="193"/>
        <v>89.3</v>
      </c>
      <c r="Q2087" t="s">
        <v>8323</v>
      </c>
      <c r="R2087" t="s">
        <v>8327</v>
      </c>
      <c r="S2087" s="12">
        <f t="shared" si="194"/>
        <v>41075.835497685184</v>
      </c>
      <c r="T2087" s="12">
        <f t="shared" si="195"/>
        <v>41105.835497685184</v>
      </c>
      <c r="U2087" s="9">
        <f t="shared" si="196"/>
        <v>2012</v>
      </c>
      <c r="V2087">
        <f t="shared" si="197"/>
        <v>6</v>
      </c>
      <c r="W2087" t="str" cm="1">
        <f t="array" ref="W2087">_xlfn.IFS(V2087=1,"JAN",V2087=2,"FEB",V2087=3,"MAR",V2087=4,"APR",V2087=5,"MAY",V2087=6,"JUN",V2087=7,"JUL",V2087=8,"AUG",V2087=9,"SEP",V2087=10,"OCT",V2087=11,"NOV",V2087=12,"DEC")</f>
        <v>JUN</v>
      </c>
    </row>
    <row r="2088" spans="1:23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92"/>
        <v>101</v>
      </c>
      <c r="P2088">
        <f t="shared" si="193"/>
        <v>115.09</v>
      </c>
      <c r="Q2088" t="s">
        <v>8323</v>
      </c>
      <c r="R2088" t="s">
        <v>8327</v>
      </c>
      <c r="S2088" s="12">
        <f t="shared" si="194"/>
        <v>40860.67050925926</v>
      </c>
      <c r="T2088" s="12">
        <f t="shared" si="195"/>
        <v>40891.207638888889</v>
      </c>
      <c r="U2088" s="9">
        <f t="shared" si="196"/>
        <v>2011</v>
      </c>
      <c r="V2088">
        <f t="shared" si="197"/>
        <v>11</v>
      </c>
      <c r="W2088" t="str" cm="1">
        <f t="array" ref="W2088">_xlfn.IFS(V2088=1,"JAN",V2088=2,"FEB",V2088=3,"MAR",V2088=4,"APR",V2088=5,"MAY",V2088=6,"JUN",V2088=7,"JUL",V2088=8,"AUG",V2088=9,"SEP",V2088=10,"OCT",V2088=11,"NOV",V2088=12,"DEC")</f>
        <v>NOV</v>
      </c>
    </row>
    <row r="2089" spans="1:23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92"/>
        <v>104</v>
      </c>
      <c r="P2089">
        <f t="shared" si="193"/>
        <v>62.12</v>
      </c>
      <c r="Q2089" t="s">
        <v>8323</v>
      </c>
      <c r="R2089" t="s">
        <v>8327</v>
      </c>
      <c r="S2089" s="12">
        <f t="shared" si="194"/>
        <v>40764.204375000001</v>
      </c>
      <c r="T2089" s="12">
        <f t="shared" si="195"/>
        <v>40794.204375000001</v>
      </c>
      <c r="U2089" s="9">
        <f t="shared" si="196"/>
        <v>2011</v>
      </c>
      <c r="V2089">
        <f t="shared" si="197"/>
        <v>8</v>
      </c>
      <c r="W2089" t="str" cm="1">
        <f t="array" ref="W2089">_xlfn.IFS(V2089=1,"JAN",V2089=2,"FEB",V2089=3,"MAR",V2089=4,"APR",V2089=5,"MAY",V2089=6,"JUN",V2089=7,"JUL",V2089=8,"AUG",V2089=9,"SEP",V2089=10,"OCT",V2089=11,"NOV",V2089=12,"DEC")</f>
        <v>AUG</v>
      </c>
    </row>
    <row r="2090" spans="1:23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92"/>
        <v>116</v>
      </c>
      <c r="P2090">
        <f t="shared" si="193"/>
        <v>46.2</v>
      </c>
      <c r="Q2090" t="s">
        <v>8323</v>
      </c>
      <c r="R2090" t="s">
        <v>8327</v>
      </c>
      <c r="S2090" s="12">
        <f t="shared" si="194"/>
        <v>40395.714722222219</v>
      </c>
      <c r="T2090" s="12">
        <f t="shared" si="195"/>
        <v>40432.165972222225</v>
      </c>
      <c r="U2090" s="9">
        <f t="shared" si="196"/>
        <v>2010</v>
      </c>
      <c r="V2090">
        <f t="shared" si="197"/>
        <v>8</v>
      </c>
      <c r="W2090" t="str" cm="1">
        <f t="array" ref="W2090">_xlfn.IFS(V2090=1,"JAN",V2090=2,"FEB",V2090=3,"MAR",V2090=4,"APR",V2090=5,"MAY",V2090=6,"JUN",V2090=7,"JUL",V2090=8,"AUG",V2090=9,"SEP",V2090=10,"OCT",V2090=11,"NOV",V2090=12,"DEC")</f>
        <v>AUG</v>
      </c>
    </row>
    <row r="2091" spans="1:23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92"/>
        <v>120</v>
      </c>
      <c r="P2091">
        <f t="shared" si="193"/>
        <v>48.55</v>
      </c>
      <c r="Q2091" t="s">
        <v>8323</v>
      </c>
      <c r="R2091" t="s">
        <v>8327</v>
      </c>
      <c r="S2091" s="12">
        <f t="shared" si="194"/>
        <v>41453.076319444444</v>
      </c>
      <c r="T2091" s="12">
        <f t="shared" si="195"/>
        <v>41488.076319444444</v>
      </c>
      <c r="U2091" s="9">
        <f t="shared" si="196"/>
        <v>2013</v>
      </c>
      <c r="V2091">
        <f t="shared" si="197"/>
        <v>6</v>
      </c>
      <c r="W2091" t="str" cm="1">
        <f t="array" ref="W2091">_xlfn.IFS(V2091=1,"JAN",V2091=2,"FEB",V2091=3,"MAR",V2091=4,"APR",V2091=5,"MAY",V2091=6,"JUN",V2091=7,"JUL",V2091=8,"AUG",V2091=9,"SEP",V2091=10,"OCT",V2091=11,"NOV",V2091=12,"DEC")</f>
        <v>JUN</v>
      </c>
    </row>
    <row r="2092" spans="1:23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92"/>
        <v>115</v>
      </c>
      <c r="P2092">
        <f t="shared" si="193"/>
        <v>57.52</v>
      </c>
      <c r="Q2092" t="s">
        <v>8323</v>
      </c>
      <c r="R2092" t="s">
        <v>8327</v>
      </c>
      <c r="S2092" s="12">
        <f t="shared" si="194"/>
        <v>41299.381423611114</v>
      </c>
      <c r="T2092" s="12">
        <f t="shared" si="195"/>
        <v>41329.381423611114</v>
      </c>
      <c r="U2092" s="9">
        <f t="shared" si="196"/>
        <v>2013</v>
      </c>
      <c r="V2092">
        <f t="shared" si="197"/>
        <v>1</v>
      </c>
      <c r="W2092" t="str" cm="1">
        <f t="array" ref="W2092">_xlfn.IFS(V2092=1,"JAN",V2092=2,"FEB",V2092=3,"MAR",V2092=4,"APR",V2092=5,"MAY",V2092=6,"JUN",V2092=7,"JUL",V2092=8,"AUG",V2092=9,"SEP",V2092=10,"OCT",V2092=11,"NOV",V2092=12,"DEC")</f>
        <v>JAN</v>
      </c>
    </row>
    <row r="2093" spans="1:23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92"/>
        <v>120</v>
      </c>
      <c r="P2093">
        <f t="shared" si="193"/>
        <v>88.15</v>
      </c>
      <c r="Q2093" t="s">
        <v>8323</v>
      </c>
      <c r="R2093" t="s">
        <v>8327</v>
      </c>
      <c r="S2093" s="12">
        <f t="shared" si="194"/>
        <v>40555.322662037033</v>
      </c>
      <c r="T2093" s="12">
        <f t="shared" si="195"/>
        <v>40603.833333333336</v>
      </c>
      <c r="U2093" s="9">
        <f t="shared" si="196"/>
        <v>2011</v>
      </c>
      <c r="V2093">
        <f t="shared" si="197"/>
        <v>1</v>
      </c>
      <c r="W2093" t="str" cm="1">
        <f t="array" ref="W2093">_xlfn.IFS(V2093=1,"JAN",V2093=2,"FEB",V2093=3,"MAR",V2093=4,"APR",V2093=5,"MAY",V2093=6,"JUN",V2093=7,"JUL",V2093=8,"AUG",V2093=9,"SEP",V2093=10,"OCT",V2093=11,"NOV",V2093=12,"DEC")</f>
        <v>JAN</v>
      </c>
    </row>
    <row r="2094" spans="1:23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92"/>
        <v>101</v>
      </c>
      <c r="P2094">
        <f t="shared" si="193"/>
        <v>110.49</v>
      </c>
      <c r="Q2094" t="s">
        <v>8323</v>
      </c>
      <c r="R2094" t="s">
        <v>8327</v>
      </c>
      <c r="S2094" s="12">
        <f t="shared" si="194"/>
        <v>40763.707546296297</v>
      </c>
      <c r="T2094" s="12">
        <f t="shared" si="195"/>
        <v>40823.707546296297</v>
      </c>
      <c r="U2094" s="9">
        <f t="shared" si="196"/>
        <v>2011</v>
      </c>
      <c r="V2094">
        <f t="shared" si="197"/>
        <v>8</v>
      </c>
      <c r="W2094" t="str" cm="1">
        <f t="array" ref="W2094">_xlfn.IFS(V2094=1,"JAN",V2094=2,"FEB",V2094=3,"MAR",V2094=4,"APR",V2094=5,"MAY",V2094=6,"JUN",V2094=7,"JUL",V2094=8,"AUG",V2094=9,"SEP",V2094=10,"OCT",V2094=11,"NOV",V2094=12,"DEC")</f>
        <v>AUG</v>
      </c>
    </row>
    <row r="2095" spans="1:23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92"/>
        <v>102</v>
      </c>
      <c r="P2095">
        <f t="shared" si="193"/>
        <v>66.83</v>
      </c>
      <c r="Q2095" t="s">
        <v>8323</v>
      </c>
      <c r="R2095" t="s">
        <v>8327</v>
      </c>
      <c r="S2095" s="12">
        <f t="shared" si="194"/>
        <v>41205.854537037041</v>
      </c>
      <c r="T2095" s="12">
        <f t="shared" si="195"/>
        <v>41265.896203703705</v>
      </c>
      <c r="U2095" s="9">
        <f t="shared" si="196"/>
        <v>2012</v>
      </c>
      <c r="V2095">
        <f t="shared" si="197"/>
        <v>10</v>
      </c>
      <c r="W2095" t="str" cm="1">
        <f t="array" ref="W2095">_xlfn.IFS(V2095=1,"JAN",V2095=2,"FEB",V2095=3,"MAR",V2095=4,"APR",V2095=5,"MAY",V2095=6,"JUN",V2095=7,"JUL",V2095=8,"AUG",V2095=9,"SEP",V2095=10,"OCT",V2095=11,"NOV",V2095=12,"DEC")</f>
        <v>OCT</v>
      </c>
    </row>
    <row r="2096" spans="1:23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92"/>
        <v>121</v>
      </c>
      <c r="P2096">
        <f t="shared" si="193"/>
        <v>58.6</v>
      </c>
      <c r="Q2096" t="s">
        <v>8323</v>
      </c>
      <c r="R2096" t="s">
        <v>8327</v>
      </c>
      <c r="S2096" s="12">
        <f t="shared" si="194"/>
        <v>40939.02002314815</v>
      </c>
      <c r="T2096" s="12">
        <f t="shared" si="195"/>
        <v>40973.125</v>
      </c>
      <c r="U2096" s="9">
        <f t="shared" si="196"/>
        <v>2012</v>
      </c>
      <c r="V2096">
        <f t="shared" si="197"/>
        <v>1</v>
      </c>
      <c r="W2096" t="str" cm="1">
        <f t="array" ref="W2096">_xlfn.IFS(V2096=1,"JAN",V2096=2,"FEB",V2096=3,"MAR",V2096=4,"APR",V2096=5,"MAY",V2096=6,"JUN",V2096=7,"JUL",V2096=8,"AUG",V2096=9,"SEP",V2096=10,"OCT",V2096=11,"NOV",V2096=12,"DEC")</f>
        <v>JAN</v>
      </c>
    </row>
    <row r="2097" spans="1:23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92"/>
        <v>100</v>
      </c>
      <c r="P2097">
        <f t="shared" si="193"/>
        <v>113.64</v>
      </c>
      <c r="Q2097" t="s">
        <v>8323</v>
      </c>
      <c r="R2097" t="s">
        <v>8327</v>
      </c>
      <c r="S2097" s="12">
        <f t="shared" si="194"/>
        <v>40758.733483796292</v>
      </c>
      <c r="T2097" s="12">
        <f t="shared" si="195"/>
        <v>40818.733483796292</v>
      </c>
      <c r="U2097" s="9">
        <f t="shared" si="196"/>
        <v>2011</v>
      </c>
      <c r="V2097">
        <f t="shared" si="197"/>
        <v>8</v>
      </c>
      <c r="W2097" t="str" cm="1">
        <f t="array" ref="W2097">_xlfn.IFS(V2097=1,"JAN",V2097=2,"FEB",V2097=3,"MAR",V2097=4,"APR",V2097=5,"MAY",V2097=6,"JUN",V2097=7,"JUL",V2097=8,"AUG",V2097=9,"SEP",V2097=10,"OCT",V2097=11,"NOV",V2097=12,"DEC")</f>
        <v>AUG</v>
      </c>
    </row>
    <row r="2098" spans="1:23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92"/>
        <v>102</v>
      </c>
      <c r="P2098">
        <f t="shared" si="193"/>
        <v>43.57</v>
      </c>
      <c r="Q2098" t="s">
        <v>8323</v>
      </c>
      <c r="R2098" t="s">
        <v>8327</v>
      </c>
      <c r="S2098" s="12">
        <f t="shared" si="194"/>
        <v>41192.758506944447</v>
      </c>
      <c r="T2098" s="12">
        <f t="shared" si="195"/>
        <v>41208.165972222225</v>
      </c>
      <c r="U2098" s="9">
        <f t="shared" si="196"/>
        <v>2012</v>
      </c>
      <c r="V2098">
        <f t="shared" si="197"/>
        <v>10</v>
      </c>
      <c r="W2098" t="str" cm="1">
        <f t="array" ref="W2098">_xlfn.IFS(V2098=1,"JAN",V2098=2,"FEB",V2098=3,"MAR",V2098=4,"APR",V2098=5,"MAY",V2098=6,"JUN",V2098=7,"JUL",V2098=8,"AUG",V2098=9,"SEP",V2098=10,"OCT",V2098=11,"NOV",V2098=12,"DEC")</f>
        <v>OCT</v>
      </c>
    </row>
    <row r="2099" spans="1:23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92"/>
        <v>100</v>
      </c>
      <c r="P2099">
        <f t="shared" si="193"/>
        <v>78.95</v>
      </c>
      <c r="Q2099" t="s">
        <v>8323</v>
      </c>
      <c r="R2099" t="s">
        <v>8327</v>
      </c>
      <c r="S2099" s="12">
        <f t="shared" si="194"/>
        <v>40818.58489583333</v>
      </c>
      <c r="T2099" s="12">
        <f t="shared" si="195"/>
        <v>40878.626562500001</v>
      </c>
      <c r="U2099" s="9">
        <f t="shared" si="196"/>
        <v>2011</v>
      </c>
      <c r="V2099">
        <f t="shared" si="197"/>
        <v>10</v>
      </c>
      <c r="W2099" t="str" cm="1">
        <f t="array" ref="W2099">_xlfn.IFS(V2099=1,"JAN",V2099=2,"FEB",V2099=3,"MAR",V2099=4,"APR",V2099=5,"MAY",V2099=6,"JUN",V2099=7,"JUL",V2099=8,"AUG",V2099=9,"SEP",V2099=10,"OCT",V2099=11,"NOV",V2099=12,"DEC")</f>
        <v>OCT</v>
      </c>
    </row>
    <row r="2100" spans="1:23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92"/>
        <v>100</v>
      </c>
      <c r="P2100">
        <f t="shared" si="193"/>
        <v>188.13</v>
      </c>
      <c r="Q2100" t="s">
        <v>8323</v>
      </c>
      <c r="R2100" t="s">
        <v>8327</v>
      </c>
      <c r="S2100" s="12">
        <f t="shared" si="194"/>
        <v>40946.11383101852</v>
      </c>
      <c r="T2100" s="12">
        <f t="shared" si="195"/>
        <v>40976.11383101852</v>
      </c>
      <c r="U2100" s="9">
        <f t="shared" si="196"/>
        <v>2012</v>
      </c>
      <c r="V2100">
        <f t="shared" si="197"/>
        <v>2</v>
      </c>
      <c r="W2100" t="str" cm="1">
        <f t="array" ref="W2100">_xlfn.IFS(V2100=1,"JAN",V2100=2,"FEB",V2100=3,"MAR",V2100=4,"APR",V2100=5,"MAY",V2100=6,"JUN",V2100=7,"JUL",V2100=8,"AUG",V2100=9,"SEP",V2100=10,"OCT",V2100=11,"NOV",V2100=12,"DEC")</f>
        <v>FEB</v>
      </c>
    </row>
    <row r="2101" spans="1:23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92"/>
        <v>132</v>
      </c>
      <c r="P2101">
        <f t="shared" si="193"/>
        <v>63.03</v>
      </c>
      <c r="Q2101" t="s">
        <v>8323</v>
      </c>
      <c r="R2101" t="s">
        <v>8327</v>
      </c>
      <c r="S2101" s="12">
        <f t="shared" si="194"/>
        <v>42173.746342592596</v>
      </c>
      <c r="T2101" s="12">
        <f t="shared" si="195"/>
        <v>42187.152777777781</v>
      </c>
      <c r="U2101" s="9">
        <f t="shared" si="196"/>
        <v>2015</v>
      </c>
      <c r="V2101">
        <f t="shared" si="197"/>
        <v>6</v>
      </c>
      <c r="W2101" t="str" cm="1">
        <f t="array" ref="W2101">_xlfn.IFS(V2101=1,"JAN",V2101=2,"FEB",V2101=3,"MAR",V2101=4,"APR",V2101=5,"MAY",V2101=6,"JUN",V2101=7,"JUL",V2101=8,"AUG",V2101=9,"SEP",V2101=10,"OCT",V2101=11,"NOV",V2101=12,"DEC")</f>
        <v>JUN</v>
      </c>
    </row>
    <row r="2102" spans="1:23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92"/>
        <v>137</v>
      </c>
      <c r="P2102">
        <f t="shared" si="193"/>
        <v>30.37</v>
      </c>
      <c r="Q2102" t="s">
        <v>8323</v>
      </c>
      <c r="R2102" t="s">
        <v>8327</v>
      </c>
      <c r="S2102" s="12">
        <f t="shared" si="194"/>
        <v>41074.834965277776</v>
      </c>
      <c r="T2102" s="12">
        <f t="shared" si="195"/>
        <v>41090.165972222225</v>
      </c>
      <c r="U2102" s="9">
        <f t="shared" si="196"/>
        <v>2012</v>
      </c>
      <c r="V2102">
        <f t="shared" si="197"/>
        <v>6</v>
      </c>
      <c r="W2102" t="str" cm="1">
        <f t="array" ref="W2102">_xlfn.IFS(V2102=1,"JAN",V2102=2,"FEB",V2102=3,"MAR",V2102=4,"APR",V2102=5,"MAY",V2102=6,"JUN",V2102=7,"JUL",V2102=8,"AUG",V2102=9,"SEP",V2102=10,"OCT",V2102=11,"NOV",V2102=12,"DEC")</f>
        <v>JUN</v>
      </c>
    </row>
    <row r="2103" spans="1:23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92"/>
        <v>113</v>
      </c>
      <c r="P2103">
        <f t="shared" si="193"/>
        <v>51.48</v>
      </c>
      <c r="Q2103" t="s">
        <v>8323</v>
      </c>
      <c r="R2103" t="s">
        <v>8327</v>
      </c>
      <c r="S2103" s="12">
        <f t="shared" si="194"/>
        <v>40892.149467592593</v>
      </c>
      <c r="T2103" s="12">
        <f t="shared" si="195"/>
        <v>40952.149467592593</v>
      </c>
      <c r="U2103" s="9">
        <f t="shared" si="196"/>
        <v>2011</v>
      </c>
      <c r="V2103">
        <f t="shared" si="197"/>
        <v>12</v>
      </c>
      <c r="W2103" t="str" cm="1">
        <f t="array" ref="W2103">_xlfn.IFS(V2103=1,"JAN",V2103=2,"FEB",V2103=3,"MAR",V2103=4,"APR",V2103=5,"MAY",V2103=6,"JUN",V2103=7,"JUL",V2103=8,"AUG",V2103=9,"SEP",V2103=10,"OCT",V2103=11,"NOV",V2103=12,"DEC")</f>
        <v>DEC</v>
      </c>
    </row>
    <row r="2104" spans="1:23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92"/>
        <v>136</v>
      </c>
      <c r="P2104">
        <f t="shared" si="193"/>
        <v>35.79</v>
      </c>
      <c r="Q2104" t="s">
        <v>8323</v>
      </c>
      <c r="R2104" t="s">
        <v>8327</v>
      </c>
      <c r="S2104" s="12">
        <f t="shared" si="194"/>
        <v>40638.868611111109</v>
      </c>
      <c r="T2104" s="12">
        <f t="shared" si="195"/>
        <v>40668.868611111109</v>
      </c>
      <c r="U2104" s="9">
        <f t="shared" si="196"/>
        <v>2011</v>
      </c>
      <c r="V2104">
        <f t="shared" si="197"/>
        <v>4</v>
      </c>
      <c r="W2104" t="str" cm="1">
        <f t="array" ref="W2104">_xlfn.IFS(V2104=1,"JAN",V2104=2,"FEB",V2104=3,"MAR",V2104=4,"APR",V2104=5,"MAY",V2104=6,"JUN",V2104=7,"JUL",V2104=8,"AUG",V2104=9,"SEP",V2104=10,"OCT",V2104=11,"NOV",V2104=12,"DEC")</f>
        <v>APR</v>
      </c>
    </row>
    <row r="2105" spans="1:23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92"/>
        <v>146</v>
      </c>
      <c r="P2105">
        <f t="shared" si="193"/>
        <v>98.82</v>
      </c>
      <c r="Q2105" t="s">
        <v>8323</v>
      </c>
      <c r="R2105" t="s">
        <v>8327</v>
      </c>
      <c r="S2105" s="12">
        <f t="shared" si="194"/>
        <v>41192.754942129628</v>
      </c>
      <c r="T2105" s="12">
        <f t="shared" si="195"/>
        <v>41222.7966087963</v>
      </c>
      <c r="U2105" s="9">
        <f t="shared" si="196"/>
        <v>2012</v>
      </c>
      <c r="V2105">
        <f t="shared" si="197"/>
        <v>10</v>
      </c>
      <c r="W2105" t="str" cm="1">
        <f t="array" ref="W2105">_xlfn.IFS(V2105=1,"JAN",V2105=2,"FEB",V2105=3,"MAR",V2105=4,"APR",V2105=5,"MAY",V2105=6,"JUN",V2105=7,"JUL",V2105=8,"AUG",V2105=9,"SEP",V2105=10,"OCT",V2105=11,"NOV",V2105=12,"DEC")</f>
        <v>OCT</v>
      </c>
    </row>
    <row r="2106" spans="1:23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92"/>
        <v>130</v>
      </c>
      <c r="P2106">
        <f t="shared" si="193"/>
        <v>28</v>
      </c>
      <c r="Q2106" t="s">
        <v>8323</v>
      </c>
      <c r="R2106" t="s">
        <v>8327</v>
      </c>
      <c r="S2106" s="12">
        <f t="shared" si="194"/>
        <v>41394.074467592596</v>
      </c>
      <c r="T2106" s="12">
        <f t="shared" si="195"/>
        <v>41425</v>
      </c>
      <c r="U2106" s="9">
        <f t="shared" si="196"/>
        <v>2013</v>
      </c>
      <c r="V2106">
        <f t="shared" si="197"/>
        <v>4</v>
      </c>
      <c r="W2106" t="str" cm="1">
        <f t="array" ref="W2106">_xlfn.IFS(V2106=1,"JAN",V2106=2,"FEB",V2106=3,"MAR",V2106=4,"APR",V2106=5,"MAY",V2106=6,"JUN",V2106=7,"JUL",V2106=8,"AUG",V2106=9,"SEP",V2106=10,"OCT",V2106=11,"NOV",V2106=12,"DEC")</f>
        <v>APR</v>
      </c>
    </row>
    <row r="2107" spans="1:23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92"/>
        <v>254</v>
      </c>
      <c r="P2107">
        <f t="shared" si="193"/>
        <v>51.31</v>
      </c>
      <c r="Q2107" t="s">
        <v>8323</v>
      </c>
      <c r="R2107" t="s">
        <v>8327</v>
      </c>
      <c r="S2107" s="12">
        <f t="shared" si="194"/>
        <v>41951.788807870369</v>
      </c>
      <c r="T2107" s="12">
        <f t="shared" si="195"/>
        <v>41964.166666666672</v>
      </c>
      <c r="U2107" s="9">
        <f t="shared" si="196"/>
        <v>2014</v>
      </c>
      <c r="V2107">
        <f t="shared" si="197"/>
        <v>11</v>
      </c>
      <c r="W2107" t="str" cm="1">
        <f t="array" ref="W2107">_xlfn.IFS(V2107=1,"JAN",V2107=2,"FEB",V2107=3,"MAR",V2107=4,"APR",V2107=5,"MAY",V2107=6,"JUN",V2107=7,"JUL",V2107=8,"AUG",V2107=9,"SEP",V2107=10,"OCT",V2107=11,"NOV",V2107=12,"DEC")</f>
        <v>NOV</v>
      </c>
    </row>
    <row r="2108" spans="1:23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92"/>
        <v>107</v>
      </c>
      <c r="P2108">
        <f t="shared" si="193"/>
        <v>53.52</v>
      </c>
      <c r="Q2108" t="s">
        <v>8323</v>
      </c>
      <c r="R2108" t="s">
        <v>8327</v>
      </c>
      <c r="S2108" s="12">
        <f t="shared" si="194"/>
        <v>41270.21497685185</v>
      </c>
      <c r="T2108" s="12">
        <f t="shared" si="195"/>
        <v>41300.21497685185</v>
      </c>
      <c r="U2108" s="9">
        <f t="shared" si="196"/>
        <v>2012</v>
      </c>
      <c r="V2108">
        <f t="shared" si="197"/>
        <v>12</v>
      </c>
      <c r="W2108" t="str" cm="1">
        <f t="array" ref="W2108">_xlfn.IFS(V2108=1,"JAN",V2108=2,"FEB",V2108=3,"MAR",V2108=4,"APR",V2108=5,"MAY",V2108=6,"JUN",V2108=7,"JUL",V2108=8,"AUG",V2108=9,"SEP",V2108=10,"OCT",V2108=11,"NOV",V2108=12,"DEC")</f>
        <v>DEC</v>
      </c>
    </row>
    <row r="2109" spans="1:23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92"/>
        <v>108</v>
      </c>
      <c r="P2109">
        <f t="shared" si="193"/>
        <v>37.15</v>
      </c>
      <c r="Q2109" t="s">
        <v>8323</v>
      </c>
      <c r="R2109" t="s">
        <v>8327</v>
      </c>
      <c r="S2109" s="12">
        <f t="shared" si="194"/>
        <v>41934.71056712963</v>
      </c>
      <c r="T2109" s="12">
        <f t="shared" si="195"/>
        <v>41955.752233796295</v>
      </c>
      <c r="U2109" s="9">
        <f t="shared" si="196"/>
        <v>2014</v>
      </c>
      <c r="V2109">
        <f t="shared" si="197"/>
        <v>10</v>
      </c>
      <c r="W2109" t="str" cm="1">
        <f t="array" ref="W2109">_xlfn.IFS(V2109=1,"JAN",V2109=2,"FEB",V2109=3,"MAR",V2109=4,"APR",V2109=5,"MAY",V2109=6,"JUN",V2109=7,"JUL",V2109=8,"AUG",V2109=9,"SEP",V2109=10,"OCT",V2109=11,"NOV",V2109=12,"DEC")</f>
        <v>OCT</v>
      </c>
    </row>
    <row r="2110" spans="1:23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92"/>
        <v>107</v>
      </c>
      <c r="P2110">
        <f t="shared" si="193"/>
        <v>89.9</v>
      </c>
      <c r="Q2110" t="s">
        <v>8323</v>
      </c>
      <c r="R2110" t="s">
        <v>8327</v>
      </c>
      <c r="S2110" s="12">
        <f t="shared" si="194"/>
        <v>41135.175694444442</v>
      </c>
      <c r="T2110" s="12">
        <f t="shared" si="195"/>
        <v>41162.163194444445</v>
      </c>
      <c r="U2110" s="9">
        <f t="shared" si="196"/>
        <v>2012</v>
      </c>
      <c r="V2110">
        <f t="shared" si="197"/>
        <v>8</v>
      </c>
      <c r="W2110" t="str" cm="1">
        <f t="array" ref="W2110">_xlfn.IFS(V2110=1,"JAN",V2110=2,"FEB",V2110=3,"MAR",V2110=4,"APR",V2110=5,"MAY",V2110=6,"JUN",V2110=7,"JUL",V2110=8,"AUG",V2110=9,"SEP",V2110=10,"OCT",V2110=11,"NOV",V2110=12,"DEC")</f>
        <v>AUG</v>
      </c>
    </row>
    <row r="2111" spans="1:23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92"/>
        <v>107</v>
      </c>
      <c r="P2111">
        <f t="shared" si="193"/>
        <v>106.53</v>
      </c>
      <c r="Q2111" t="s">
        <v>8323</v>
      </c>
      <c r="R2111" t="s">
        <v>8327</v>
      </c>
      <c r="S2111" s="12">
        <f t="shared" si="194"/>
        <v>42160.708530092597</v>
      </c>
      <c r="T2111" s="12">
        <f t="shared" si="195"/>
        <v>42190.708530092597</v>
      </c>
      <c r="U2111" s="9">
        <f t="shared" si="196"/>
        <v>2015</v>
      </c>
      <c r="V2111">
        <f t="shared" si="197"/>
        <v>6</v>
      </c>
      <c r="W2111" t="str" cm="1">
        <f t="array" ref="W2111">_xlfn.IFS(V2111=1,"JAN",V2111=2,"FEB",V2111=3,"MAR",V2111=4,"APR",V2111=5,"MAY",V2111=6,"JUN",V2111=7,"JUL",V2111=8,"AUG",V2111=9,"SEP",V2111=10,"OCT",V2111=11,"NOV",V2111=12,"DEC")</f>
        <v>JUN</v>
      </c>
    </row>
    <row r="2112" spans="1:23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92"/>
        <v>100</v>
      </c>
      <c r="P2112">
        <f t="shared" si="193"/>
        <v>52.82</v>
      </c>
      <c r="Q2112" t="s">
        <v>8323</v>
      </c>
      <c r="R2112" t="s">
        <v>8327</v>
      </c>
      <c r="S2112" s="12">
        <f t="shared" si="194"/>
        <v>41759.670937499999</v>
      </c>
      <c r="T2112" s="12">
        <f t="shared" si="195"/>
        <v>41787.207638888889</v>
      </c>
      <c r="U2112" s="9">
        <f t="shared" si="196"/>
        <v>2014</v>
      </c>
      <c r="V2112">
        <f t="shared" si="197"/>
        <v>4</v>
      </c>
      <c r="W2112" t="str" cm="1">
        <f t="array" ref="W2112">_xlfn.IFS(V2112=1,"JAN",V2112=2,"FEB",V2112=3,"MAR",V2112=4,"APR",V2112=5,"MAY",V2112=6,"JUN",V2112=7,"JUL",V2112=8,"AUG",V2112=9,"SEP",V2112=10,"OCT",V2112=11,"NOV",V2112=12,"DEC")</f>
        <v>APR</v>
      </c>
    </row>
    <row r="2113" spans="1:23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92"/>
        <v>107</v>
      </c>
      <c r="P2113">
        <f t="shared" si="193"/>
        <v>54.62</v>
      </c>
      <c r="Q2113" t="s">
        <v>8323</v>
      </c>
      <c r="R2113" t="s">
        <v>8327</v>
      </c>
      <c r="S2113" s="12">
        <f t="shared" si="194"/>
        <v>40703.197048611109</v>
      </c>
      <c r="T2113" s="12">
        <f t="shared" si="195"/>
        <v>40770.041666666664</v>
      </c>
      <c r="U2113" s="9">
        <f t="shared" si="196"/>
        <v>2011</v>
      </c>
      <c r="V2113">
        <f t="shared" si="197"/>
        <v>6</v>
      </c>
      <c r="W2113" t="str" cm="1">
        <f t="array" ref="W2113">_xlfn.IFS(V2113=1,"JAN",V2113=2,"FEB",V2113=3,"MAR",V2113=4,"APR",V2113=5,"MAY",V2113=6,"JUN",V2113=7,"JUL",V2113=8,"AUG",V2113=9,"SEP",V2113=10,"OCT",V2113=11,"NOV",V2113=12,"DEC")</f>
        <v>JUN</v>
      </c>
    </row>
    <row r="2114" spans="1:23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92"/>
        <v>100</v>
      </c>
      <c r="P2114">
        <f t="shared" si="193"/>
        <v>27.27</v>
      </c>
      <c r="Q2114" t="s">
        <v>8323</v>
      </c>
      <c r="R2114" t="s">
        <v>8327</v>
      </c>
      <c r="S2114" s="12">
        <f t="shared" si="194"/>
        <v>41365.928159722222</v>
      </c>
      <c r="T2114" s="12">
        <f t="shared" si="195"/>
        <v>41379.928159722222</v>
      </c>
      <c r="U2114" s="9">
        <f t="shared" si="196"/>
        <v>2013</v>
      </c>
      <c r="V2114">
        <f t="shared" si="197"/>
        <v>4</v>
      </c>
      <c r="W2114" t="str" cm="1">
        <f t="array" ref="W2114">_xlfn.IFS(V2114=1,"JAN",V2114=2,"FEB",V2114=3,"MAR",V2114=4,"APR",V2114=5,"MAY",V2114=6,"JUN",V2114=7,"JUL",V2114=8,"AUG",V2114=9,"SEP",V2114=10,"OCT",V2114=11,"NOV",V2114=12,"DEC")</f>
        <v>APR</v>
      </c>
    </row>
    <row r="2115" spans="1:23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98">ROUND((E2115/D2115)*100,0)</f>
        <v>105</v>
      </c>
      <c r="P2115">
        <f t="shared" ref="P2115:P2178" si="199">IFERROR(ROUND(E2115/L2115,2),0)</f>
        <v>68.599999999999994</v>
      </c>
      <c r="Q2115" t="s">
        <v>8323</v>
      </c>
      <c r="R2115" t="s">
        <v>8327</v>
      </c>
      <c r="S2115" s="12">
        <f t="shared" ref="S2115:S2178" si="200">(((J2115/60)/60)/24)+DATE(1970,1,1)</f>
        <v>41870.86546296296</v>
      </c>
      <c r="T2115" s="12">
        <f t="shared" ref="T2115:T2178" si="201">(((I2115/60)/60)/24)+DATE(1970,1,1)</f>
        <v>41905.86546296296</v>
      </c>
      <c r="U2115" s="9">
        <f t="shared" ref="U2115:U2178" si="202">YEAR(S2115)</f>
        <v>2014</v>
      </c>
      <c r="V2115">
        <f t="shared" ref="V2115:V2178" si="203">MONTH(S2115)</f>
        <v>8</v>
      </c>
      <c r="W2115" t="str" cm="1">
        <f t="array" ref="W2115">_xlfn.IFS(V2115=1,"JAN",V2115=2,"FEB",V2115=3,"MAR",V2115=4,"APR",V2115=5,"MAY",V2115=6,"JUN",V2115=7,"JUL",V2115=8,"AUG",V2115=9,"SEP",V2115=10,"OCT",V2115=11,"NOV",V2115=12,"DEC")</f>
        <v>AUG</v>
      </c>
    </row>
    <row r="2116" spans="1:23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98"/>
        <v>105</v>
      </c>
      <c r="P2116">
        <f t="shared" si="199"/>
        <v>35.61</v>
      </c>
      <c r="Q2116" t="s">
        <v>8323</v>
      </c>
      <c r="R2116" t="s">
        <v>8327</v>
      </c>
      <c r="S2116" s="12">
        <f t="shared" si="200"/>
        <v>40458.815625000003</v>
      </c>
      <c r="T2116" s="12">
        <f t="shared" si="201"/>
        <v>40521.207638888889</v>
      </c>
      <c r="U2116" s="9">
        <f t="shared" si="202"/>
        <v>2010</v>
      </c>
      <c r="V2116">
        <f t="shared" si="203"/>
        <v>10</v>
      </c>
      <c r="W2116" t="str" cm="1">
        <f t="array" ref="W2116">_xlfn.IFS(V2116=1,"JAN",V2116=2,"FEB",V2116=3,"MAR",V2116=4,"APR",V2116=5,"MAY",V2116=6,"JUN",V2116=7,"JUL",V2116=8,"AUG",V2116=9,"SEP",V2116=10,"OCT",V2116=11,"NOV",V2116=12,"DEC")</f>
        <v>OCT</v>
      </c>
    </row>
    <row r="2117" spans="1:23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98"/>
        <v>226</v>
      </c>
      <c r="P2117">
        <f t="shared" si="199"/>
        <v>94.03</v>
      </c>
      <c r="Q2117" t="s">
        <v>8323</v>
      </c>
      <c r="R2117" t="s">
        <v>8327</v>
      </c>
      <c r="S2117" s="12">
        <f t="shared" si="200"/>
        <v>40564.081030092595</v>
      </c>
      <c r="T2117" s="12">
        <f t="shared" si="201"/>
        <v>40594.081030092595</v>
      </c>
      <c r="U2117" s="9">
        <f t="shared" si="202"/>
        <v>2011</v>
      </c>
      <c r="V2117">
        <f t="shared" si="203"/>
        <v>1</v>
      </c>
      <c r="W2117" t="str" cm="1">
        <f t="array" ref="W2117">_xlfn.IFS(V2117=1,"JAN",V2117=2,"FEB",V2117=3,"MAR",V2117=4,"APR",V2117=5,"MAY",V2117=6,"JUN",V2117=7,"JUL",V2117=8,"AUG",V2117=9,"SEP",V2117=10,"OCT",V2117=11,"NOV",V2117=12,"DEC")</f>
        <v>JAN</v>
      </c>
    </row>
    <row r="2118" spans="1:23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98"/>
        <v>101</v>
      </c>
      <c r="P2118">
        <f t="shared" si="199"/>
        <v>526.46</v>
      </c>
      <c r="Q2118" t="s">
        <v>8323</v>
      </c>
      <c r="R2118" t="s">
        <v>8327</v>
      </c>
      <c r="S2118" s="12">
        <f t="shared" si="200"/>
        <v>41136.777812500004</v>
      </c>
      <c r="T2118" s="12">
        <f t="shared" si="201"/>
        <v>41184.777812500004</v>
      </c>
      <c r="U2118" s="9">
        <f t="shared" si="202"/>
        <v>2012</v>
      </c>
      <c r="V2118">
        <f t="shared" si="203"/>
        <v>8</v>
      </c>
      <c r="W2118" t="str" cm="1">
        <f t="array" ref="W2118">_xlfn.IFS(V2118=1,"JAN",V2118=2,"FEB",V2118=3,"MAR",V2118=4,"APR",V2118=5,"MAY",V2118=6,"JUN",V2118=7,"JUL",V2118=8,"AUG",V2118=9,"SEP",V2118=10,"OCT",V2118=11,"NOV",V2118=12,"DEC")</f>
        <v>AUG</v>
      </c>
    </row>
    <row r="2119" spans="1:23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98"/>
        <v>148</v>
      </c>
      <c r="P2119">
        <f t="shared" si="199"/>
        <v>50.66</v>
      </c>
      <c r="Q2119" t="s">
        <v>8323</v>
      </c>
      <c r="R2119" t="s">
        <v>8327</v>
      </c>
      <c r="S2119" s="12">
        <f t="shared" si="200"/>
        <v>42290.059594907405</v>
      </c>
      <c r="T2119" s="12">
        <f t="shared" si="201"/>
        <v>42304.207638888889</v>
      </c>
      <c r="U2119" s="9">
        <f t="shared" si="202"/>
        <v>2015</v>
      </c>
      <c r="V2119">
        <f t="shared" si="203"/>
        <v>10</v>
      </c>
      <c r="W2119" t="str" cm="1">
        <f t="array" ref="W2119">_xlfn.IFS(V2119=1,"JAN",V2119=2,"FEB",V2119=3,"MAR",V2119=4,"APR",V2119=5,"MAY",V2119=6,"JUN",V2119=7,"JUL",V2119=8,"AUG",V2119=9,"SEP",V2119=10,"OCT",V2119=11,"NOV",V2119=12,"DEC")</f>
        <v>OCT</v>
      </c>
    </row>
    <row r="2120" spans="1:23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98"/>
        <v>135</v>
      </c>
      <c r="P2120">
        <f t="shared" si="199"/>
        <v>79.180000000000007</v>
      </c>
      <c r="Q2120" t="s">
        <v>8323</v>
      </c>
      <c r="R2120" t="s">
        <v>8327</v>
      </c>
      <c r="S2120" s="12">
        <f t="shared" si="200"/>
        <v>40718.839537037034</v>
      </c>
      <c r="T2120" s="12">
        <f t="shared" si="201"/>
        <v>40748.839537037034</v>
      </c>
      <c r="U2120" s="9">
        <f t="shared" si="202"/>
        <v>2011</v>
      </c>
      <c r="V2120">
        <f t="shared" si="203"/>
        <v>6</v>
      </c>
      <c r="W2120" t="str" cm="1">
        <f t="array" ref="W2120">_xlfn.IFS(V2120=1,"JAN",V2120=2,"FEB",V2120=3,"MAR",V2120=4,"APR",V2120=5,"MAY",V2120=6,"JUN",V2120=7,"JUL",V2120=8,"AUG",V2120=9,"SEP",V2120=10,"OCT",V2120=11,"NOV",V2120=12,"DEC")</f>
        <v>JUN</v>
      </c>
    </row>
    <row r="2121" spans="1:23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98"/>
        <v>101</v>
      </c>
      <c r="P2121">
        <f t="shared" si="199"/>
        <v>91.59</v>
      </c>
      <c r="Q2121" t="s">
        <v>8323</v>
      </c>
      <c r="R2121" t="s">
        <v>8327</v>
      </c>
      <c r="S2121" s="12">
        <f t="shared" si="200"/>
        <v>41107.130150462966</v>
      </c>
      <c r="T2121" s="12">
        <f t="shared" si="201"/>
        <v>41137.130150462966</v>
      </c>
      <c r="U2121" s="9">
        <f t="shared" si="202"/>
        <v>2012</v>
      </c>
      <c r="V2121">
        <f t="shared" si="203"/>
        <v>7</v>
      </c>
      <c r="W2121" t="str" cm="1">
        <f t="array" ref="W2121">_xlfn.IFS(V2121=1,"JAN",V2121=2,"FEB",V2121=3,"MAR",V2121=4,"APR",V2121=5,"MAY",V2121=6,"JUN",V2121=7,"JUL",V2121=8,"AUG",V2121=9,"SEP",V2121=10,"OCT",V2121=11,"NOV",V2121=12,"DEC")</f>
        <v>JUL</v>
      </c>
    </row>
    <row r="2122" spans="1:23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98"/>
        <v>101</v>
      </c>
      <c r="P2122">
        <f t="shared" si="199"/>
        <v>116.96</v>
      </c>
      <c r="Q2122" t="s">
        <v>8323</v>
      </c>
      <c r="R2122" t="s">
        <v>8327</v>
      </c>
      <c r="S2122" s="12">
        <f t="shared" si="200"/>
        <v>41591.964537037034</v>
      </c>
      <c r="T2122" s="12">
        <f t="shared" si="201"/>
        <v>41640.964537037034</v>
      </c>
      <c r="U2122" s="9">
        <f t="shared" si="202"/>
        <v>2013</v>
      </c>
      <c r="V2122">
        <f t="shared" si="203"/>
        <v>11</v>
      </c>
      <c r="W2122" t="str" cm="1">
        <f t="array" ref="W2122">_xlfn.IFS(V2122=1,"JAN",V2122=2,"FEB",V2122=3,"MAR",V2122=4,"APR",V2122=5,"MAY",V2122=6,"JUN",V2122=7,"JUL",V2122=8,"AUG",V2122=9,"SEP",V2122=10,"OCT",V2122=11,"NOV",V2122=12,"DEC")</f>
        <v>NOV</v>
      </c>
    </row>
    <row r="2123" spans="1:23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98"/>
        <v>1</v>
      </c>
      <c r="P2123">
        <f t="shared" si="199"/>
        <v>28.4</v>
      </c>
      <c r="Q2123" t="s">
        <v>8331</v>
      </c>
      <c r="R2123" t="s">
        <v>8332</v>
      </c>
      <c r="S2123" s="12">
        <f t="shared" si="200"/>
        <v>42716.7424537037</v>
      </c>
      <c r="T2123" s="12">
        <f t="shared" si="201"/>
        <v>42746.7424537037</v>
      </c>
      <c r="U2123" s="9">
        <f t="shared" si="202"/>
        <v>2016</v>
      </c>
      <c r="V2123">
        <f t="shared" si="203"/>
        <v>12</v>
      </c>
      <c r="W2123" t="str" cm="1">
        <f t="array" ref="W2123">_xlfn.IFS(V2123=1,"JAN",V2123=2,"FEB",V2123=3,"MAR",V2123=4,"APR",V2123=5,"MAY",V2123=6,"JUN",V2123=7,"JUL",V2123=8,"AUG",V2123=9,"SEP",V2123=10,"OCT",V2123=11,"NOV",V2123=12,"DEC")</f>
        <v>DEC</v>
      </c>
    </row>
    <row r="2124" spans="1:23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98"/>
        <v>0</v>
      </c>
      <c r="P2124">
        <f t="shared" si="199"/>
        <v>103.33</v>
      </c>
      <c r="Q2124" t="s">
        <v>8331</v>
      </c>
      <c r="R2124" t="s">
        <v>8332</v>
      </c>
      <c r="S2124" s="12">
        <f t="shared" si="200"/>
        <v>42712.300567129627</v>
      </c>
      <c r="T2124" s="12">
        <f t="shared" si="201"/>
        <v>42742.300567129627</v>
      </c>
      <c r="U2124" s="9">
        <f t="shared" si="202"/>
        <v>2016</v>
      </c>
      <c r="V2124">
        <f t="shared" si="203"/>
        <v>12</v>
      </c>
      <c r="W2124" t="str" cm="1">
        <f t="array" ref="W2124">_xlfn.IFS(V2124=1,"JAN",V2124=2,"FEB",V2124=3,"MAR",V2124=4,"APR",V2124=5,"MAY",V2124=6,"JUN",V2124=7,"JUL",V2124=8,"AUG",V2124=9,"SEP",V2124=10,"OCT",V2124=11,"NOV",V2124=12,"DEC")</f>
        <v>DEC</v>
      </c>
    </row>
    <row r="2125" spans="1:23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98"/>
        <v>10</v>
      </c>
      <c r="P2125">
        <f t="shared" si="199"/>
        <v>10</v>
      </c>
      <c r="Q2125" t="s">
        <v>8331</v>
      </c>
      <c r="R2125" t="s">
        <v>8332</v>
      </c>
      <c r="S2125" s="12">
        <f t="shared" si="200"/>
        <v>40198.424849537041</v>
      </c>
      <c r="T2125" s="12">
        <f t="shared" si="201"/>
        <v>40252.290972222225</v>
      </c>
      <c r="U2125" s="9">
        <f t="shared" si="202"/>
        <v>2010</v>
      </c>
      <c r="V2125">
        <f t="shared" si="203"/>
        <v>1</v>
      </c>
      <c r="W2125" t="str" cm="1">
        <f t="array" ref="W2125">_xlfn.IFS(V2125=1,"JAN",V2125=2,"FEB",V2125=3,"MAR",V2125=4,"APR",V2125=5,"MAY",V2125=6,"JUN",V2125=7,"JUL",V2125=8,"AUG",V2125=9,"SEP",V2125=10,"OCT",V2125=11,"NOV",V2125=12,"DEC")</f>
        <v>JAN</v>
      </c>
    </row>
    <row r="2126" spans="1:23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98"/>
        <v>10</v>
      </c>
      <c r="P2126">
        <f t="shared" si="199"/>
        <v>23</v>
      </c>
      <c r="Q2126" t="s">
        <v>8331</v>
      </c>
      <c r="R2126" t="s">
        <v>8332</v>
      </c>
      <c r="S2126" s="12">
        <f t="shared" si="200"/>
        <v>40464.028182870366</v>
      </c>
      <c r="T2126" s="12">
        <f t="shared" si="201"/>
        <v>40512.208333333336</v>
      </c>
      <c r="U2126" s="9">
        <f t="shared" si="202"/>
        <v>2010</v>
      </c>
      <c r="V2126">
        <f t="shared" si="203"/>
        <v>10</v>
      </c>
      <c r="W2126" t="str" cm="1">
        <f t="array" ref="W2126">_xlfn.IFS(V2126=1,"JAN",V2126=2,"FEB",V2126=3,"MAR",V2126=4,"APR",V2126=5,"MAY",V2126=6,"JUN",V2126=7,"JUL",V2126=8,"AUG",V2126=9,"SEP",V2126=10,"OCT",V2126=11,"NOV",V2126=12,"DEC")</f>
        <v>OCT</v>
      </c>
    </row>
    <row r="2127" spans="1:23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98"/>
        <v>1</v>
      </c>
      <c r="P2127">
        <f t="shared" si="199"/>
        <v>31.56</v>
      </c>
      <c r="Q2127" t="s">
        <v>8331</v>
      </c>
      <c r="R2127" t="s">
        <v>8332</v>
      </c>
      <c r="S2127" s="12">
        <f t="shared" si="200"/>
        <v>42191.023530092592</v>
      </c>
      <c r="T2127" s="12">
        <f t="shared" si="201"/>
        <v>42221.023530092592</v>
      </c>
      <c r="U2127" s="9">
        <f t="shared" si="202"/>
        <v>2015</v>
      </c>
      <c r="V2127">
        <f t="shared" si="203"/>
        <v>7</v>
      </c>
      <c r="W2127" t="str" cm="1">
        <f t="array" ref="W2127">_xlfn.IFS(V2127=1,"JAN",V2127=2,"FEB",V2127=3,"MAR",V2127=4,"APR",V2127=5,"MAY",V2127=6,"JUN",V2127=7,"JUL",V2127=8,"AUG",V2127=9,"SEP",V2127=10,"OCT",V2127=11,"NOV",V2127=12,"DEC")</f>
        <v>JUL</v>
      </c>
    </row>
    <row r="2128" spans="1:23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98"/>
        <v>0</v>
      </c>
      <c r="P2128">
        <f t="shared" si="199"/>
        <v>5</v>
      </c>
      <c r="Q2128" t="s">
        <v>8331</v>
      </c>
      <c r="R2128" t="s">
        <v>8332</v>
      </c>
      <c r="S2128" s="12">
        <f t="shared" si="200"/>
        <v>41951.973229166666</v>
      </c>
      <c r="T2128" s="12">
        <f t="shared" si="201"/>
        <v>41981.973229166666</v>
      </c>
      <c r="U2128" s="9">
        <f t="shared" si="202"/>
        <v>2014</v>
      </c>
      <c r="V2128">
        <f t="shared" si="203"/>
        <v>11</v>
      </c>
      <c r="W2128" t="str" cm="1">
        <f t="array" ref="W2128">_xlfn.IFS(V2128=1,"JAN",V2128=2,"FEB",V2128=3,"MAR",V2128=4,"APR",V2128=5,"MAY",V2128=6,"JUN",V2128=7,"JUL",V2128=8,"AUG",V2128=9,"SEP",V2128=10,"OCT",V2128=11,"NOV",V2128=12,"DEC")</f>
        <v>NOV</v>
      </c>
    </row>
    <row r="2129" spans="1:23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98"/>
        <v>29</v>
      </c>
      <c r="P2129">
        <f t="shared" si="199"/>
        <v>34.22</v>
      </c>
      <c r="Q2129" t="s">
        <v>8331</v>
      </c>
      <c r="R2129" t="s">
        <v>8332</v>
      </c>
      <c r="S2129" s="12">
        <f t="shared" si="200"/>
        <v>42045.50535879629</v>
      </c>
      <c r="T2129" s="12">
        <f t="shared" si="201"/>
        <v>42075.463692129633</v>
      </c>
      <c r="U2129" s="9">
        <f t="shared" si="202"/>
        <v>2015</v>
      </c>
      <c r="V2129">
        <f t="shared" si="203"/>
        <v>2</v>
      </c>
      <c r="W2129" t="str" cm="1">
        <f t="array" ref="W2129">_xlfn.IFS(V2129=1,"JAN",V2129=2,"FEB",V2129=3,"MAR",V2129=4,"APR",V2129=5,"MAY",V2129=6,"JUN",V2129=7,"JUL",V2129=8,"AUG",V2129=9,"SEP",V2129=10,"OCT",V2129=11,"NOV",V2129=12,"DEC")</f>
        <v>FEB</v>
      </c>
    </row>
    <row r="2130" spans="1:23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98"/>
        <v>0</v>
      </c>
      <c r="P2130">
        <f t="shared" si="199"/>
        <v>25</v>
      </c>
      <c r="Q2130" t="s">
        <v>8331</v>
      </c>
      <c r="R2130" t="s">
        <v>8332</v>
      </c>
      <c r="S2130" s="12">
        <f t="shared" si="200"/>
        <v>41843.772789351853</v>
      </c>
      <c r="T2130" s="12">
        <f t="shared" si="201"/>
        <v>41903.772789351853</v>
      </c>
      <c r="U2130" s="9">
        <f t="shared" si="202"/>
        <v>2014</v>
      </c>
      <c r="V2130">
        <f t="shared" si="203"/>
        <v>7</v>
      </c>
      <c r="W2130" t="str" cm="1">
        <f t="array" ref="W2130">_xlfn.IFS(V2130=1,"JAN",V2130=2,"FEB",V2130=3,"MAR",V2130=4,"APR",V2130=5,"MAY",V2130=6,"JUN",V2130=7,"JUL",V2130=8,"AUG",V2130=9,"SEP",V2130=10,"OCT",V2130=11,"NOV",V2130=12,"DEC")</f>
        <v>JUL</v>
      </c>
    </row>
    <row r="2131" spans="1:23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98"/>
        <v>12</v>
      </c>
      <c r="P2131">
        <f t="shared" si="199"/>
        <v>19.670000000000002</v>
      </c>
      <c r="Q2131" t="s">
        <v>8331</v>
      </c>
      <c r="R2131" t="s">
        <v>8332</v>
      </c>
      <c r="S2131" s="12">
        <f t="shared" si="200"/>
        <v>42409.024305555555</v>
      </c>
      <c r="T2131" s="12">
        <f t="shared" si="201"/>
        <v>42439.024305555555</v>
      </c>
      <c r="U2131" s="9">
        <f t="shared" si="202"/>
        <v>2016</v>
      </c>
      <c r="V2131">
        <f t="shared" si="203"/>
        <v>2</v>
      </c>
      <c r="W2131" t="str" cm="1">
        <f t="array" ref="W2131">_xlfn.IFS(V2131=1,"JAN",V2131=2,"FEB",V2131=3,"MAR",V2131=4,"APR",V2131=5,"MAY",V2131=6,"JUN",V2131=7,"JUL",V2131=8,"AUG",V2131=9,"SEP",V2131=10,"OCT",V2131=11,"NOV",V2131=12,"DEC")</f>
        <v>FEB</v>
      </c>
    </row>
    <row r="2132" spans="1:23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98"/>
        <v>0</v>
      </c>
      <c r="P2132">
        <f t="shared" si="199"/>
        <v>21.25</v>
      </c>
      <c r="Q2132" t="s">
        <v>8331</v>
      </c>
      <c r="R2132" t="s">
        <v>8332</v>
      </c>
      <c r="S2132" s="12">
        <f t="shared" si="200"/>
        <v>41832.086377314816</v>
      </c>
      <c r="T2132" s="12">
        <f t="shared" si="201"/>
        <v>41867.086377314816</v>
      </c>
      <c r="U2132" s="9">
        <f t="shared" si="202"/>
        <v>2014</v>
      </c>
      <c r="V2132">
        <f t="shared" si="203"/>
        <v>7</v>
      </c>
      <c r="W2132" t="str" cm="1">
        <f t="array" ref="W2132">_xlfn.IFS(V2132=1,"JAN",V2132=2,"FEB",V2132=3,"MAR",V2132=4,"APR",V2132=5,"MAY",V2132=6,"JUN",V2132=7,"JUL",V2132=8,"AUG",V2132=9,"SEP",V2132=10,"OCT",V2132=11,"NOV",V2132=12,"DEC")</f>
        <v>JUL</v>
      </c>
    </row>
    <row r="2133" spans="1:23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98"/>
        <v>5</v>
      </c>
      <c r="P2133">
        <f t="shared" si="199"/>
        <v>8.33</v>
      </c>
      <c r="Q2133" t="s">
        <v>8331</v>
      </c>
      <c r="R2133" t="s">
        <v>8332</v>
      </c>
      <c r="S2133" s="12">
        <f t="shared" si="200"/>
        <v>42167.207071759258</v>
      </c>
      <c r="T2133" s="12">
        <f t="shared" si="201"/>
        <v>42197.207071759258</v>
      </c>
      <c r="U2133" s="9">
        <f t="shared" si="202"/>
        <v>2015</v>
      </c>
      <c r="V2133">
        <f t="shared" si="203"/>
        <v>6</v>
      </c>
      <c r="W2133" t="str" cm="1">
        <f t="array" ref="W2133">_xlfn.IFS(V2133=1,"JAN",V2133=2,"FEB",V2133=3,"MAR",V2133=4,"APR",V2133=5,"MAY",V2133=6,"JUN",V2133=7,"JUL",V2133=8,"AUG",V2133=9,"SEP",V2133=10,"OCT",V2133=11,"NOV",V2133=12,"DEC")</f>
        <v>JUN</v>
      </c>
    </row>
    <row r="2134" spans="1:23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98"/>
        <v>2</v>
      </c>
      <c r="P2134">
        <f t="shared" si="199"/>
        <v>21.34</v>
      </c>
      <c r="Q2134" t="s">
        <v>8331</v>
      </c>
      <c r="R2134" t="s">
        <v>8332</v>
      </c>
      <c r="S2134" s="12">
        <f t="shared" si="200"/>
        <v>41643.487175925926</v>
      </c>
      <c r="T2134" s="12">
        <f t="shared" si="201"/>
        <v>41673.487175925926</v>
      </c>
      <c r="U2134" s="9">
        <f t="shared" si="202"/>
        <v>2014</v>
      </c>
      <c r="V2134">
        <f t="shared" si="203"/>
        <v>1</v>
      </c>
      <c r="W2134" t="str" cm="1">
        <f t="array" ref="W2134">_xlfn.IFS(V2134=1,"JAN",V2134=2,"FEB",V2134=3,"MAR",V2134=4,"APR",V2134=5,"MAY",V2134=6,"JUN",V2134=7,"JUL",V2134=8,"AUG",V2134=9,"SEP",V2134=10,"OCT",V2134=11,"NOV",V2134=12,"DEC")</f>
        <v>JAN</v>
      </c>
    </row>
    <row r="2135" spans="1:23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98"/>
        <v>2</v>
      </c>
      <c r="P2135">
        <f t="shared" si="199"/>
        <v>5.33</v>
      </c>
      <c r="Q2135" t="s">
        <v>8331</v>
      </c>
      <c r="R2135" t="s">
        <v>8332</v>
      </c>
      <c r="S2135" s="12">
        <f t="shared" si="200"/>
        <v>40619.097210648149</v>
      </c>
      <c r="T2135" s="12">
        <f t="shared" si="201"/>
        <v>40657.290972222225</v>
      </c>
      <c r="U2135" s="9">
        <f t="shared" si="202"/>
        <v>2011</v>
      </c>
      <c r="V2135">
        <f t="shared" si="203"/>
        <v>3</v>
      </c>
      <c r="W2135" t="str" cm="1">
        <f t="array" ref="W2135">_xlfn.IFS(V2135=1,"JAN",V2135=2,"FEB",V2135=3,"MAR",V2135=4,"APR",V2135=5,"MAY",V2135=6,"JUN",V2135=7,"JUL",V2135=8,"AUG",V2135=9,"SEP",V2135=10,"OCT",V2135=11,"NOV",V2135=12,"DEC")</f>
        <v>MAR</v>
      </c>
    </row>
    <row r="2136" spans="1:23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98"/>
        <v>2</v>
      </c>
      <c r="P2136">
        <f t="shared" si="199"/>
        <v>34.67</v>
      </c>
      <c r="Q2136" t="s">
        <v>8331</v>
      </c>
      <c r="R2136" t="s">
        <v>8332</v>
      </c>
      <c r="S2136" s="12">
        <f t="shared" si="200"/>
        <v>41361.886469907404</v>
      </c>
      <c r="T2136" s="12">
        <f t="shared" si="201"/>
        <v>41391.886469907404</v>
      </c>
      <c r="U2136" s="9">
        <f t="shared" si="202"/>
        <v>2013</v>
      </c>
      <c r="V2136">
        <f t="shared" si="203"/>
        <v>3</v>
      </c>
      <c r="W2136" t="str" cm="1">
        <f t="array" ref="W2136">_xlfn.IFS(V2136=1,"JAN",V2136=2,"FEB",V2136=3,"MAR",V2136=4,"APR",V2136=5,"MAY",V2136=6,"JUN",V2136=7,"JUL",V2136=8,"AUG",V2136=9,"SEP",V2136=10,"OCT",V2136=11,"NOV",V2136=12,"DEC")</f>
        <v>MAR</v>
      </c>
    </row>
    <row r="2137" spans="1:23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98"/>
        <v>10</v>
      </c>
      <c r="P2137">
        <f t="shared" si="199"/>
        <v>21.73</v>
      </c>
      <c r="Q2137" t="s">
        <v>8331</v>
      </c>
      <c r="R2137" t="s">
        <v>8332</v>
      </c>
      <c r="S2137" s="12">
        <f t="shared" si="200"/>
        <v>41156.963344907403</v>
      </c>
      <c r="T2137" s="12">
        <f t="shared" si="201"/>
        <v>41186.963344907403</v>
      </c>
      <c r="U2137" s="9">
        <f t="shared" si="202"/>
        <v>2012</v>
      </c>
      <c r="V2137">
        <f t="shared" si="203"/>
        <v>9</v>
      </c>
      <c r="W2137" t="str" cm="1">
        <f t="array" ref="W2137">_xlfn.IFS(V2137=1,"JAN",V2137=2,"FEB",V2137=3,"MAR",V2137=4,"APR",V2137=5,"MAY",V2137=6,"JUN",V2137=7,"JUL",V2137=8,"AUG",V2137=9,"SEP",V2137=10,"OCT",V2137=11,"NOV",V2137=12,"DEC")</f>
        <v>SEP</v>
      </c>
    </row>
    <row r="2138" spans="1:23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98"/>
        <v>0</v>
      </c>
      <c r="P2138">
        <f t="shared" si="199"/>
        <v>11.92</v>
      </c>
      <c r="Q2138" t="s">
        <v>8331</v>
      </c>
      <c r="R2138" t="s">
        <v>8332</v>
      </c>
      <c r="S2138" s="12">
        <f t="shared" si="200"/>
        <v>41536.509097222224</v>
      </c>
      <c r="T2138" s="12">
        <f t="shared" si="201"/>
        <v>41566.509097222224</v>
      </c>
      <c r="U2138" s="9">
        <f t="shared" si="202"/>
        <v>2013</v>
      </c>
      <c r="V2138">
        <f t="shared" si="203"/>
        <v>9</v>
      </c>
      <c r="W2138" t="str" cm="1">
        <f t="array" ref="W2138">_xlfn.IFS(V2138=1,"JAN",V2138=2,"FEB",V2138=3,"MAR",V2138=4,"APR",V2138=5,"MAY",V2138=6,"JUN",V2138=7,"JUL",V2138=8,"AUG",V2138=9,"SEP",V2138=10,"OCT",V2138=11,"NOV",V2138=12,"DEC")</f>
        <v>SEP</v>
      </c>
    </row>
    <row r="2139" spans="1:23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98"/>
        <v>28</v>
      </c>
      <c r="P2139">
        <f t="shared" si="199"/>
        <v>26.6</v>
      </c>
      <c r="Q2139" t="s">
        <v>8331</v>
      </c>
      <c r="R2139" t="s">
        <v>8332</v>
      </c>
      <c r="S2139" s="12">
        <f t="shared" si="200"/>
        <v>41948.771168981482</v>
      </c>
      <c r="T2139" s="12">
        <f t="shared" si="201"/>
        <v>41978.771168981482</v>
      </c>
      <c r="U2139" s="9">
        <f t="shared" si="202"/>
        <v>2014</v>
      </c>
      <c r="V2139">
        <f t="shared" si="203"/>
        <v>11</v>
      </c>
      <c r="W2139" t="str" cm="1">
        <f t="array" ref="W2139">_xlfn.IFS(V2139=1,"JAN",V2139=2,"FEB",V2139=3,"MAR",V2139=4,"APR",V2139=5,"MAY",V2139=6,"JUN",V2139=7,"JUL",V2139=8,"AUG",V2139=9,"SEP",V2139=10,"OCT",V2139=11,"NOV",V2139=12,"DEC")</f>
        <v>NOV</v>
      </c>
    </row>
    <row r="2140" spans="1:23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98"/>
        <v>13</v>
      </c>
      <c r="P2140">
        <f t="shared" si="199"/>
        <v>10.67</v>
      </c>
      <c r="Q2140" t="s">
        <v>8331</v>
      </c>
      <c r="R2140" t="s">
        <v>8332</v>
      </c>
      <c r="S2140" s="12">
        <f t="shared" si="200"/>
        <v>41557.013182870374</v>
      </c>
      <c r="T2140" s="12">
        <f t="shared" si="201"/>
        <v>41587.054849537039</v>
      </c>
      <c r="U2140" s="9">
        <f t="shared" si="202"/>
        <v>2013</v>
      </c>
      <c r="V2140">
        <f t="shared" si="203"/>
        <v>10</v>
      </c>
      <c r="W2140" t="str" cm="1">
        <f t="array" ref="W2140">_xlfn.IFS(V2140=1,"JAN",V2140=2,"FEB",V2140=3,"MAR",V2140=4,"APR",V2140=5,"MAY",V2140=6,"JUN",V2140=7,"JUL",V2140=8,"AUG",V2140=9,"SEP",V2140=10,"OCT",V2140=11,"NOV",V2140=12,"DEC")</f>
        <v>OCT</v>
      </c>
    </row>
    <row r="2141" spans="1:23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98"/>
        <v>5</v>
      </c>
      <c r="P2141">
        <f t="shared" si="199"/>
        <v>29.04</v>
      </c>
      <c r="Q2141" t="s">
        <v>8331</v>
      </c>
      <c r="R2141" t="s">
        <v>8332</v>
      </c>
      <c r="S2141" s="12">
        <f t="shared" si="200"/>
        <v>42647.750092592592</v>
      </c>
      <c r="T2141" s="12">
        <f t="shared" si="201"/>
        <v>42677.750092592592</v>
      </c>
      <c r="U2141" s="9">
        <f t="shared" si="202"/>
        <v>2016</v>
      </c>
      <c r="V2141">
        <f t="shared" si="203"/>
        <v>10</v>
      </c>
      <c r="W2141" t="str" cm="1">
        <f t="array" ref="W2141">_xlfn.IFS(V2141=1,"JAN",V2141=2,"FEB",V2141=3,"MAR",V2141=4,"APR",V2141=5,"MAY",V2141=6,"JUN",V2141=7,"JUL",V2141=8,"AUG",V2141=9,"SEP",V2141=10,"OCT",V2141=11,"NOV",V2141=12,"DEC")</f>
        <v>OCT</v>
      </c>
    </row>
    <row r="2142" spans="1:23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98"/>
        <v>0</v>
      </c>
      <c r="P2142">
        <f t="shared" si="199"/>
        <v>50.91</v>
      </c>
      <c r="Q2142" t="s">
        <v>8331</v>
      </c>
      <c r="R2142" t="s">
        <v>8332</v>
      </c>
      <c r="S2142" s="12">
        <f t="shared" si="200"/>
        <v>41255.833611111113</v>
      </c>
      <c r="T2142" s="12">
        <f t="shared" si="201"/>
        <v>41285.833611111113</v>
      </c>
      <c r="U2142" s="9">
        <f t="shared" si="202"/>
        <v>2012</v>
      </c>
      <c r="V2142">
        <f t="shared" si="203"/>
        <v>12</v>
      </c>
      <c r="W2142" t="str" cm="1">
        <f t="array" ref="W2142">_xlfn.IFS(V2142=1,"JAN",V2142=2,"FEB",V2142=3,"MAR",V2142=4,"APR",V2142=5,"MAY",V2142=6,"JUN",V2142=7,"JUL",V2142=8,"AUG",V2142=9,"SEP",V2142=10,"OCT",V2142=11,"NOV",V2142=12,"DEC")</f>
        <v>DEC</v>
      </c>
    </row>
    <row r="2143" spans="1:23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98"/>
        <v>0</v>
      </c>
      <c r="P2143">
        <f t="shared" si="199"/>
        <v>0</v>
      </c>
      <c r="Q2143" t="s">
        <v>8331</v>
      </c>
      <c r="R2143" t="s">
        <v>8332</v>
      </c>
      <c r="S2143" s="12">
        <f t="shared" si="200"/>
        <v>41927.235636574071</v>
      </c>
      <c r="T2143" s="12">
        <f t="shared" si="201"/>
        <v>41957.277303240742</v>
      </c>
      <c r="U2143" s="9">
        <f t="shared" si="202"/>
        <v>2014</v>
      </c>
      <c r="V2143">
        <f t="shared" si="203"/>
        <v>10</v>
      </c>
      <c r="W2143" t="str" cm="1">
        <f t="array" ref="W2143">_xlfn.IFS(V2143=1,"JAN",V2143=2,"FEB",V2143=3,"MAR",V2143=4,"APR",V2143=5,"MAY",V2143=6,"JUN",V2143=7,"JUL",V2143=8,"AUG",V2143=9,"SEP",V2143=10,"OCT",V2143=11,"NOV",V2143=12,"DEC")</f>
        <v>OCT</v>
      </c>
    </row>
    <row r="2144" spans="1:23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98"/>
        <v>6</v>
      </c>
      <c r="P2144">
        <f t="shared" si="199"/>
        <v>50.08</v>
      </c>
      <c r="Q2144" t="s">
        <v>8331</v>
      </c>
      <c r="R2144" t="s">
        <v>8332</v>
      </c>
      <c r="S2144" s="12">
        <f t="shared" si="200"/>
        <v>42340.701504629629</v>
      </c>
      <c r="T2144" s="12">
        <f t="shared" si="201"/>
        <v>42368.701504629629</v>
      </c>
      <c r="U2144" s="9">
        <f t="shared" si="202"/>
        <v>2015</v>
      </c>
      <c r="V2144">
        <f t="shared" si="203"/>
        <v>12</v>
      </c>
      <c r="W2144" t="str" cm="1">
        <f t="array" ref="W2144">_xlfn.IFS(V2144=1,"JAN",V2144=2,"FEB",V2144=3,"MAR",V2144=4,"APR",V2144=5,"MAY",V2144=6,"JUN",V2144=7,"JUL",V2144=8,"AUG",V2144=9,"SEP",V2144=10,"OCT",V2144=11,"NOV",V2144=12,"DEC")</f>
        <v>DEC</v>
      </c>
    </row>
    <row r="2145" spans="1:23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98"/>
        <v>11</v>
      </c>
      <c r="P2145">
        <f t="shared" si="199"/>
        <v>45</v>
      </c>
      <c r="Q2145" t="s">
        <v>8331</v>
      </c>
      <c r="R2145" t="s">
        <v>8332</v>
      </c>
      <c r="S2145" s="12">
        <f t="shared" si="200"/>
        <v>40332.886712962965</v>
      </c>
      <c r="T2145" s="12">
        <f t="shared" si="201"/>
        <v>40380.791666666664</v>
      </c>
      <c r="U2145" s="9">
        <f t="shared" si="202"/>
        <v>2010</v>
      </c>
      <c r="V2145">
        <f t="shared" si="203"/>
        <v>6</v>
      </c>
      <c r="W2145" t="str" cm="1">
        <f t="array" ref="W2145">_xlfn.IFS(V2145=1,"JAN",V2145=2,"FEB",V2145=3,"MAR",V2145=4,"APR",V2145=5,"MAY",V2145=6,"JUN",V2145=7,"JUL",V2145=8,"AUG",V2145=9,"SEP",V2145=10,"OCT",V2145=11,"NOV",V2145=12,"DEC")</f>
        <v>JUN</v>
      </c>
    </row>
    <row r="2146" spans="1:23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98"/>
        <v>2</v>
      </c>
      <c r="P2146">
        <f t="shared" si="199"/>
        <v>25.29</v>
      </c>
      <c r="Q2146" t="s">
        <v>8331</v>
      </c>
      <c r="R2146" t="s">
        <v>8332</v>
      </c>
      <c r="S2146" s="12">
        <f t="shared" si="200"/>
        <v>41499.546759259261</v>
      </c>
      <c r="T2146" s="12">
        <f t="shared" si="201"/>
        <v>41531.546759259261</v>
      </c>
      <c r="U2146" s="9">
        <f t="shared" si="202"/>
        <v>2013</v>
      </c>
      <c r="V2146">
        <f t="shared" si="203"/>
        <v>8</v>
      </c>
      <c r="W2146" t="str" cm="1">
        <f t="array" ref="W2146">_xlfn.IFS(V2146=1,"JAN",V2146=2,"FEB",V2146=3,"MAR",V2146=4,"APR",V2146=5,"MAY",V2146=6,"JUN",V2146=7,"JUL",V2146=8,"AUG",V2146=9,"SEP",V2146=10,"OCT",V2146=11,"NOV",V2146=12,"DEC")</f>
        <v>AUG</v>
      </c>
    </row>
    <row r="2147" spans="1:23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98"/>
        <v>30</v>
      </c>
      <c r="P2147">
        <f t="shared" si="199"/>
        <v>51.29</v>
      </c>
      <c r="Q2147" t="s">
        <v>8331</v>
      </c>
      <c r="R2147" t="s">
        <v>8332</v>
      </c>
      <c r="S2147" s="12">
        <f t="shared" si="200"/>
        <v>41575.237430555557</v>
      </c>
      <c r="T2147" s="12">
        <f t="shared" si="201"/>
        <v>41605.279097222221</v>
      </c>
      <c r="U2147" s="9">
        <f t="shared" si="202"/>
        <v>2013</v>
      </c>
      <c r="V2147">
        <f t="shared" si="203"/>
        <v>10</v>
      </c>
      <c r="W2147" t="str" cm="1">
        <f t="array" ref="W2147">_xlfn.IFS(V2147=1,"JAN",V2147=2,"FEB",V2147=3,"MAR",V2147=4,"APR",V2147=5,"MAY",V2147=6,"JUN",V2147=7,"JUL",V2147=8,"AUG",V2147=9,"SEP",V2147=10,"OCT",V2147=11,"NOV",V2147=12,"DEC")</f>
        <v>OCT</v>
      </c>
    </row>
    <row r="2148" spans="1:23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98"/>
        <v>0</v>
      </c>
      <c r="P2148">
        <f t="shared" si="199"/>
        <v>1</v>
      </c>
      <c r="Q2148" t="s">
        <v>8331</v>
      </c>
      <c r="R2148" t="s">
        <v>8332</v>
      </c>
      <c r="S2148" s="12">
        <f t="shared" si="200"/>
        <v>42397.679513888885</v>
      </c>
      <c r="T2148" s="12">
        <f t="shared" si="201"/>
        <v>42411.679513888885</v>
      </c>
      <c r="U2148" s="9">
        <f t="shared" si="202"/>
        <v>2016</v>
      </c>
      <c r="V2148">
        <f t="shared" si="203"/>
        <v>1</v>
      </c>
      <c r="W2148" t="str" cm="1">
        <f t="array" ref="W2148">_xlfn.IFS(V2148=1,"JAN",V2148=2,"FEB",V2148=3,"MAR",V2148=4,"APR",V2148=5,"MAY",V2148=6,"JUN",V2148=7,"JUL",V2148=8,"AUG",V2148=9,"SEP",V2148=10,"OCT",V2148=11,"NOV",V2148=12,"DEC")</f>
        <v>JAN</v>
      </c>
    </row>
    <row r="2149" spans="1:23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98"/>
        <v>1</v>
      </c>
      <c r="P2149">
        <f t="shared" si="199"/>
        <v>49.38</v>
      </c>
      <c r="Q2149" t="s">
        <v>8331</v>
      </c>
      <c r="R2149" t="s">
        <v>8332</v>
      </c>
      <c r="S2149" s="12">
        <f t="shared" si="200"/>
        <v>41927.295694444445</v>
      </c>
      <c r="T2149" s="12">
        <f t="shared" si="201"/>
        <v>41959.337361111116</v>
      </c>
      <c r="U2149" s="9">
        <f t="shared" si="202"/>
        <v>2014</v>
      </c>
      <c r="V2149">
        <f t="shared" si="203"/>
        <v>10</v>
      </c>
      <c r="W2149" t="str" cm="1">
        <f t="array" ref="W2149">_xlfn.IFS(V2149=1,"JAN",V2149=2,"FEB",V2149=3,"MAR",V2149=4,"APR",V2149=5,"MAY",V2149=6,"JUN",V2149=7,"JUL",V2149=8,"AUG",V2149=9,"SEP",V2149=10,"OCT",V2149=11,"NOV",V2149=12,"DEC")</f>
        <v>OCT</v>
      </c>
    </row>
    <row r="2150" spans="1:23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98"/>
        <v>2</v>
      </c>
      <c r="P2150">
        <f t="shared" si="199"/>
        <v>1</v>
      </c>
      <c r="Q2150" t="s">
        <v>8331</v>
      </c>
      <c r="R2150" t="s">
        <v>8332</v>
      </c>
      <c r="S2150" s="12">
        <f t="shared" si="200"/>
        <v>42066.733587962968</v>
      </c>
      <c r="T2150" s="12">
        <f t="shared" si="201"/>
        <v>42096.691921296297</v>
      </c>
      <c r="U2150" s="9">
        <f t="shared" si="202"/>
        <v>2015</v>
      </c>
      <c r="V2150">
        <f t="shared" si="203"/>
        <v>3</v>
      </c>
      <c r="W2150" t="str" cm="1">
        <f t="array" ref="W2150">_xlfn.IFS(V2150=1,"JAN",V2150=2,"FEB",V2150=3,"MAR",V2150=4,"APR",V2150=5,"MAY",V2150=6,"JUN",V2150=7,"JUL",V2150=8,"AUG",V2150=9,"SEP",V2150=10,"OCT",V2150=11,"NOV",V2150=12,"DEC")</f>
        <v>MAR</v>
      </c>
    </row>
    <row r="2151" spans="1:23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98"/>
        <v>0</v>
      </c>
      <c r="P2151">
        <f t="shared" si="199"/>
        <v>0</v>
      </c>
      <c r="Q2151" t="s">
        <v>8331</v>
      </c>
      <c r="R2151" t="s">
        <v>8332</v>
      </c>
      <c r="S2151" s="12">
        <f t="shared" si="200"/>
        <v>40355.024953703702</v>
      </c>
      <c r="T2151" s="12">
        <f t="shared" si="201"/>
        <v>40390</v>
      </c>
      <c r="U2151" s="9">
        <f t="shared" si="202"/>
        <v>2010</v>
      </c>
      <c r="V2151">
        <f t="shared" si="203"/>
        <v>6</v>
      </c>
      <c r="W2151" t="str" cm="1">
        <f t="array" ref="W2151">_xlfn.IFS(V2151=1,"JAN",V2151=2,"FEB",V2151=3,"MAR",V2151=4,"APR",V2151=5,"MAY",V2151=6,"JUN",V2151=7,"JUL",V2151=8,"AUG",V2151=9,"SEP",V2151=10,"OCT",V2151=11,"NOV",V2151=12,"DEC")</f>
        <v>JUN</v>
      </c>
    </row>
    <row r="2152" spans="1:23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98"/>
        <v>1</v>
      </c>
      <c r="P2152">
        <f t="shared" si="199"/>
        <v>101.25</v>
      </c>
      <c r="Q2152" t="s">
        <v>8331</v>
      </c>
      <c r="R2152" t="s">
        <v>8332</v>
      </c>
      <c r="S2152" s="12">
        <f t="shared" si="200"/>
        <v>42534.284710648149</v>
      </c>
      <c r="T2152" s="12">
        <f t="shared" si="201"/>
        <v>42564.284710648149</v>
      </c>
      <c r="U2152" s="9">
        <f t="shared" si="202"/>
        <v>2016</v>
      </c>
      <c r="V2152">
        <f t="shared" si="203"/>
        <v>6</v>
      </c>
      <c r="W2152" t="str" cm="1">
        <f t="array" ref="W2152">_xlfn.IFS(V2152=1,"JAN",V2152=2,"FEB",V2152=3,"MAR",V2152=4,"APR",V2152=5,"MAY",V2152=6,"JUN",V2152=7,"JUL",V2152=8,"AUG",V2152=9,"SEP",V2152=10,"OCT",V2152=11,"NOV",V2152=12,"DEC")</f>
        <v>JUN</v>
      </c>
    </row>
    <row r="2153" spans="1:23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98"/>
        <v>0</v>
      </c>
      <c r="P2153">
        <f t="shared" si="199"/>
        <v>19.670000000000002</v>
      </c>
      <c r="Q2153" t="s">
        <v>8331</v>
      </c>
      <c r="R2153" t="s">
        <v>8332</v>
      </c>
      <c r="S2153" s="12">
        <f t="shared" si="200"/>
        <v>42520.847384259265</v>
      </c>
      <c r="T2153" s="12">
        <f t="shared" si="201"/>
        <v>42550.847384259265</v>
      </c>
      <c r="U2153" s="9">
        <f t="shared" si="202"/>
        <v>2016</v>
      </c>
      <c r="V2153">
        <f t="shared" si="203"/>
        <v>5</v>
      </c>
      <c r="W2153" t="str" cm="1">
        <f t="array" ref="W2153">_xlfn.IFS(V2153=1,"JAN",V2153=2,"FEB",V2153=3,"MAR",V2153=4,"APR",V2153=5,"MAY",V2153=6,"JUN",V2153=7,"JUL",V2153=8,"AUG",V2153=9,"SEP",V2153=10,"OCT",V2153=11,"NOV",V2153=12,"DEC")</f>
        <v>MAY</v>
      </c>
    </row>
    <row r="2154" spans="1:23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98"/>
        <v>0</v>
      </c>
      <c r="P2154">
        <f t="shared" si="199"/>
        <v>12.5</v>
      </c>
      <c r="Q2154" t="s">
        <v>8331</v>
      </c>
      <c r="R2154" t="s">
        <v>8332</v>
      </c>
      <c r="S2154" s="12">
        <f t="shared" si="200"/>
        <v>41683.832280092596</v>
      </c>
      <c r="T2154" s="12">
        <f t="shared" si="201"/>
        <v>41713.790613425925</v>
      </c>
      <c r="U2154" s="9">
        <f t="shared" si="202"/>
        <v>2014</v>
      </c>
      <c r="V2154">
        <f t="shared" si="203"/>
        <v>2</v>
      </c>
      <c r="W2154" t="str" cm="1">
        <f t="array" ref="W2154">_xlfn.IFS(V2154=1,"JAN",V2154=2,"FEB",V2154=3,"MAR",V2154=4,"APR",V2154=5,"MAY",V2154=6,"JUN",V2154=7,"JUL",V2154=8,"AUG",V2154=9,"SEP",V2154=10,"OCT",V2154=11,"NOV",V2154=12,"DEC")</f>
        <v>FEB</v>
      </c>
    </row>
    <row r="2155" spans="1:23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98"/>
        <v>0</v>
      </c>
      <c r="P2155">
        <f t="shared" si="199"/>
        <v>8.5</v>
      </c>
      <c r="Q2155" t="s">
        <v>8331</v>
      </c>
      <c r="R2155" t="s">
        <v>8332</v>
      </c>
      <c r="S2155" s="12">
        <f t="shared" si="200"/>
        <v>41974.911087962959</v>
      </c>
      <c r="T2155" s="12">
        <f t="shared" si="201"/>
        <v>42014.332638888889</v>
      </c>
      <c r="U2155" s="9">
        <f t="shared" si="202"/>
        <v>2014</v>
      </c>
      <c r="V2155">
        <f t="shared" si="203"/>
        <v>12</v>
      </c>
      <c r="W2155" t="str" cm="1">
        <f t="array" ref="W2155">_xlfn.IFS(V2155=1,"JAN",V2155=2,"FEB",V2155=3,"MAR",V2155=4,"APR",V2155=5,"MAY",V2155=6,"JUN",V2155=7,"JUL",V2155=8,"AUG",V2155=9,"SEP",V2155=10,"OCT",V2155=11,"NOV",V2155=12,"DEC")</f>
        <v>DEC</v>
      </c>
    </row>
    <row r="2156" spans="1:23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98"/>
        <v>1</v>
      </c>
      <c r="P2156">
        <f t="shared" si="199"/>
        <v>1</v>
      </c>
      <c r="Q2156" t="s">
        <v>8331</v>
      </c>
      <c r="R2156" t="s">
        <v>8332</v>
      </c>
      <c r="S2156" s="12">
        <f t="shared" si="200"/>
        <v>41647.632256944446</v>
      </c>
      <c r="T2156" s="12">
        <f t="shared" si="201"/>
        <v>41667.632256944446</v>
      </c>
      <c r="U2156" s="9">
        <f t="shared" si="202"/>
        <v>2014</v>
      </c>
      <c r="V2156">
        <f t="shared" si="203"/>
        <v>1</v>
      </c>
      <c r="W2156" t="str" cm="1">
        <f t="array" ref="W2156">_xlfn.IFS(V2156=1,"JAN",V2156=2,"FEB",V2156=3,"MAR",V2156=4,"APR",V2156=5,"MAY",V2156=6,"JUN",V2156=7,"JUL",V2156=8,"AUG",V2156=9,"SEP",V2156=10,"OCT",V2156=11,"NOV",V2156=12,"DEC")</f>
        <v>JAN</v>
      </c>
    </row>
    <row r="2157" spans="1:23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98"/>
        <v>2</v>
      </c>
      <c r="P2157">
        <f t="shared" si="199"/>
        <v>23</v>
      </c>
      <c r="Q2157" t="s">
        <v>8331</v>
      </c>
      <c r="R2157" t="s">
        <v>8332</v>
      </c>
      <c r="S2157" s="12">
        <f t="shared" si="200"/>
        <v>42430.747511574074</v>
      </c>
      <c r="T2157" s="12">
        <f t="shared" si="201"/>
        <v>42460.70584490741</v>
      </c>
      <c r="U2157" s="9">
        <f t="shared" si="202"/>
        <v>2016</v>
      </c>
      <c r="V2157">
        <f t="shared" si="203"/>
        <v>3</v>
      </c>
      <c r="W2157" t="str" cm="1">
        <f t="array" ref="W2157">_xlfn.IFS(V2157=1,"JAN",V2157=2,"FEB",V2157=3,"MAR",V2157=4,"APR",V2157=5,"MAY",V2157=6,"JUN",V2157=7,"JUL",V2157=8,"AUG",V2157=9,"SEP",V2157=10,"OCT",V2157=11,"NOV",V2157=12,"DEC")</f>
        <v>MAR</v>
      </c>
    </row>
    <row r="2158" spans="1:23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98"/>
        <v>3</v>
      </c>
      <c r="P2158">
        <f t="shared" si="199"/>
        <v>17.989999999999998</v>
      </c>
      <c r="Q2158" t="s">
        <v>8331</v>
      </c>
      <c r="R2158" t="s">
        <v>8332</v>
      </c>
      <c r="S2158" s="12">
        <f t="shared" si="200"/>
        <v>41488.85423611111</v>
      </c>
      <c r="T2158" s="12">
        <f t="shared" si="201"/>
        <v>41533.85423611111</v>
      </c>
      <c r="U2158" s="9">
        <f t="shared" si="202"/>
        <v>2013</v>
      </c>
      <c r="V2158">
        <f t="shared" si="203"/>
        <v>8</v>
      </c>
      <c r="W2158" t="str" cm="1">
        <f t="array" ref="W2158">_xlfn.IFS(V2158=1,"JAN",V2158=2,"FEB",V2158=3,"MAR",V2158=4,"APR",V2158=5,"MAY",V2158=6,"JUN",V2158=7,"JUL",V2158=8,"AUG",V2158=9,"SEP",V2158=10,"OCT",V2158=11,"NOV",V2158=12,"DEC")</f>
        <v>AUG</v>
      </c>
    </row>
    <row r="2159" spans="1:23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98"/>
        <v>28</v>
      </c>
      <c r="P2159">
        <f t="shared" si="199"/>
        <v>370.95</v>
      </c>
      <c r="Q2159" t="s">
        <v>8331</v>
      </c>
      <c r="R2159" t="s">
        <v>8332</v>
      </c>
      <c r="S2159" s="12">
        <f t="shared" si="200"/>
        <v>42694.98128472222</v>
      </c>
      <c r="T2159" s="12">
        <f t="shared" si="201"/>
        <v>42727.332638888889</v>
      </c>
      <c r="U2159" s="9">
        <f t="shared" si="202"/>
        <v>2016</v>
      </c>
      <c r="V2159">
        <f t="shared" si="203"/>
        <v>11</v>
      </c>
      <c r="W2159" t="str" cm="1">
        <f t="array" ref="W2159">_xlfn.IFS(V2159=1,"JAN",V2159=2,"FEB",V2159=3,"MAR",V2159=4,"APR",V2159=5,"MAY",V2159=6,"JUN",V2159=7,"JUL",V2159=8,"AUG",V2159=9,"SEP",V2159=10,"OCT",V2159=11,"NOV",V2159=12,"DEC")</f>
        <v>NOV</v>
      </c>
    </row>
    <row r="2160" spans="1:23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98"/>
        <v>7</v>
      </c>
      <c r="P2160">
        <f t="shared" si="199"/>
        <v>63.57</v>
      </c>
      <c r="Q2160" t="s">
        <v>8331</v>
      </c>
      <c r="R2160" t="s">
        <v>8332</v>
      </c>
      <c r="S2160" s="12">
        <f t="shared" si="200"/>
        <v>41264.853865740741</v>
      </c>
      <c r="T2160" s="12">
        <f t="shared" si="201"/>
        <v>41309.853865740741</v>
      </c>
      <c r="U2160" s="9">
        <f t="shared" si="202"/>
        <v>2012</v>
      </c>
      <c r="V2160">
        <f t="shared" si="203"/>
        <v>12</v>
      </c>
      <c r="W2160" t="str" cm="1">
        <f t="array" ref="W2160">_xlfn.IFS(V2160=1,"JAN",V2160=2,"FEB",V2160=3,"MAR",V2160=4,"APR",V2160=5,"MAY",V2160=6,"JUN",V2160=7,"JUL",V2160=8,"AUG",V2160=9,"SEP",V2160=10,"OCT",V2160=11,"NOV",V2160=12,"DEC")</f>
        <v>DEC</v>
      </c>
    </row>
    <row r="2161" spans="1:23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98"/>
        <v>1</v>
      </c>
      <c r="P2161">
        <f t="shared" si="199"/>
        <v>13</v>
      </c>
      <c r="Q2161" t="s">
        <v>8331</v>
      </c>
      <c r="R2161" t="s">
        <v>8332</v>
      </c>
      <c r="S2161" s="12">
        <f t="shared" si="200"/>
        <v>40710.731180555551</v>
      </c>
      <c r="T2161" s="12">
        <f t="shared" si="201"/>
        <v>40740.731180555551</v>
      </c>
      <c r="U2161" s="9">
        <f t="shared" si="202"/>
        <v>2011</v>
      </c>
      <c r="V2161">
        <f t="shared" si="203"/>
        <v>6</v>
      </c>
      <c r="W2161" t="str" cm="1">
        <f t="array" ref="W2161">_xlfn.IFS(V2161=1,"JAN",V2161=2,"FEB",V2161=3,"MAR",V2161=4,"APR",V2161=5,"MAY",V2161=6,"JUN",V2161=7,"JUL",V2161=8,"AUG",V2161=9,"SEP",V2161=10,"OCT",V2161=11,"NOV",V2161=12,"DEC")</f>
        <v>JUN</v>
      </c>
    </row>
    <row r="2162" spans="1:23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98"/>
        <v>1</v>
      </c>
      <c r="P2162">
        <f t="shared" si="199"/>
        <v>5.31</v>
      </c>
      <c r="Q2162" t="s">
        <v>8331</v>
      </c>
      <c r="R2162" t="s">
        <v>8332</v>
      </c>
      <c r="S2162" s="12">
        <f t="shared" si="200"/>
        <v>41018.711863425924</v>
      </c>
      <c r="T2162" s="12">
        <f t="shared" si="201"/>
        <v>41048.711863425924</v>
      </c>
      <c r="U2162" s="9">
        <f t="shared" si="202"/>
        <v>2012</v>
      </c>
      <c r="V2162">
        <f t="shared" si="203"/>
        <v>4</v>
      </c>
      <c r="W2162" t="str" cm="1">
        <f t="array" ref="W2162">_xlfn.IFS(V2162=1,"JAN",V2162=2,"FEB",V2162=3,"MAR",V2162=4,"APR",V2162=5,"MAY",V2162=6,"JUN",V2162=7,"JUL",V2162=8,"AUG",V2162=9,"SEP",V2162=10,"OCT",V2162=11,"NOV",V2162=12,"DEC")</f>
        <v>APR</v>
      </c>
    </row>
    <row r="2163" spans="1:23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98"/>
        <v>116</v>
      </c>
      <c r="P2163">
        <f t="shared" si="199"/>
        <v>35.619999999999997</v>
      </c>
      <c r="Q2163" t="s">
        <v>8323</v>
      </c>
      <c r="R2163" t="s">
        <v>8324</v>
      </c>
      <c r="S2163" s="12">
        <f t="shared" si="200"/>
        <v>42240.852534722217</v>
      </c>
      <c r="T2163" s="12">
        <f t="shared" si="201"/>
        <v>42270.852534722217</v>
      </c>
      <c r="U2163" s="9">
        <f t="shared" si="202"/>
        <v>2015</v>
      </c>
      <c r="V2163">
        <f t="shared" si="203"/>
        <v>8</v>
      </c>
      <c r="W2163" t="str" cm="1">
        <f t="array" ref="W2163">_xlfn.IFS(V2163=1,"JAN",V2163=2,"FEB",V2163=3,"MAR",V2163=4,"APR",V2163=5,"MAY",V2163=6,"JUN",V2163=7,"JUL",V2163=8,"AUG",V2163=9,"SEP",V2163=10,"OCT",V2163=11,"NOV",V2163=12,"DEC")</f>
        <v>AUG</v>
      </c>
    </row>
    <row r="2164" spans="1:23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98"/>
        <v>112</v>
      </c>
      <c r="P2164">
        <f t="shared" si="199"/>
        <v>87.1</v>
      </c>
      <c r="Q2164" t="s">
        <v>8323</v>
      </c>
      <c r="R2164" t="s">
        <v>8324</v>
      </c>
      <c r="S2164" s="12">
        <f t="shared" si="200"/>
        <v>41813.766099537039</v>
      </c>
      <c r="T2164" s="12">
        <f t="shared" si="201"/>
        <v>41844.766099537039</v>
      </c>
      <c r="U2164" s="9">
        <f t="shared" si="202"/>
        <v>2014</v>
      </c>
      <c r="V2164">
        <f t="shared" si="203"/>
        <v>6</v>
      </c>
      <c r="W2164" t="str" cm="1">
        <f t="array" ref="W2164">_xlfn.IFS(V2164=1,"JAN",V2164=2,"FEB",V2164=3,"MAR",V2164=4,"APR",V2164=5,"MAY",V2164=6,"JUN",V2164=7,"JUL",V2164=8,"AUG",V2164=9,"SEP",V2164=10,"OCT",V2164=11,"NOV",V2164=12,"DEC")</f>
        <v>JUN</v>
      </c>
    </row>
    <row r="2165" spans="1:23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98"/>
        <v>132</v>
      </c>
      <c r="P2165">
        <f t="shared" si="199"/>
        <v>75.11</v>
      </c>
      <c r="Q2165" t="s">
        <v>8323</v>
      </c>
      <c r="R2165" t="s">
        <v>8324</v>
      </c>
      <c r="S2165" s="12">
        <f t="shared" si="200"/>
        <v>42111.899537037039</v>
      </c>
      <c r="T2165" s="12">
        <f t="shared" si="201"/>
        <v>42163.159722222219</v>
      </c>
      <c r="U2165" s="9">
        <f t="shared" si="202"/>
        <v>2015</v>
      </c>
      <c r="V2165">
        <f t="shared" si="203"/>
        <v>4</v>
      </c>
      <c r="W2165" t="str" cm="1">
        <f t="array" ref="W2165">_xlfn.IFS(V2165=1,"JAN",V2165=2,"FEB",V2165=3,"MAR",V2165=4,"APR",V2165=5,"MAY",V2165=6,"JUN",V2165=7,"JUL",V2165=8,"AUG",V2165=9,"SEP",V2165=10,"OCT",V2165=11,"NOV",V2165=12,"DEC")</f>
        <v>APR</v>
      </c>
    </row>
    <row r="2166" spans="1:23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98"/>
        <v>103</v>
      </c>
      <c r="P2166">
        <f t="shared" si="199"/>
        <v>68.010000000000005</v>
      </c>
      <c r="Q2166" t="s">
        <v>8323</v>
      </c>
      <c r="R2166" t="s">
        <v>8324</v>
      </c>
      <c r="S2166" s="12">
        <f t="shared" si="200"/>
        <v>42515.71775462963</v>
      </c>
      <c r="T2166" s="12">
        <f t="shared" si="201"/>
        <v>42546.165972222225</v>
      </c>
      <c r="U2166" s="9">
        <f t="shared" si="202"/>
        <v>2016</v>
      </c>
      <c r="V2166">
        <f t="shared" si="203"/>
        <v>5</v>
      </c>
      <c r="W2166" t="str" cm="1">
        <f t="array" ref="W2166">_xlfn.IFS(V2166=1,"JAN",V2166=2,"FEB",V2166=3,"MAR",V2166=4,"APR",V2166=5,"MAY",V2166=6,"JUN",V2166=7,"JUL",V2166=8,"AUG",V2166=9,"SEP",V2166=10,"OCT",V2166=11,"NOV",V2166=12,"DEC")</f>
        <v>MAY</v>
      </c>
    </row>
    <row r="2167" spans="1:23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98"/>
        <v>139</v>
      </c>
      <c r="P2167">
        <f t="shared" si="199"/>
        <v>29.62</v>
      </c>
      <c r="Q2167" t="s">
        <v>8323</v>
      </c>
      <c r="R2167" t="s">
        <v>8324</v>
      </c>
      <c r="S2167" s="12">
        <f t="shared" si="200"/>
        <v>42438.667071759264</v>
      </c>
      <c r="T2167" s="12">
        <f t="shared" si="201"/>
        <v>42468.625405092593</v>
      </c>
      <c r="U2167" s="9">
        <f t="shared" si="202"/>
        <v>2016</v>
      </c>
      <c r="V2167">
        <f t="shared" si="203"/>
        <v>3</v>
      </c>
      <c r="W2167" t="str" cm="1">
        <f t="array" ref="W2167">_xlfn.IFS(V2167=1,"JAN",V2167=2,"FEB",V2167=3,"MAR",V2167=4,"APR",V2167=5,"MAY",V2167=6,"JUN",V2167=7,"JUL",V2167=8,"AUG",V2167=9,"SEP",V2167=10,"OCT",V2167=11,"NOV",V2167=12,"DEC")</f>
        <v>MAR</v>
      </c>
    </row>
    <row r="2168" spans="1:23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98"/>
        <v>147</v>
      </c>
      <c r="P2168">
        <f t="shared" si="199"/>
        <v>91.63</v>
      </c>
      <c r="Q2168" t="s">
        <v>8323</v>
      </c>
      <c r="R2168" t="s">
        <v>8324</v>
      </c>
      <c r="S2168" s="12">
        <f t="shared" si="200"/>
        <v>41933.838171296295</v>
      </c>
      <c r="T2168" s="12">
        <f t="shared" si="201"/>
        <v>41978.879837962959</v>
      </c>
      <c r="U2168" s="9">
        <f t="shared" si="202"/>
        <v>2014</v>
      </c>
      <c r="V2168">
        <f t="shared" si="203"/>
        <v>10</v>
      </c>
      <c r="W2168" t="str" cm="1">
        <f t="array" ref="W2168">_xlfn.IFS(V2168=1,"JAN",V2168=2,"FEB",V2168=3,"MAR",V2168=4,"APR",V2168=5,"MAY",V2168=6,"JUN",V2168=7,"JUL",V2168=8,"AUG",V2168=9,"SEP",V2168=10,"OCT",V2168=11,"NOV",V2168=12,"DEC")</f>
        <v>OCT</v>
      </c>
    </row>
    <row r="2169" spans="1:23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98"/>
        <v>120</v>
      </c>
      <c r="P2169">
        <f t="shared" si="199"/>
        <v>22.5</v>
      </c>
      <c r="Q2169" t="s">
        <v>8323</v>
      </c>
      <c r="R2169" t="s">
        <v>8324</v>
      </c>
      <c r="S2169" s="12">
        <f t="shared" si="200"/>
        <v>41153.066400462965</v>
      </c>
      <c r="T2169" s="12">
        <f t="shared" si="201"/>
        <v>41167.066400462965</v>
      </c>
      <c r="U2169" s="9">
        <f t="shared" si="202"/>
        <v>2012</v>
      </c>
      <c r="V2169">
        <f t="shared" si="203"/>
        <v>9</v>
      </c>
      <c r="W2169" t="str" cm="1">
        <f t="array" ref="W2169">_xlfn.IFS(V2169=1,"JAN",V2169=2,"FEB",V2169=3,"MAR",V2169=4,"APR",V2169=5,"MAY",V2169=6,"JUN",V2169=7,"JUL",V2169=8,"AUG",V2169=9,"SEP",V2169=10,"OCT",V2169=11,"NOV",V2169=12,"DEC")</f>
        <v>SEP</v>
      </c>
    </row>
    <row r="2170" spans="1:23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98"/>
        <v>122</v>
      </c>
      <c r="P2170">
        <f t="shared" si="199"/>
        <v>64.37</v>
      </c>
      <c r="Q2170" t="s">
        <v>8323</v>
      </c>
      <c r="R2170" t="s">
        <v>8324</v>
      </c>
      <c r="S2170" s="12">
        <f t="shared" si="200"/>
        <v>42745.600243055553</v>
      </c>
      <c r="T2170" s="12">
        <f t="shared" si="201"/>
        <v>42776.208333333328</v>
      </c>
      <c r="U2170" s="9">
        <f t="shared" si="202"/>
        <v>2017</v>
      </c>
      <c r="V2170">
        <f t="shared" si="203"/>
        <v>1</v>
      </c>
      <c r="W2170" t="str" cm="1">
        <f t="array" ref="W2170">_xlfn.IFS(V2170=1,"JAN",V2170=2,"FEB",V2170=3,"MAR",V2170=4,"APR",V2170=5,"MAY",V2170=6,"JUN",V2170=7,"JUL",V2170=8,"AUG",V2170=9,"SEP",V2170=10,"OCT",V2170=11,"NOV",V2170=12,"DEC")</f>
        <v>JAN</v>
      </c>
    </row>
    <row r="2171" spans="1:23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98"/>
        <v>100</v>
      </c>
      <c r="P2171">
        <f t="shared" si="199"/>
        <v>21.86</v>
      </c>
      <c r="Q2171" t="s">
        <v>8323</v>
      </c>
      <c r="R2171" t="s">
        <v>8324</v>
      </c>
      <c r="S2171" s="12">
        <f t="shared" si="200"/>
        <v>42793.700821759259</v>
      </c>
      <c r="T2171" s="12">
        <f t="shared" si="201"/>
        <v>42796.700821759259</v>
      </c>
      <c r="U2171" s="9">
        <f t="shared" si="202"/>
        <v>2017</v>
      </c>
      <c r="V2171">
        <f t="shared" si="203"/>
        <v>2</v>
      </c>
      <c r="W2171" t="str" cm="1">
        <f t="array" ref="W2171">_xlfn.IFS(V2171=1,"JAN",V2171=2,"FEB",V2171=3,"MAR",V2171=4,"APR",V2171=5,"MAY",V2171=6,"JUN",V2171=7,"JUL",V2171=8,"AUG",V2171=9,"SEP",V2171=10,"OCT",V2171=11,"NOV",V2171=12,"DEC")</f>
        <v>FEB</v>
      </c>
    </row>
    <row r="2172" spans="1:23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98"/>
        <v>181</v>
      </c>
      <c r="P2172">
        <f t="shared" si="199"/>
        <v>33.32</v>
      </c>
      <c r="Q2172" t="s">
        <v>8323</v>
      </c>
      <c r="R2172" t="s">
        <v>8324</v>
      </c>
      <c r="S2172" s="12">
        <f t="shared" si="200"/>
        <v>42198.750254629631</v>
      </c>
      <c r="T2172" s="12">
        <f t="shared" si="201"/>
        <v>42238.750254629631</v>
      </c>
      <c r="U2172" s="9">
        <f t="shared" si="202"/>
        <v>2015</v>
      </c>
      <c r="V2172">
        <f t="shared" si="203"/>
        <v>7</v>
      </c>
      <c r="W2172" t="str" cm="1">
        <f t="array" ref="W2172">_xlfn.IFS(V2172=1,"JAN",V2172=2,"FEB",V2172=3,"MAR",V2172=4,"APR",V2172=5,"MAY",V2172=6,"JUN",V2172=7,"JUL",V2172=8,"AUG",V2172=9,"SEP",V2172=10,"OCT",V2172=11,"NOV",V2172=12,"DEC")</f>
        <v>JUL</v>
      </c>
    </row>
    <row r="2173" spans="1:23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98"/>
        <v>106</v>
      </c>
      <c r="P2173">
        <f t="shared" si="199"/>
        <v>90.28</v>
      </c>
      <c r="Q2173" t="s">
        <v>8323</v>
      </c>
      <c r="R2173" t="s">
        <v>8324</v>
      </c>
      <c r="S2173" s="12">
        <f t="shared" si="200"/>
        <v>42141.95711805555</v>
      </c>
      <c r="T2173" s="12">
        <f t="shared" si="201"/>
        <v>42177.208333333328</v>
      </c>
      <c r="U2173" s="9">
        <f t="shared" si="202"/>
        <v>2015</v>
      </c>
      <c r="V2173">
        <f t="shared" si="203"/>
        <v>5</v>
      </c>
      <c r="W2173" t="str" cm="1">
        <f t="array" ref="W2173">_xlfn.IFS(V2173=1,"JAN",V2173=2,"FEB",V2173=3,"MAR",V2173=4,"APR",V2173=5,"MAY",V2173=6,"JUN",V2173=7,"JUL",V2173=8,"AUG",V2173=9,"SEP",V2173=10,"OCT",V2173=11,"NOV",V2173=12,"DEC")</f>
        <v>MAY</v>
      </c>
    </row>
    <row r="2174" spans="1:23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98"/>
        <v>100</v>
      </c>
      <c r="P2174">
        <f t="shared" si="199"/>
        <v>76.92</v>
      </c>
      <c r="Q2174" t="s">
        <v>8323</v>
      </c>
      <c r="R2174" t="s">
        <v>8324</v>
      </c>
      <c r="S2174" s="12">
        <f t="shared" si="200"/>
        <v>42082.580092592587</v>
      </c>
      <c r="T2174" s="12">
        <f t="shared" si="201"/>
        <v>42112.580092592587</v>
      </c>
      <c r="U2174" s="9">
        <f t="shared" si="202"/>
        <v>2015</v>
      </c>
      <c r="V2174">
        <f t="shared" si="203"/>
        <v>3</v>
      </c>
      <c r="W2174" t="str" cm="1">
        <f t="array" ref="W2174">_xlfn.IFS(V2174=1,"JAN",V2174=2,"FEB",V2174=3,"MAR",V2174=4,"APR",V2174=5,"MAY",V2174=6,"JUN",V2174=7,"JUL",V2174=8,"AUG",V2174=9,"SEP",V2174=10,"OCT",V2174=11,"NOV",V2174=12,"DEC")</f>
        <v>MAR</v>
      </c>
    </row>
    <row r="2175" spans="1:23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98"/>
        <v>127</v>
      </c>
      <c r="P2175">
        <f t="shared" si="199"/>
        <v>59.23</v>
      </c>
      <c r="Q2175" t="s">
        <v>8323</v>
      </c>
      <c r="R2175" t="s">
        <v>8324</v>
      </c>
      <c r="S2175" s="12">
        <f t="shared" si="200"/>
        <v>41495.692627314813</v>
      </c>
      <c r="T2175" s="12">
        <f t="shared" si="201"/>
        <v>41527.165972222225</v>
      </c>
      <c r="U2175" s="9">
        <f t="shared" si="202"/>
        <v>2013</v>
      </c>
      <c r="V2175">
        <f t="shared" si="203"/>
        <v>8</v>
      </c>
      <c r="W2175" t="str" cm="1">
        <f t="array" ref="W2175">_xlfn.IFS(V2175=1,"JAN",V2175=2,"FEB",V2175=3,"MAR",V2175=4,"APR",V2175=5,"MAY",V2175=6,"JUN",V2175=7,"JUL",V2175=8,"AUG",V2175=9,"SEP",V2175=10,"OCT",V2175=11,"NOV",V2175=12,"DEC")</f>
        <v>AUG</v>
      </c>
    </row>
    <row r="2176" spans="1:23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98"/>
        <v>103</v>
      </c>
      <c r="P2176">
        <f t="shared" si="199"/>
        <v>65.38</v>
      </c>
      <c r="Q2176" t="s">
        <v>8323</v>
      </c>
      <c r="R2176" t="s">
        <v>8324</v>
      </c>
      <c r="S2176" s="12">
        <f t="shared" si="200"/>
        <v>42465.542905092589</v>
      </c>
      <c r="T2176" s="12">
        <f t="shared" si="201"/>
        <v>42495.542905092589</v>
      </c>
      <c r="U2176" s="9">
        <f t="shared" si="202"/>
        <v>2016</v>
      </c>
      <c r="V2176">
        <f t="shared" si="203"/>
        <v>4</v>
      </c>
      <c r="W2176" t="str" cm="1">
        <f t="array" ref="W2176">_xlfn.IFS(V2176=1,"JAN",V2176=2,"FEB",V2176=3,"MAR",V2176=4,"APR",V2176=5,"MAY",V2176=6,"JUN",V2176=7,"JUL",V2176=8,"AUG",V2176=9,"SEP",V2176=10,"OCT",V2176=11,"NOV",V2176=12,"DEC")</f>
        <v>APR</v>
      </c>
    </row>
    <row r="2177" spans="1:23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98"/>
        <v>250</v>
      </c>
      <c r="P2177">
        <f t="shared" si="199"/>
        <v>67.31</v>
      </c>
      <c r="Q2177" t="s">
        <v>8323</v>
      </c>
      <c r="R2177" t="s">
        <v>8324</v>
      </c>
      <c r="S2177" s="12">
        <f t="shared" si="200"/>
        <v>42565.009097222224</v>
      </c>
      <c r="T2177" s="12">
        <f t="shared" si="201"/>
        <v>42572.009097222224</v>
      </c>
      <c r="U2177" s="9">
        <f t="shared" si="202"/>
        <v>2016</v>
      </c>
      <c r="V2177">
        <f t="shared" si="203"/>
        <v>7</v>
      </c>
      <c r="W2177" t="str" cm="1">
        <f t="array" ref="W2177">_xlfn.IFS(V2177=1,"JAN",V2177=2,"FEB",V2177=3,"MAR",V2177=4,"APR",V2177=5,"MAY",V2177=6,"JUN",V2177=7,"JUL",V2177=8,"AUG",V2177=9,"SEP",V2177=10,"OCT",V2177=11,"NOV",V2177=12,"DEC")</f>
        <v>JUL</v>
      </c>
    </row>
    <row r="2178" spans="1:23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98"/>
        <v>126</v>
      </c>
      <c r="P2178">
        <f t="shared" si="199"/>
        <v>88.75</v>
      </c>
      <c r="Q2178" t="s">
        <v>8323</v>
      </c>
      <c r="R2178" t="s">
        <v>8324</v>
      </c>
      <c r="S2178" s="12">
        <f t="shared" si="200"/>
        <v>42096.633206018523</v>
      </c>
      <c r="T2178" s="12">
        <f t="shared" si="201"/>
        <v>42126.633206018523</v>
      </c>
      <c r="U2178" s="9">
        <f t="shared" si="202"/>
        <v>2015</v>
      </c>
      <c r="V2178">
        <f t="shared" si="203"/>
        <v>4</v>
      </c>
      <c r="W2178" t="str" cm="1">
        <f t="array" ref="W2178">_xlfn.IFS(V2178=1,"JAN",V2178=2,"FEB",V2178=3,"MAR",V2178=4,"APR",V2178=5,"MAY",V2178=6,"JUN",V2178=7,"JUL",V2178=8,"AUG",V2178=9,"SEP",V2178=10,"OCT",V2178=11,"NOV",V2178=12,"DEC")</f>
        <v>APR</v>
      </c>
    </row>
    <row r="2179" spans="1:23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204">ROUND((E2179/D2179)*100,0)</f>
        <v>100</v>
      </c>
      <c r="P2179">
        <f t="shared" ref="P2179:P2242" si="205">IFERROR(ROUND(E2179/L2179,2),0)</f>
        <v>65.87</v>
      </c>
      <c r="Q2179" t="s">
        <v>8323</v>
      </c>
      <c r="R2179" t="s">
        <v>8324</v>
      </c>
      <c r="S2179" s="12">
        <f t="shared" ref="S2179:S2242" si="206">(((J2179/60)/60)/24)+DATE(1970,1,1)</f>
        <v>42502.250775462962</v>
      </c>
      <c r="T2179" s="12">
        <f t="shared" ref="T2179:T2242" si="207">(((I2179/60)/60)/24)+DATE(1970,1,1)</f>
        <v>42527.250775462962</v>
      </c>
      <c r="U2179" s="9">
        <f t="shared" ref="U2179:U2242" si="208">YEAR(S2179)</f>
        <v>2016</v>
      </c>
      <c r="V2179">
        <f t="shared" ref="V2179:V2242" si="209">MONTH(S2179)</f>
        <v>5</v>
      </c>
      <c r="W2179" t="str" cm="1">
        <f t="array" ref="W2179">_xlfn.IFS(V2179=1,"JAN",V2179=2,"FEB",V2179=3,"MAR",V2179=4,"APR",V2179=5,"MAY",V2179=6,"JUN",V2179=7,"JUL",V2179=8,"AUG",V2179=9,"SEP",V2179=10,"OCT",V2179=11,"NOV",V2179=12,"DEC")</f>
        <v>MAY</v>
      </c>
    </row>
    <row r="2180" spans="1:23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04"/>
        <v>139</v>
      </c>
      <c r="P2180">
        <f t="shared" si="205"/>
        <v>40.35</v>
      </c>
      <c r="Q2180" t="s">
        <v>8323</v>
      </c>
      <c r="R2180" t="s">
        <v>8324</v>
      </c>
      <c r="S2180" s="12">
        <f t="shared" si="206"/>
        <v>42723.63653935185</v>
      </c>
      <c r="T2180" s="12">
        <f t="shared" si="207"/>
        <v>42753.63653935185</v>
      </c>
      <c r="U2180" s="9">
        <f t="shared" si="208"/>
        <v>2016</v>
      </c>
      <c r="V2180">
        <f t="shared" si="209"/>
        <v>12</v>
      </c>
      <c r="W2180" t="str" cm="1">
        <f t="array" ref="W2180">_xlfn.IFS(V2180=1,"JAN",V2180=2,"FEB",V2180=3,"MAR",V2180=4,"APR",V2180=5,"MAY",V2180=6,"JUN",V2180=7,"JUL",V2180=8,"AUG",V2180=9,"SEP",V2180=10,"OCT",V2180=11,"NOV",V2180=12,"DEC")</f>
        <v>DEC</v>
      </c>
    </row>
    <row r="2181" spans="1:23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04"/>
        <v>161</v>
      </c>
      <c r="P2181">
        <f t="shared" si="205"/>
        <v>76.86</v>
      </c>
      <c r="Q2181" t="s">
        <v>8323</v>
      </c>
      <c r="R2181" t="s">
        <v>8324</v>
      </c>
      <c r="S2181" s="12">
        <f t="shared" si="206"/>
        <v>42075.171203703707</v>
      </c>
      <c r="T2181" s="12">
        <f t="shared" si="207"/>
        <v>42105.171203703707</v>
      </c>
      <c r="U2181" s="9">
        <f t="shared" si="208"/>
        <v>2015</v>
      </c>
      <c r="V2181">
        <f t="shared" si="209"/>
        <v>3</v>
      </c>
      <c r="W2181" t="str" cm="1">
        <f t="array" ref="W2181">_xlfn.IFS(V2181=1,"JAN",V2181=2,"FEB",V2181=3,"MAR",V2181=4,"APR",V2181=5,"MAY",V2181=6,"JUN",V2181=7,"JUL",V2181=8,"AUG",V2181=9,"SEP",V2181=10,"OCT",V2181=11,"NOV",V2181=12,"DEC")</f>
        <v>MAR</v>
      </c>
    </row>
    <row r="2182" spans="1:23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04"/>
        <v>107</v>
      </c>
      <c r="P2182">
        <f t="shared" si="205"/>
        <v>68.709999999999994</v>
      </c>
      <c r="Q2182" t="s">
        <v>8323</v>
      </c>
      <c r="R2182" t="s">
        <v>8324</v>
      </c>
      <c r="S2182" s="12">
        <f t="shared" si="206"/>
        <v>42279.669768518521</v>
      </c>
      <c r="T2182" s="12">
        <f t="shared" si="207"/>
        <v>42321.711435185185</v>
      </c>
      <c r="U2182" s="9">
        <f t="shared" si="208"/>
        <v>2015</v>
      </c>
      <c r="V2182">
        <f t="shared" si="209"/>
        <v>10</v>
      </c>
      <c r="W2182" t="str" cm="1">
        <f t="array" ref="W2182">_xlfn.IFS(V2182=1,"JAN",V2182=2,"FEB",V2182=3,"MAR",V2182=4,"APR",V2182=5,"MAY",V2182=6,"JUN",V2182=7,"JUL",V2182=8,"AUG",V2182=9,"SEP",V2182=10,"OCT",V2182=11,"NOV",V2182=12,"DEC")</f>
        <v>OCT</v>
      </c>
    </row>
    <row r="2183" spans="1:23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04"/>
        <v>153</v>
      </c>
      <c r="P2183">
        <f t="shared" si="205"/>
        <v>57.77</v>
      </c>
      <c r="Q2183" t="s">
        <v>8331</v>
      </c>
      <c r="R2183" t="s">
        <v>8349</v>
      </c>
      <c r="S2183" s="12">
        <f t="shared" si="206"/>
        <v>42773.005243055552</v>
      </c>
      <c r="T2183" s="12">
        <f t="shared" si="207"/>
        <v>42787.005243055552</v>
      </c>
      <c r="U2183" s="9">
        <f t="shared" si="208"/>
        <v>2017</v>
      </c>
      <c r="V2183">
        <f t="shared" si="209"/>
        <v>2</v>
      </c>
      <c r="W2183" t="str" cm="1">
        <f t="array" ref="W2183">_xlfn.IFS(V2183=1,"JAN",V2183=2,"FEB",V2183=3,"MAR",V2183=4,"APR",V2183=5,"MAY",V2183=6,"JUN",V2183=7,"JUL",V2183=8,"AUG",V2183=9,"SEP",V2183=10,"OCT",V2183=11,"NOV",V2183=12,"DEC")</f>
        <v>FEB</v>
      </c>
    </row>
    <row r="2184" spans="1:23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04"/>
        <v>524</v>
      </c>
      <c r="P2184">
        <f t="shared" si="205"/>
        <v>44.17</v>
      </c>
      <c r="Q2184" t="s">
        <v>8331</v>
      </c>
      <c r="R2184" t="s">
        <v>8349</v>
      </c>
      <c r="S2184" s="12">
        <f t="shared" si="206"/>
        <v>41879.900752314818</v>
      </c>
      <c r="T2184" s="12">
        <f t="shared" si="207"/>
        <v>41914.900752314818</v>
      </c>
      <c r="U2184" s="9">
        <f t="shared" si="208"/>
        <v>2014</v>
      </c>
      <c r="V2184">
        <f t="shared" si="209"/>
        <v>8</v>
      </c>
      <c r="W2184" t="str" cm="1">
        <f t="array" ref="W2184">_xlfn.IFS(V2184=1,"JAN",V2184=2,"FEB",V2184=3,"MAR",V2184=4,"APR",V2184=5,"MAY",V2184=6,"JUN",V2184=7,"JUL",V2184=8,"AUG",V2184=9,"SEP",V2184=10,"OCT",V2184=11,"NOV",V2184=12,"DEC")</f>
        <v>AUG</v>
      </c>
    </row>
    <row r="2185" spans="1:23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04"/>
        <v>489</v>
      </c>
      <c r="P2185">
        <f t="shared" si="205"/>
        <v>31.57</v>
      </c>
      <c r="Q2185" t="s">
        <v>8331</v>
      </c>
      <c r="R2185" t="s">
        <v>8349</v>
      </c>
      <c r="S2185" s="12">
        <f t="shared" si="206"/>
        <v>42745.365474537044</v>
      </c>
      <c r="T2185" s="12">
        <f t="shared" si="207"/>
        <v>42775.208333333328</v>
      </c>
      <c r="U2185" s="9">
        <f t="shared" si="208"/>
        <v>2017</v>
      </c>
      <c r="V2185">
        <f t="shared" si="209"/>
        <v>1</v>
      </c>
      <c r="W2185" t="str" cm="1">
        <f t="array" ref="W2185">_xlfn.IFS(V2185=1,"JAN",V2185=2,"FEB",V2185=3,"MAR",V2185=4,"APR",V2185=5,"MAY",V2185=6,"JUN",V2185=7,"JUL",V2185=8,"AUG",V2185=9,"SEP",V2185=10,"OCT",V2185=11,"NOV",V2185=12,"DEC")</f>
        <v>JAN</v>
      </c>
    </row>
    <row r="2186" spans="1:23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04"/>
        <v>285</v>
      </c>
      <c r="P2186">
        <f t="shared" si="205"/>
        <v>107.05</v>
      </c>
      <c r="Q2186" t="s">
        <v>8331</v>
      </c>
      <c r="R2186" t="s">
        <v>8349</v>
      </c>
      <c r="S2186" s="12">
        <f t="shared" si="206"/>
        <v>42380.690289351856</v>
      </c>
      <c r="T2186" s="12">
        <f t="shared" si="207"/>
        <v>42394.666666666672</v>
      </c>
      <c r="U2186" s="9">
        <f t="shared" si="208"/>
        <v>2016</v>
      </c>
      <c r="V2186">
        <f t="shared" si="209"/>
        <v>1</v>
      </c>
      <c r="W2186" t="str" cm="1">
        <f t="array" ref="W2186">_xlfn.IFS(V2186=1,"JAN",V2186=2,"FEB",V2186=3,"MAR",V2186=4,"APR",V2186=5,"MAY",V2186=6,"JUN",V2186=7,"JUL",V2186=8,"AUG",V2186=9,"SEP",V2186=10,"OCT",V2186=11,"NOV",V2186=12,"DEC")</f>
        <v>JAN</v>
      </c>
    </row>
    <row r="2187" spans="1:23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04"/>
        <v>1857</v>
      </c>
      <c r="P2187">
        <f t="shared" si="205"/>
        <v>149.03</v>
      </c>
      <c r="Q2187" t="s">
        <v>8331</v>
      </c>
      <c r="R2187" t="s">
        <v>8349</v>
      </c>
      <c r="S2187" s="12">
        <f t="shared" si="206"/>
        <v>41319.349988425929</v>
      </c>
      <c r="T2187" s="12">
        <f t="shared" si="207"/>
        <v>41359.349988425929</v>
      </c>
      <c r="U2187" s="9">
        <f t="shared" si="208"/>
        <v>2013</v>
      </c>
      <c r="V2187">
        <f t="shared" si="209"/>
        <v>2</v>
      </c>
      <c r="W2187" t="str" cm="1">
        <f t="array" ref="W2187">_xlfn.IFS(V2187=1,"JAN",V2187=2,"FEB",V2187=3,"MAR",V2187=4,"APR",V2187=5,"MAY",V2187=6,"JUN",V2187=7,"JUL",V2187=8,"AUG",V2187=9,"SEP",V2187=10,"OCT",V2187=11,"NOV",V2187=12,"DEC")</f>
        <v>FEB</v>
      </c>
    </row>
    <row r="2188" spans="1:23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04"/>
        <v>110</v>
      </c>
      <c r="P2188">
        <f t="shared" si="205"/>
        <v>55.96</v>
      </c>
      <c r="Q2188" t="s">
        <v>8331</v>
      </c>
      <c r="R2188" t="s">
        <v>8349</v>
      </c>
      <c r="S2188" s="12">
        <f t="shared" si="206"/>
        <v>42583.615081018521</v>
      </c>
      <c r="T2188" s="12">
        <f t="shared" si="207"/>
        <v>42620.083333333328</v>
      </c>
      <c r="U2188" s="9">
        <f t="shared" si="208"/>
        <v>2016</v>
      </c>
      <c r="V2188">
        <f t="shared" si="209"/>
        <v>8</v>
      </c>
      <c r="W2188" t="str" cm="1">
        <f t="array" ref="W2188">_xlfn.IFS(V2188=1,"JAN",V2188=2,"FEB",V2188=3,"MAR",V2188=4,"APR",V2188=5,"MAY",V2188=6,"JUN",V2188=7,"JUL",V2188=8,"AUG",V2188=9,"SEP",V2188=10,"OCT",V2188=11,"NOV",V2188=12,"DEC")</f>
        <v>AUG</v>
      </c>
    </row>
    <row r="2189" spans="1:23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04"/>
        <v>1015</v>
      </c>
      <c r="P2189">
        <f t="shared" si="205"/>
        <v>56.97</v>
      </c>
      <c r="Q2189" t="s">
        <v>8331</v>
      </c>
      <c r="R2189" t="s">
        <v>8349</v>
      </c>
      <c r="S2189" s="12">
        <f t="shared" si="206"/>
        <v>42068.209097222221</v>
      </c>
      <c r="T2189" s="12">
        <f t="shared" si="207"/>
        <v>42097.165972222225</v>
      </c>
      <c r="U2189" s="9">
        <f t="shared" si="208"/>
        <v>2015</v>
      </c>
      <c r="V2189">
        <f t="shared" si="209"/>
        <v>3</v>
      </c>
      <c r="W2189" t="str" cm="1">
        <f t="array" ref="W2189">_xlfn.IFS(V2189=1,"JAN",V2189=2,"FEB",V2189=3,"MAR",V2189=4,"APR",V2189=5,"MAY",V2189=6,"JUN",V2189=7,"JUL",V2189=8,"AUG",V2189=9,"SEP",V2189=10,"OCT",V2189=11,"NOV",V2189=12,"DEC")</f>
        <v>MAR</v>
      </c>
    </row>
    <row r="2190" spans="1:23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04"/>
        <v>412</v>
      </c>
      <c r="P2190">
        <f t="shared" si="205"/>
        <v>44.06</v>
      </c>
      <c r="Q2190" t="s">
        <v>8331</v>
      </c>
      <c r="R2190" t="s">
        <v>8349</v>
      </c>
      <c r="S2190" s="12">
        <f t="shared" si="206"/>
        <v>42633.586122685185</v>
      </c>
      <c r="T2190" s="12">
        <f t="shared" si="207"/>
        <v>42668.708333333328</v>
      </c>
      <c r="U2190" s="9">
        <f t="shared" si="208"/>
        <v>2016</v>
      </c>
      <c r="V2190">
        <f t="shared" si="209"/>
        <v>9</v>
      </c>
      <c r="W2190" t="str" cm="1">
        <f t="array" ref="W2190">_xlfn.IFS(V2190=1,"JAN",V2190=2,"FEB",V2190=3,"MAR",V2190=4,"APR",V2190=5,"MAY",V2190=6,"JUN",V2190=7,"JUL",V2190=8,"AUG",V2190=9,"SEP",V2190=10,"OCT",V2190=11,"NOV",V2190=12,"DEC")</f>
        <v>SEP</v>
      </c>
    </row>
    <row r="2191" spans="1:23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04"/>
        <v>503</v>
      </c>
      <c r="P2191">
        <f t="shared" si="205"/>
        <v>68.63</v>
      </c>
      <c r="Q2191" t="s">
        <v>8331</v>
      </c>
      <c r="R2191" t="s">
        <v>8349</v>
      </c>
      <c r="S2191" s="12">
        <f t="shared" si="206"/>
        <v>42467.788194444445</v>
      </c>
      <c r="T2191" s="12">
        <f t="shared" si="207"/>
        <v>42481.916666666672</v>
      </c>
      <c r="U2191" s="9">
        <f t="shared" si="208"/>
        <v>2016</v>
      </c>
      <c r="V2191">
        <f t="shared" si="209"/>
        <v>4</v>
      </c>
      <c r="W2191" t="str" cm="1">
        <f t="array" ref="W2191">_xlfn.IFS(V2191=1,"JAN",V2191=2,"FEB",V2191=3,"MAR",V2191=4,"APR",V2191=5,"MAY",V2191=6,"JUN",V2191=7,"JUL",V2191=8,"AUG",V2191=9,"SEP",V2191=10,"OCT",V2191=11,"NOV",V2191=12,"DEC")</f>
        <v>APR</v>
      </c>
    </row>
    <row r="2192" spans="1:23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04"/>
        <v>185</v>
      </c>
      <c r="P2192">
        <f t="shared" si="205"/>
        <v>65.319999999999993</v>
      </c>
      <c r="Q2192" t="s">
        <v>8331</v>
      </c>
      <c r="R2192" t="s">
        <v>8349</v>
      </c>
      <c r="S2192" s="12">
        <f t="shared" si="206"/>
        <v>42417.625046296293</v>
      </c>
      <c r="T2192" s="12">
        <f t="shared" si="207"/>
        <v>42452.290972222225</v>
      </c>
      <c r="U2192" s="9">
        <f t="shared" si="208"/>
        <v>2016</v>
      </c>
      <c r="V2192">
        <f t="shared" si="209"/>
        <v>2</v>
      </c>
      <c r="W2192" t="str" cm="1">
        <f t="array" ref="W2192">_xlfn.IFS(V2192=1,"JAN",V2192=2,"FEB",V2192=3,"MAR",V2192=4,"APR",V2192=5,"MAY",V2192=6,"JUN",V2192=7,"JUL",V2192=8,"AUG",V2192=9,"SEP",V2192=10,"OCT",V2192=11,"NOV",V2192=12,"DEC")</f>
        <v>FEB</v>
      </c>
    </row>
    <row r="2193" spans="1:23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04"/>
        <v>120</v>
      </c>
      <c r="P2193">
        <f t="shared" si="205"/>
        <v>35.92</v>
      </c>
      <c r="Q2193" t="s">
        <v>8331</v>
      </c>
      <c r="R2193" t="s">
        <v>8349</v>
      </c>
      <c r="S2193" s="12">
        <f t="shared" si="206"/>
        <v>42768.833645833336</v>
      </c>
      <c r="T2193" s="12">
        <f t="shared" si="207"/>
        <v>42780.833645833336</v>
      </c>
      <c r="U2193" s="9">
        <f t="shared" si="208"/>
        <v>2017</v>
      </c>
      <c r="V2193">
        <f t="shared" si="209"/>
        <v>2</v>
      </c>
      <c r="W2193" t="str" cm="1">
        <f t="array" ref="W2193">_xlfn.IFS(V2193=1,"JAN",V2193=2,"FEB",V2193=3,"MAR",V2193=4,"APR",V2193=5,"MAY",V2193=6,"JUN",V2193=7,"JUL",V2193=8,"AUG",V2193=9,"SEP",V2193=10,"OCT",V2193=11,"NOV",V2193=12,"DEC")</f>
        <v>FEB</v>
      </c>
    </row>
    <row r="2194" spans="1:23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04"/>
        <v>1081</v>
      </c>
      <c r="P2194">
        <f t="shared" si="205"/>
        <v>40.07</v>
      </c>
      <c r="Q2194" t="s">
        <v>8331</v>
      </c>
      <c r="R2194" t="s">
        <v>8349</v>
      </c>
      <c r="S2194" s="12">
        <f t="shared" si="206"/>
        <v>42691.8512037037</v>
      </c>
      <c r="T2194" s="12">
        <f t="shared" si="207"/>
        <v>42719.958333333328</v>
      </c>
      <c r="U2194" s="9">
        <f t="shared" si="208"/>
        <v>2016</v>
      </c>
      <c r="V2194">
        <f t="shared" si="209"/>
        <v>11</v>
      </c>
      <c r="W2194" t="str" cm="1">
        <f t="array" ref="W2194">_xlfn.IFS(V2194=1,"JAN",V2194=2,"FEB",V2194=3,"MAR",V2194=4,"APR",V2194=5,"MAY",V2194=6,"JUN",V2194=7,"JUL",V2194=8,"AUG",V2194=9,"SEP",V2194=10,"OCT",V2194=11,"NOV",V2194=12,"DEC")</f>
        <v>NOV</v>
      </c>
    </row>
    <row r="2195" spans="1:23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04"/>
        <v>452</v>
      </c>
      <c r="P2195">
        <f t="shared" si="205"/>
        <v>75.650000000000006</v>
      </c>
      <c r="Q2195" t="s">
        <v>8331</v>
      </c>
      <c r="R2195" t="s">
        <v>8349</v>
      </c>
      <c r="S2195" s="12">
        <f t="shared" si="206"/>
        <v>42664.405925925923</v>
      </c>
      <c r="T2195" s="12">
        <f t="shared" si="207"/>
        <v>42695.207638888889</v>
      </c>
      <c r="U2195" s="9">
        <f t="shared" si="208"/>
        <v>2016</v>
      </c>
      <c r="V2195">
        <f t="shared" si="209"/>
        <v>10</v>
      </c>
      <c r="W2195" t="str" cm="1">
        <f t="array" ref="W2195">_xlfn.IFS(V2195=1,"JAN",V2195=2,"FEB",V2195=3,"MAR",V2195=4,"APR",V2195=5,"MAY",V2195=6,"JUN",V2195=7,"JUL",V2195=8,"AUG",V2195=9,"SEP",V2195=10,"OCT",V2195=11,"NOV",V2195=12,"DEC")</f>
        <v>OCT</v>
      </c>
    </row>
    <row r="2196" spans="1:23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04"/>
        <v>537</v>
      </c>
      <c r="P2196">
        <f t="shared" si="205"/>
        <v>61.2</v>
      </c>
      <c r="Q2196" t="s">
        <v>8331</v>
      </c>
      <c r="R2196" t="s">
        <v>8349</v>
      </c>
      <c r="S2196" s="12">
        <f t="shared" si="206"/>
        <v>42425.757986111115</v>
      </c>
      <c r="T2196" s="12">
        <f t="shared" si="207"/>
        <v>42455.716319444444</v>
      </c>
      <c r="U2196" s="9">
        <f t="shared" si="208"/>
        <v>2016</v>
      </c>
      <c r="V2196">
        <f t="shared" si="209"/>
        <v>2</v>
      </c>
      <c r="W2196" t="str" cm="1">
        <f t="array" ref="W2196">_xlfn.IFS(V2196=1,"JAN",V2196=2,"FEB",V2196=3,"MAR",V2196=4,"APR",V2196=5,"MAY",V2196=6,"JUN",V2196=7,"JUL",V2196=8,"AUG",V2196=9,"SEP",V2196=10,"OCT",V2196=11,"NOV",V2196=12,"DEC")</f>
        <v>FEB</v>
      </c>
    </row>
    <row r="2197" spans="1:23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04"/>
        <v>120</v>
      </c>
      <c r="P2197">
        <f t="shared" si="205"/>
        <v>48.13</v>
      </c>
      <c r="Q2197" t="s">
        <v>8331</v>
      </c>
      <c r="R2197" t="s">
        <v>8349</v>
      </c>
      <c r="S2197" s="12">
        <f t="shared" si="206"/>
        <v>42197.771990740745</v>
      </c>
      <c r="T2197" s="12">
        <f t="shared" si="207"/>
        <v>42227.771990740745</v>
      </c>
      <c r="U2197" s="9">
        <f t="shared" si="208"/>
        <v>2015</v>
      </c>
      <c r="V2197">
        <f t="shared" si="209"/>
        <v>7</v>
      </c>
      <c r="W2197" t="str" cm="1">
        <f t="array" ref="W2197">_xlfn.IFS(V2197=1,"JAN",V2197=2,"FEB",V2197=3,"MAR",V2197=4,"APR",V2197=5,"MAY",V2197=6,"JUN",V2197=7,"JUL",V2197=8,"AUG",V2197=9,"SEP",V2197=10,"OCT",V2197=11,"NOV",V2197=12,"DEC")</f>
        <v>JUL</v>
      </c>
    </row>
    <row r="2198" spans="1:23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04"/>
        <v>114</v>
      </c>
      <c r="P2198">
        <f t="shared" si="205"/>
        <v>68.11</v>
      </c>
      <c r="Q2198" t="s">
        <v>8331</v>
      </c>
      <c r="R2198" t="s">
        <v>8349</v>
      </c>
      <c r="S2198" s="12">
        <f t="shared" si="206"/>
        <v>42675.487291666665</v>
      </c>
      <c r="T2198" s="12">
        <f t="shared" si="207"/>
        <v>42706.291666666672</v>
      </c>
      <c r="U2198" s="9">
        <f t="shared" si="208"/>
        <v>2016</v>
      </c>
      <c r="V2198">
        <f t="shared" si="209"/>
        <v>11</v>
      </c>
      <c r="W2198" t="str" cm="1">
        <f t="array" ref="W2198">_xlfn.IFS(V2198=1,"JAN",V2198=2,"FEB",V2198=3,"MAR",V2198=4,"APR",V2198=5,"MAY",V2198=6,"JUN",V2198=7,"JUL",V2198=8,"AUG",V2198=9,"SEP",V2198=10,"OCT",V2198=11,"NOV",V2198=12,"DEC")</f>
        <v>NOV</v>
      </c>
    </row>
    <row r="2199" spans="1:23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04"/>
        <v>951</v>
      </c>
      <c r="P2199">
        <f t="shared" si="205"/>
        <v>65.89</v>
      </c>
      <c r="Q2199" t="s">
        <v>8331</v>
      </c>
      <c r="R2199" t="s">
        <v>8349</v>
      </c>
      <c r="S2199" s="12">
        <f t="shared" si="206"/>
        <v>42033.584016203706</v>
      </c>
      <c r="T2199" s="12">
        <f t="shared" si="207"/>
        <v>42063.584016203706</v>
      </c>
      <c r="U2199" s="9">
        <f t="shared" si="208"/>
        <v>2015</v>
      </c>
      <c r="V2199">
        <f t="shared" si="209"/>
        <v>1</v>
      </c>
      <c r="W2199" t="str" cm="1">
        <f t="array" ref="W2199">_xlfn.IFS(V2199=1,"JAN",V2199=2,"FEB",V2199=3,"MAR",V2199=4,"APR",V2199=5,"MAY",V2199=6,"JUN",V2199=7,"JUL",V2199=8,"AUG",V2199=9,"SEP",V2199=10,"OCT",V2199=11,"NOV",V2199=12,"DEC")</f>
        <v>JAN</v>
      </c>
    </row>
    <row r="2200" spans="1:23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04"/>
        <v>133</v>
      </c>
      <c r="P2200">
        <f t="shared" si="205"/>
        <v>81.650000000000006</v>
      </c>
      <c r="Q2200" t="s">
        <v>8331</v>
      </c>
      <c r="R2200" t="s">
        <v>8349</v>
      </c>
      <c r="S2200" s="12">
        <f t="shared" si="206"/>
        <v>42292.513888888891</v>
      </c>
      <c r="T2200" s="12">
        <f t="shared" si="207"/>
        <v>42322.555555555555</v>
      </c>
      <c r="U2200" s="9">
        <f t="shared" si="208"/>
        <v>2015</v>
      </c>
      <c r="V2200">
        <f t="shared" si="209"/>
        <v>10</v>
      </c>
      <c r="W2200" t="str" cm="1">
        <f t="array" ref="W2200">_xlfn.IFS(V2200=1,"JAN",V2200=2,"FEB",V2200=3,"MAR",V2200=4,"APR",V2200=5,"MAY",V2200=6,"JUN",V2200=7,"JUL",V2200=8,"AUG",V2200=9,"SEP",V2200=10,"OCT",V2200=11,"NOV",V2200=12,"DEC")</f>
        <v>OCT</v>
      </c>
    </row>
    <row r="2201" spans="1:23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04"/>
        <v>147</v>
      </c>
      <c r="P2201">
        <f t="shared" si="205"/>
        <v>52.7</v>
      </c>
      <c r="Q2201" t="s">
        <v>8331</v>
      </c>
      <c r="R2201" t="s">
        <v>8349</v>
      </c>
      <c r="S2201" s="12">
        <f t="shared" si="206"/>
        <v>42262.416643518518</v>
      </c>
      <c r="T2201" s="12">
        <f t="shared" si="207"/>
        <v>42292.416643518518</v>
      </c>
      <c r="U2201" s="9">
        <f t="shared" si="208"/>
        <v>2015</v>
      </c>
      <c r="V2201">
        <f t="shared" si="209"/>
        <v>9</v>
      </c>
      <c r="W2201" t="str" cm="1">
        <f t="array" ref="W2201">_xlfn.IFS(V2201=1,"JAN",V2201=2,"FEB",V2201=3,"MAR",V2201=4,"APR",V2201=5,"MAY",V2201=6,"JUN",V2201=7,"JUL",V2201=8,"AUG",V2201=9,"SEP",V2201=10,"OCT",V2201=11,"NOV",V2201=12,"DEC")</f>
        <v>SEP</v>
      </c>
    </row>
    <row r="2202" spans="1:23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04"/>
        <v>542</v>
      </c>
      <c r="P2202">
        <f t="shared" si="205"/>
        <v>41.23</v>
      </c>
      <c r="Q2202" t="s">
        <v>8331</v>
      </c>
      <c r="R2202" t="s">
        <v>8349</v>
      </c>
      <c r="S2202" s="12">
        <f t="shared" si="206"/>
        <v>42163.625787037032</v>
      </c>
      <c r="T2202" s="12">
        <f t="shared" si="207"/>
        <v>42191.125</v>
      </c>
      <c r="U2202" s="9">
        <f t="shared" si="208"/>
        <v>2015</v>
      </c>
      <c r="V2202">
        <f t="shared" si="209"/>
        <v>6</v>
      </c>
      <c r="W2202" t="str" cm="1">
        <f t="array" ref="W2202">_xlfn.IFS(V2202=1,"JAN",V2202=2,"FEB",V2202=3,"MAR",V2202=4,"APR",V2202=5,"MAY",V2202=6,"JUN",V2202=7,"JUL",V2202=8,"AUG",V2202=9,"SEP",V2202=10,"OCT",V2202=11,"NOV",V2202=12,"DEC")</f>
        <v>JUN</v>
      </c>
    </row>
    <row r="2203" spans="1:23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04"/>
        <v>383</v>
      </c>
      <c r="P2203">
        <f t="shared" si="205"/>
        <v>15.04</v>
      </c>
      <c r="Q2203" t="s">
        <v>8323</v>
      </c>
      <c r="R2203" t="s">
        <v>8328</v>
      </c>
      <c r="S2203" s="12">
        <f t="shared" si="206"/>
        <v>41276.846817129634</v>
      </c>
      <c r="T2203" s="12">
        <f t="shared" si="207"/>
        <v>41290.846817129634</v>
      </c>
      <c r="U2203" s="9">
        <f t="shared" si="208"/>
        <v>2013</v>
      </c>
      <c r="V2203">
        <f t="shared" si="209"/>
        <v>1</v>
      </c>
      <c r="W2203" t="str" cm="1">
        <f t="array" ref="W2203">_xlfn.IFS(V2203=1,"JAN",V2203=2,"FEB",V2203=3,"MAR",V2203=4,"APR",V2203=5,"MAY",V2203=6,"JUN",V2203=7,"JUL",V2203=8,"AUG",V2203=9,"SEP",V2203=10,"OCT",V2203=11,"NOV",V2203=12,"DEC")</f>
        <v>JAN</v>
      </c>
    </row>
    <row r="2204" spans="1:23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04"/>
        <v>704</v>
      </c>
      <c r="P2204">
        <f t="shared" si="205"/>
        <v>39.07</v>
      </c>
      <c r="Q2204" t="s">
        <v>8323</v>
      </c>
      <c r="R2204" t="s">
        <v>8328</v>
      </c>
      <c r="S2204" s="12">
        <f t="shared" si="206"/>
        <v>41184.849166666667</v>
      </c>
      <c r="T2204" s="12">
        <f t="shared" si="207"/>
        <v>41214.849166666667</v>
      </c>
      <c r="U2204" s="9">
        <f t="shared" si="208"/>
        <v>2012</v>
      </c>
      <c r="V2204">
        <f t="shared" si="209"/>
        <v>10</v>
      </c>
      <c r="W2204" t="str" cm="1">
        <f t="array" ref="W2204">_xlfn.IFS(V2204=1,"JAN",V2204=2,"FEB",V2204=3,"MAR",V2204=4,"APR",V2204=5,"MAY",V2204=6,"JUN",V2204=7,"JUL",V2204=8,"AUG",V2204=9,"SEP",V2204=10,"OCT",V2204=11,"NOV",V2204=12,"DEC")</f>
        <v>OCT</v>
      </c>
    </row>
    <row r="2205" spans="1:23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04"/>
        <v>110</v>
      </c>
      <c r="P2205">
        <f t="shared" si="205"/>
        <v>43.82</v>
      </c>
      <c r="Q2205" t="s">
        <v>8323</v>
      </c>
      <c r="R2205" t="s">
        <v>8328</v>
      </c>
      <c r="S2205" s="12">
        <f t="shared" si="206"/>
        <v>42241.85974537037</v>
      </c>
      <c r="T2205" s="12">
        <f t="shared" si="207"/>
        <v>42271.85974537037</v>
      </c>
      <c r="U2205" s="9">
        <f t="shared" si="208"/>
        <v>2015</v>
      </c>
      <c r="V2205">
        <f t="shared" si="209"/>
        <v>8</v>
      </c>
      <c r="W2205" t="str" cm="1">
        <f t="array" ref="W2205">_xlfn.IFS(V2205=1,"JAN",V2205=2,"FEB",V2205=3,"MAR",V2205=4,"APR",V2205=5,"MAY",V2205=6,"JUN",V2205=7,"JUL",V2205=8,"AUG",V2205=9,"SEP",V2205=10,"OCT",V2205=11,"NOV",V2205=12,"DEC")</f>
        <v>AUG</v>
      </c>
    </row>
    <row r="2206" spans="1:23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04"/>
        <v>133</v>
      </c>
      <c r="P2206">
        <f t="shared" si="205"/>
        <v>27.3</v>
      </c>
      <c r="Q2206" t="s">
        <v>8323</v>
      </c>
      <c r="R2206" t="s">
        <v>8328</v>
      </c>
      <c r="S2206" s="12">
        <f t="shared" si="206"/>
        <v>41312.311562499999</v>
      </c>
      <c r="T2206" s="12">
        <f t="shared" si="207"/>
        <v>41342.311562499999</v>
      </c>
      <c r="U2206" s="9">
        <f t="shared" si="208"/>
        <v>2013</v>
      </c>
      <c r="V2206">
        <f t="shared" si="209"/>
        <v>2</v>
      </c>
      <c r="W2206" t="str" cm="1">
        <f t="array" ref="W2206">_xlfn.IFS(V2206=1,"JAN",V2206=2,"FEB",V2206=3,"MAR",V2206=4,"APR",V2206=5,"MAY",V2206=6,"JUN",V2206=7,"JUL",V2206=8,"AUG",V2206=9,"SEP",V2206=10,"OCT",V2206=11,"NOV",V2206=12,"DEC")</f>
        <v>FEB</v>
      </c>
    </row>
    <row r="2207" spans="1:23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04"/>
        <v>152</v>
      </c>
      <c r="P2207">
        <f t="shared" si="205"/>
        <v>42.22</v>
      </c>
      <c r="Q2207" t="s">
        <v>8323</v>
      </c>
      <c r="R2207" t="s">
        <v>8328</v>
      </c>
      <c r="S2207" s="12">
        <f t="shared" si="206"/>
        <v>41031.82163194444</v>
      </c>
      <c r="T2207" s="12">
        <f t="shared" si="207"/>
        <v>41061.82163194444</v>
      </c>
      <c r="U2207" s="9">
        <f t="shared" si="208"/>
        <v>2012</v>
      </c>
      <c r="V2207">
        <f t="shared" si="209"/>
        <v>5</v>
      </c>
      <c r="W2207" t="str" cm="1">
        <f t="array" ref="W2207">_xlfn.IFS(V2207=1,"JAN",V2207=2,"FEB",V2207=3,"MAR",V2207=4,"APR",V2207=5,"MAY",V2207=6,"JUN",V2207=7,"JUL",V2207=8,"AUG",V2207=9,"SEP",V2207=10,"OCT",V2207=11,"NOV",V2207=12,"DEC")</f>
        <v>MAY</v>
      </c>
    </row>
    <row r="2208" spans="1:23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04"/>
        <v>103</v>
      </c>
      <c r="P2208">
        <f t="shared" si="205"/>
        <v>33.24</v>
      </c>
      <c r="Q2208" t="s">
        <v>8323</v>
      </c>
      <c r="R2208" t="s">
        <v>8328</v>
      </c>
      <c r="S2208" s="12">
        <f t="shared" si="206"/>
        <v>40997.257222222222</v>
      </c>
      <c r="T2208" s="12">
        <f t="shared" si="207"/>
        <v>41015.257222222222</v>
      </c>
      <c r="U2208" s="9">
        <f t="shared" si="208"/>
        <v>2012</v>
      </c>
      <c r="V2208">
        <f t="shared" si="209"/>
        <v>3</v>
      </c>
      <c r="W2208" t="str" cm="1">
        <f t="array" ref="W2208">_xlfn.IFS(V2208=1,"JAN",V2208=2,"FEB",V2208=3,"MAR",V2208=4,"APR",V2208=5,"MAY",V2208=6,"JUN",V2208=7,"JUL",V2208=8,"AUG",V2208=9,"SEP",V2208=10,"OCT",V2208=11,"NOV",V2208=12,"DEC")</f>
        <v>MAR</v>
      </c>
    </row>
    <row r="2209" spans="1:23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04"/>
        <v>100</v>
      </c>
      <c r="P2209">
        <f t="shared" si="205"/>
        <v>285.70999999999998</v>
      </c>
      <c r="Q2209" t="s">
        <v>8323</v>
      </c>
      <c r="R2209" t="s">
        <v>8328</v>
      </c>
      <c r="S2209" s="12">
        <f t="shared" si="206"/>
        <v>41564.194131944445</v>
      </c>
      <c r="T2209" s="12">
        <f t="shared" si="207"/>
        <v>41594.235798611109</v>
      </c>
      <c r="U2209" s="9">
        <f t="shared" si="208"/>
        <v>2013</v>
      </c>
      <c r="V2209">
        <f t="shared" si="209"/>
        <v>10</v>
      </c>
      <c r="W2209" t="str" cm="1">
        <f t="array" ref="W2209">_xlfn.IFS(V2209=1,"JAN",V2209=2,"FEB",V2209=3,"MAR",V2209=4,"APR",V2209=5,"MAY",V2209=6,"JUN",V2209=7,"JUL",V2209=8,"AUG",V2209=9,"SEP",V2209=10,"OCT",V2209=11,"NOV",V2209=12,"DEC")</f>
        <v>OCT</v>
      </c>
    </row>
    <row r="2210" spans="1:23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04"/>
        <v>102</v>
      </c>
      <c r="P2210">
        <f t="shared" si="205"/>
        <v>42.33</v>
      </c>
      <c r="Q2210" t="s">
        <v>8323</v>
      </c>
      <c r="R2210" t="s">
        <v>8328</v>
      </c>
      <c r="S2210" s="12">
        <f t="shared" si="206"/>
        <v>40946.882245370369</v>
      </c>
      <c r="T2210" s="12">
        <f t="shared" si="207"/>
        <v>41006.166666666664</v>
      </c>
      <c r="U2210" s="9">
        <f t="shared" si="208"/>
        <v>2012</v>
      </c>
      <c r="V2210">
        <f t="shared" si="209"/>
        <v>2</v>
      </c>
      <c r="W2210" t="str" cm="1">
        <f t="array" ref="W2210">_xlfn.IFS(V2210=1,"JAN",V2210=2,"FEB",V2210=3,"MAR",V2210=4,"APR",V2210=5,"MAY",V2210=6,"JUN",V2210=7,"JUL",V2210=8,"AUG",V2210=9,"SEP",V2210=10,"OCT",V2210=11,"NOV",V2210=12,"DEC")</f>
        <v>FEB</v>
      </c>
    </row>
    <row r="2211" spans="1:23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04"/>
        <v>151</v>
      </c>
      <c r="P2211">
        <f t="shared" si="205"/>
        <v>50.27</v>
      </c>
      <c r="Q2211" t="s">
        <v>8323</v>
      </c>
      <c r="R2211" t="s">
        <v>8328</v>
      </c>
      <c r="S2211" s="12">
        <f t="shared" si="206"/>
        <v>41732.479675925926</v>
      </c>
      <c r="T2211" s="12">
        <f t="shared" si="207"/>
        <v>41743.958333333336</v>
      </c>
      <c r="U2211" s="9">
        <f t="shared" si="208"/>
        <v>2014</v>
      </c>
      <c r="V2211">
        <f t="shared" si="209"/>
        <v>4</v>
      </c>
      <c r="W2211" t="str" cm="1">
        <f t="array" ref="W2211">_xlfn.IFS(V2211=1,"JAN",V2211=2,"FEB",V2211=3,"MAR",V2211=4,"APR",V2211=5,"MAY",V2211=6,"JUN",V2211=7,"JUL",V2211=8,"AUG",V2211=9,"SEP",V2211=10,"OCT",V2211=11,"NOV",V2211=12,"DEC")</f>
        <v>APR</v>
      </c>
    </row>
    <row r="2212" spans="1:23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04"/>
        <v>111</v>
      </c>
      <c r="P2212">
        <f t="shared" si="205"/>
        <v>61.9</v>
      </c>
      <c r="Q2212" t="s">
        <v>8323</v>
      </c>
      <c r="R2212" t="s">
        <v>8328</v>
      </c>
      <c r="S2212" s="12">
        <f t="shared" si="206"/>
        <v>40956.066087962965</v>
      </c>
      <c r="T2212" s="12">
        <f t="shared" si="207"/>
        <v>41013.73333333333</v>
      </c>
      <c r="U2212" s="9">
        <f t="shared" si="208"/>
        <v>2012</v>
      </c>
      <c r="V2212">
        <f t="shared" si="209"/>
        <v>2</v>
      </c>
      <c r="W2212" t="str" cm="1">
        <f t="array" ref="W2212">_xlfn.IFS(V2212=1,"JAN",V2212=2,"FEB",V2212=3,"MAR",V2212=4,"APR",V2212=5,"MAY",V2212=6,"JUN",V2212=7,"JUL",V2212=8,"AUG",V2212=9,"SEP",V2212=10,"OCT",V2212=11,"NOV",V2212=12,"DEC")</f>
        <v>FEB</v>
      </c>
    </row>
    <row r="2213" spans="1:23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04"/>
        <v>196</v>
      </c>
      <c r="P2213">
        <f t="shared" si="205"/>
        <v>40.75</v>
      </c>
      <c r="Q2213" t="s">
        <v>8323</v>
      </c>
      <c r="R2213" t="s">
        <v>8328</v>
      </c>
      <c r="S2213" s="12">
        <f t="shared" si="206"/>
        <v>41716.785011574073</v>
      </c>
      <c r="T2213" s="12">
        <f t="shared" si="207"/>
        <v>41739.290972222225</v>
      </c>
      <c r="U2213" s="9">
        <f t="shared" si="208"/>
        <v>2014</v>
      </c>
      <c r="V2213">
        <f t="shared" si="209"/>
        <v>3</v>
      </c>
      <c r="W2213" t="str" cm="1">
        <f t="array" ref="W2213">_xlfn.IFS(V2213=1,"JAN",V2213=2,"FEB",V2213=3,"MAR",V2213=4,"APR",V2213=5,"MAY",V2213=6,"JUN",V2213=7,"JUL",V2213=8,"AUG",V2213=9,"SEP",V2213=10,"OCT",V2213=11,"NOV",V2213=12,"DEC")</f>
        <v>MAR</v>
      </c>
    </row>
    <row r="2214" spans="1:23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04"/>
        <v>114</v>
      </c>
      <c r="P2214">
        <f t="shared" si="205"/>
        <v>55.8</v>
      </c>
      <c r="Q2214" t="s">
        <v>8323</v>
      </c>
      <c r="R2214" t="s">
        <v>8328</v>
      </c>
      <c r="S2214" s="12">
        <f t="shared" si="206"/>
        <v>41548.747418981482</v>
      </c>
      <c r="T2214" s="12">
        <f t="shared" si="207"/>
        <v>41582.041666666664</v>
      </c>
      <c r="U2214" s="9">
        <f t="shared" si="208"/>
        <v>2013</v>
      </c>
      <c r="V2214">
        <f t="shared" si="209"/>
        <v>10</v>
      </c>
      <c r="W2214" t="str" cm="1">
        <f t="array" ref="W2214">_xlfn.IFS(V2214=1,"JAN",V2214=2,"FEB",V2214=3,"MAR",V2214=4,"APR",V2214=5,"MAY",V2214=6,"JUN",V2214=7,"JUL",V2214=8,"AUG",V2214=9,"SEP",V2214=10,"OCT",V2214=11,"NOV",V2214=12,"DEC")</f>
        <v>OCT</v>
      </c>
    </row>
    <row r="2215" spans="1:23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04"/>
        <v>200</v>
      </c>
      <c r="P2215">
        <f t="shared" si="205"/>
        <v>10</v>
      </c>
      <c r="Q2215" t="s">
        <v>8323</v>
      </c>
      <c r="R2215" t="s">
        <v>8328</v>
      </c>
      <c r="S2215" s="12">
        <f t="shared" si="206"/>
        <v>42109.826145833329</v>
      </c>
      <c r="T2215" s="12">
        <f t="shared" si="207"/>
        <v>42139.826145833329</v>
      </c>
      <c r="U2215" s="9">
        <f t="shared" si="208"/>
        <v>2015</v>
      </c>
      <c r="V2215">
        <f t="shared" si="209"/>
        <v>4</v>
      </c>
      <c r="W2215" t="str" cm="1">
        <f t="array" ref="W2215">_xlfn.IFS(V2215=1,"JAN",V2215=2,"FEB",V2215=3,"MAR",V2215=4,"APR",V2215=5,"MAY",V2215=6,"JUN",V2215=7,"JUL",V2215=8,"AUG",V2215=9,"SEP",V2215=10,"OCT",V2215=11,"NOV",V2215=12,"DEC")</f>
        <v>APR</v>
      </c>
    </row>
    <row r="2216" spans="1:23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04"/>
        <v>293</v>
      </c>
      <c r="P2216">
        <f t="shared" si="205"/>
        <v>73.13</v>
      </c>
      <c r="Q2216" t="s">
        <v>8323</v>
      </c>
      <c r="R2216" t="s">
        <v>8328</v>
      </c>
      <c r="S2216" s="12">
        <f t="shared" si="206"/>
        <v>41646.792222222226</v>
      </c>
      <c r="T2216" s="12">
        <f t="shared" si="207"/>
        <v>41676.792222222226</v>
      </c>
      <c r="U2216" s="9">
        <f t="shared" si="208"/>
        <v>2014</v>
      </c>
      <c r="V2216">
        <f t="shared" si="209"/>
        <v>1</v>
      </c>
      <c r="W2216" t="str" cm="1">
        <f t="array" ref="W2216">_xlfn.IFS(V2216=1,"JAN",V2216=2,"FEB",V2216=3,"MAR",V2216=4,"APR",V2216=5,"MAY",V2216=6,"JUN",V2216=7,"JUL",V2216=8,"AUG",V2216=9,"SEP",V2216=10,"OCT",V2216=11,"NOV",V2216=12,"DEC")</f>
        <v>JAN</v>
      </c>
    </row>
    <row r="2217" spans="1:23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04"/>
        <v>156</v>
      </c>
      <c r="P2217">
        <f t="shared" si="205"/>
        <v>26.06</v>
      </c>
      <c r="Q2217" t="s">
        <v>8323</v>
      </c>
      <c r="R2217" t="s">
        <v>8328</v>
      </c>
      <c r="S2217" s="12">
        <f t="shared" si="206"/>
        <v>40958.717268518521</v>
      </c>
      <c r="T2217" s="12">
        <f t="shared" si="207"/>
        <v>40981.290972222225</v>
      </c>
      <c r="U2217" s="9">
        <f t="shared" si="208"/>
        <v>2012</v>
      </c>
      <c r="V2217">
        <f t="shared" si="209"/>
        <v>2</v>
      </c>
      <c r="W2217" t="str" cm="1">
        <f t="array" ref="W2217">_xlfn.IFS(V2217=1,"JAN",V2217=2,"FEB",V2217=3,"MAR",V2217=4,"APR",V2217=5,"MAY",V2217=6,"JUN",V2217=7,"JUL",V2217=8,"AUG",V2217=9,"SEP",V2217=10,"OCT",V2217=11,"NOV",V2217=12,"DEC")</f>
        <v>FEB</v>
      </c>
    </row>
    <row r="2218" spans="1:23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04"/>
        <v>106</v>
      </c>
      <c r="P2218">
        <f t="shared" si="205"/>
        <v>22.64</v>
      </c>
      <c r="Q2218" t="s">
        <v>8323</v>
      </c>
      <c r="R2218" t="s">
        <v>8328</v>
      </c>
      <c r="S2218" s="12">
        <f t="shared" si="206"/>
        <v>42194.751678240747</v>
      </c>
      <c r="T2218" s="12">
        <f t="shared" si="207"/>
        <v>42208.751678240747</v>
      </c>
      <c r="U2218" s="9">
        <f t="shared" si="208"/>
        <v>2015</v>
      </c>
      <c r="V2218">
        <f t="shared" si="209"/>
        <v>7</v>
      </c>
      <c r="W2218" t="str" cm="1">
        <f t="array" ref="W2218">_xlfn.IFS(V2218=1,"JAN",V2218=2,"FEB",V2218=3,"MAR",V2218=4,"APR",V2218=5,"MAY",V2218=6,"JUN",V2218=7,"JUL",V2218=8,"AUG",V2218=9,"SEP",V2218=10,"OCT",V2218=11,"NOV",V2218=12,"DEC")</f>
        <v>JUL</v>
      </c>
    </row>
    <row r="2219" spans="1:23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04"/>
        <v>101</v>
      </c>
      <c r="P2219">
        <f t="shared" si="205"/>
        <v>47.22</v>
      </c>
      <c r="Q2219" t="s">
        <v>8323</v>
      </c>
      <c r="R2219" t="s">
        <v>8328</v>
      </c>
      <c r="S2219" s="12">
        <f t="shared" si="206"/>
        <v>42299.776770833334</v>
      </c>
      <c r="T2219" s="12">
        <f t="shared" si="207"/>
        <v>42310.333333333328</v>
      </c>
      <c r="U2219" s="9">
        <f t="shared" si="208"/>
        <v>2015</v>
      </c>
      <c r="V2219">
        <f t="shared" si="209"/>
        <v>10</v>
      </c>
      <c r="W2219" t="str" cm="1">
        <f t="array" ref="W2219">_xlfn.IFS(V2219=1,"JAN",V2219=2,"FEB",V2219=3,"MAR",V2219=4,"APR",V2219=5,"MAY",V2219=6,"JUN",V2219=7,"JUL",V2219=8,"AUG",V2219=9,"SEP",V2219=10,"OCT",V2219=11,"NOV",V2219=12,"DEC")</f>
        <v>OCT</v>
      </c>
    </row>
    <row r="2220" spans="1:23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04"/>
        <v>123</v>
      </c>
      <c r="P2220">
        <f t="shared" si="205"/>
        <v>32.32</v>
      </c>
      <c r="Q2220" t="s">
        <v>8323</v>
      </c>
      <c r="R2220" t="s">
        <v>8328</v>
      </c>
      <c r="S2220" s="12">
        <f t="shared" si="206"/>
        <v>41127.812303240738</v>
      </c>
      <c r="T2220" s="12">
        <f t="shared" si="207"/>
        <v>41150</v>
      </c>
      <c r="U2220" s="9">
        <f t="shared" si="208"/>
        <v>2012</v>
      </c>
      <c r="V2220">
        <f t="shared" si="209"/>
        <v>8</v>
      </c>
      <c r="W2220" t="str" cm="1">
        <f t="array" ref="W2220">_xlfn.IFS(V2220=1,"JAN",V2220=2,"FEB",V2220=3,"MAR",V2220=4,"APR",V2220=5,"MAY",V2220=6,"JUN",V2220=7,"JUL",V2220=8,"AUG",V2220=9,"SEP",V2220=10,"OCT",V2220=11,"NOV",V2220=12,"DEC")</f>
        <v>AUG</v>
      </c>
    </row>
    <row r="2221" spans="1:23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04"/>
        <v>102</v>
      </c>
      <c r="P2221">
        <f t="shared" si="205"/>
        <v>53.42</v>
      </c>
      <c r="Q2221" t="s">
        <v>8323</v>
      </c>
      <c r="R2221" t="s">
        <v>8328</v>
      </c>
      <c r="S2221" s="12">
        <f t="shared" si="206"/>
        <v>42205.718888888892</v>
      </c>
      <c r="T2221" s="12">
        <f t="shared" si="207"/>
        <v>42235.718888888892</v>
      </c>
      <c r="U2221" s="9">
        <f t="shared" si="208"/>
        <v>2015</v>
      </c>
      <c r="V2221">
        <f t="shared" si="209"/>
        <v>7</v>
      </c>
      <c r="W2221" t="str" cm="1">
        <f t="array" ref="W2221">_xlfn.IFS(V2221=1,"JAN",V2221=2,"FEB",V2221=3,"MAR",V2221=4,"APR",V2221=5,"MAY",V2221=6,"JUN",V2221=7,"JUL",V2221=8,"AUG",V2221=9,"SEP",V2221=10,"OCT",V2221=11,"NOV",V2221=12,"DEC")</f>
        <v>JUL</v>
      </c>
    </row>
    <row r="2222" spans="1:23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04"/>
        <v>101</v>
      </c>
      <c r="P2222">
        <f t="shared" si="205"/>
        <v>51.3</v>
      </c>
      <c r="Q2222" t="s">
        <v>8323</v>
      </c>
      <c r="R2222" t="s">
        <v>8328</v>
      </c>
      <c r="S2222" s="12">
        <f t="shared" si="206"/>
        <v>41452.060601851852</v>
      </c>
      <c r="T2222" s="12">
        <f t="shared" si="207"/>
        <v>41482.060601851852</v>
      </c>
      <c r="U2222" s="9">
        <f t="shared" si="208"/>
        <v>2013</v>
      </c>
      <c r="V2222">
        <f t="shared" si="209"/>
        <v>6</v>
      </c>
      <c r="W2222" t="str" cm="1">
        <f t="array" ref="W2222">_xlfn.IFS(V2222=1,"JAN",V2222=2,"FEB",V2222=3,"MAR",V2222=4,"APR",V2222=5,"MAY",V2222=6,"JUN",V2222=7,"JUL",V2222=8,"AUG",V2222=9,"SEP",V2222=10,"OCT",V2222=11,"NOV",V2222=12,"DEC")</f>
        <v>JUN</v>
      </c>
    </row>
    <row r="2223" spans="1:23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04"/>
        <v>108</v>
      </c>
      <c r="P2223">
        <f t="shared" si="205"/>
        <v>37.200000000000003</v>
      </c>
      <c r="Q2223" t="s">
        <v>8331</v>
      </c>
      <c r="R2223" t="s">
        <v>8349</v>
      </c>
      <c r="S2223" s="12">
        <f t="shared" si="206"/>
        <v>42452.666770833333</v>
      </c>
      <c r="T2223" s="12">
        <f t="shared" si="207"/>
        <v>42483</v>
      </c>
      <c r="U2223" s="9">
        <f t="shared" si="208"/>
        <v>2016</v>
      </c>
      <c r="V2223">
        <f t="shared" si="209"/>
        <v>3</v>
      </c>
      <c r="W2223" t="str" cm="1">
        <f t="array" ref="W2223">_xlfn.IFS(V2223=1,"JAN",V2223=2,"FEB",V2223=3,"MAR",V2223=4,"APR",V2223=5,"MAY",V2223=6,"JUN",V2223=7,"JUL",V2223=8,"AUG",V2223=9,"SEP",V2223=10,"OCT",V2223=11,"NOV",V2223=12,"DEC")</f>
        <v>MAR</v>
      </c>
    </row>
    <row r="2224" spans="1:23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04"/>
        <v>163</v>
      </c>
      <c r="P2224">
        <f t="shared" si="205"/>
        <v>27.1</v>
      </c>
      <c r="Q2224" t="s">
        <v>8331</v>
      </c>
      <c r="R2224" t="s">
        <v>8349</v>
      </c>
      <c r="S2224" s="12">
        <f t="shared" si="206"/>
        <v>40906.787581018521</v>
      </c>
      <c r="T2224" s="12">
        <f t="shared" si="207"/>
        <v>40936.787581018521</v>
      </c>
      <c r="U2224" s="9">
        <f t="shared" si="208"/>
        <v>2011</v>
      </c>
      <c r="V2224">
        <f t="shared" si="209"/>
        <v>12</v>
      </c>
      <c r="W2224" t="str" cm="1">
        <f t="array" ref="W2224">_xlfn.IFS(V2224=1,"JAN",V2224=2,"FEB",V2224=3,"MAR",V2224=4,"APR",V2224=5,"MAY",V2224=6,"JUN",V2224=7,"JUL",V2224=8,"AUG",V2224=9,"SEP",V2224=10,"OCT",V2224=11,"NOV",V2224=12,"DEC")</f>
        <v>DEC</v>
      </c>
    </row>
    <row r="2225" spans="1:23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204"/>
        <v>106</v>
      </c>
      <c r="P2225">
        <f t="shared" si="205"/>
        <v>206.31</v>
      </c>
      <c r="Q2225" t="s">
        <v>8331</v>
      </c>
      <c r="R2225" t="s">
        <v>8349</v>
      </c>
      <c r="S2225" s="12">
        <f t="shared" si="206"/>
        <v>42152.640833333338</v>
      </c>
      <c r="T2225" s="12">
        <f t="shared" si="207"/>
        <v>42182.640833333338</v>
      </c>
      <c r="U2225" s="9">
        <f t="shared" si="208"/>
        <v>2015</v>
      </c>
      <c r="V2225">
        <f t="shared" si="209"/>
        <v>5</v>
      </c>
      <c r="W2225" t="str" cm="1">
        <f t="array" ref="W2225">_xlfn.IFS(V2225=1,"JAN",V2225=2,"FEB",V2225=3,"MAR",V2225=4,"APR",V2225=5,"MAY",V2225=6,"JUN",V2225=7,"JUL",V2225=8,"AUG",V2225=9,"SEP",V2225=10,"OCT",V2225=11,"NOV",V2225=12,"DEC")</f>
        <v>MAY</v>
      </c>
    </row>
    <row r="2226" spans="1:23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04"/>
        <v>243</v>
      </c>
      <c r="P2226">
        <f t="shared" si="205"/>
        <v>82.15</v>
      </c>
      <c r="Q2226" t="s">
        <v>8331</v>
      </c>
      <c r="R2226" t="s">
        <v>8349</v>
      </c>
      <c r="S2226" s="12">
        <f t="shared" si="206"/>
        <v>42644.667534722219</v>
      </c>
      <c r="T2226" s="12">
        <f t="shared" si="207"/>
        <v>42672.791666666672</v>
      </c>
      <c r="U2226" s="9">
        <f t="shared" si="208"/>
        <v>2016</v>
      </c>
      <c r="V2226">
        <f t="shared" si="209"/>
        <v>10</v>
      </c>
      <c r="W2226" t="str" cm="1">
        <f t="array" ref="W2226">_xlfn.IFS(V2226=1,"JAN",V2226=2,"FEB",V2226=3,"MAR",V2226=4,"APR",V2226=5,"MAY",V2226=6,"JUN",V2226=7,"JUL",V2226=8,"AUG",V2226=9,"SEP",V2226=10,"OCT",V2226=11,"NOV",V2226=12,"DEC")</f>
        <v>OCT</v>
      </c>
    </row>
    <row r="2227" spans="1:23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04"/>
        <v>945</v>
      </c>
      <c r="P2227">
        <f t="shared" si="205"/>
        <v>164.8</v>
      </c>
      <c r="Q2227" t="s">
        <v>8331</v>
      </c>
      <c r="R2227" t="s">
        <v>8349</v>
      </c>
      <c r="S2227" s="12">
        <f t="shared" si="206"/>
        <v>41873.79184027778</v>
      </c>
      <c r="T2227" s="12">
        <f t="shared" si="207"/>
        <v>41903.79184027778</v>
      </c>
      <c r="U2227" s="9">
        <f t="shared" si="208"/>
        <v>2014</v>
      </c>
      <c r="V2227">
        <f t="shared" si="209"/>
        <v>8</v>
      </c>
      <c r="W2227" t="str" cm="1">
        <f t="array" ref="W2227">_xlfn.IFS(V2227=1,"JAN",V2227=2,"FEB",V2227=3,"MAR",V2227=4,"APR",V2227=5,"MAY",V2227=6,"JUN",V2227=7,"JUL",V2227=8,"AUG",V2227=9,"SEP",V2227=10,"OCT",V2227=11,"NOV",V2227=12,"DEC")</f>
        <v>AUG</v>
      </c>
    </row>
    <row r="2228" spans="1:23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04"/>
        <v>108</v>
      </c>
      <c r="P2228">
        <f t="shared" si="205"/>
        <v>60.82</v>
      </c>
      <c r="Q2228" t="s">
        <v>8331</v>
      </c>
      <c r="R2228" t="s">
        <v>8349</v>
      </c>
      <c r="S2228" s="12">
        <f t="shared" si="206"/>
        <v>42381.79886574074</v>
      </c>
      <c r="T2228" s="12">
        <f t="shared" si="207"/>
        <v>42412.207638888889</v>
      </c>
      <c r="U2228" s="9">
        <f t="shared" si="208"/>
        <v>2016</v>
      </c>
      <c r="V2228">
        <f t="shared" si="209"/>
        <v>1</v>
      </c>
      <c r="W2228" t="str" cm="1">
        <f t="array" ref="W2228">_xlfn.IFS(V2228=1,"JAN",V2228=2,"FEB",V2228=3,"MAR",V2228=4,"APR",V2228=5,"MAY",V2228=6,"JUN",V2228=7,"JUL",V2228=8,"AUG",V2228=9,"SEP",V2228=10,"OCT",V2228=11,"NOV",V2228=12,"DEC")</f>
        <v>JAN</v>
      </c>
    </row>
    <row r="2229" spans="1:23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04"/>
        <v>157</v>
      </c>
      <c r="P2229">
        <f t="shared" si="205"/>
        <v>67.97</v>
      </c>
      <c r="Q2229" t="s">
        <v>8331</v>
      </c>
      <c r="R2229" t="s">
        <v>8349</v>
      </c>
      <c r="S2229" s="12">
        <f t="shared" si="206"/>
        <v>41561.807349537034</v>
      </c>
      <c r="T2229" s="12">
        <f t="shared" si="207"/>
        <v>41591.849016203705</v>
      </c>
      <c r="U2229" s="9">
        <f t="shared" si="208"/>
        <v>2013</v>
      </c>
      <c r="V2229">
        <f t="shared" si="209"/>
        <v>10</v>
      </c>
      <c r="W2229" t="str" cm="1">
        <f t="array" ref="W2229">_xlfn.IFS(V2229=1,"JAN",V2229=2,"FEB",V2229=3,"MAR",V2229=4,"APR",V2229=5,"MAY",V2229=6,"JUN",V2229=7,"JUL",V2229=8,"AUG",V2229=9,"SEP",V2229=10,"OCT",V2229=11,"NOV",V2229=12,"DEC")</f>
        <v>OCT</v>
      </c>
    </row>
    <row r="2230" spans="1:23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04"/>
        <v>1174</v>
      </c>
      <c r="P2230">
        <f t="shared" si="205"/>
        <v>81.56</v>
      </c>
      <c r="Q2230" t="s">
        <v>8331</v>
      </c>
      <c r="R2230" t="s">
        <v>8349</v>
      </c>
      <c r="S2230" s="12">
        <f t="shared" si="206"/>
        <v>42202.278194444443</v>
      </c>
      <c r="T2230" s="12">
        <f t="shared" si="207"/>
        <v>42232.278194444443</v>
      </c>
      <c r="U2230" s="9">
        <f t="shared" si="208"/>
        <v>2015</v>
      </c>
      <c r="V2230">
        <f t="shared" si="209"/>
        <v>7</v>
      </c>
      <c r="W2230" t="str" cm="1">
        <f t="array" ref="W2230">_xlfn.IFS(V2230=1,"JAN",V2230=2,"FEB",V2230=3,"MAR",V2230=4,"APR",V2230=5,"MAY",V2230=6,"JUN",V2230=7,"JUL",V2230=8,"AUG",V2230=9,"SEP",V2230=10,"OCT",V2230=11,"NOV",V2230=12,"DEC")</f>
        <v>JUL</v>
      </c>
    </row>
    <row r="2231" spans="1:23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04"/>
        <v>171</v>
      </c>
      <c r="P2231">
        <f t="shared" si="205"/>
        <v>25.43</v>
      </c>
      <c r="Q2231" t="s">
        <v>8331</v>
      </c>
      <c r="R2231" t="s">
        <v>8349</v>
      </c>
      <c r="S2231" s="12">
        <f t="shared" si="206"/>
        <v>41484.664247685185</v>
      </c>
      <c r="T2231" s="12">
        <f t="shared" si="207"/>
        <v>41520.166666666664</v>
      </c>
      <c r="U2231" s="9">
        <f t="shared" si="208"/>
        <v>2013</v>
      </c>
      <c r="V2231">
        <f t="shared" si="209"/>
        <v>7</v>
      </c>
      <c r="W2231" t="str" cm="1">
        <f t="array" ref="W2231">_xlfn.IFS(V2231=1,"JAN",V2231=2,"FEB",V2231=3,"MAR",V2231=4,"APR",V2231=5,"MAY",V2231=6,"JUN",V2231=7,"JUL",V2231=8,"AUG",V2231=9,"SEP",V2231=10,"OCT",V2231=11,"NOV",V2231=12,"DEC")</f>
        <v>JUL</v>
      </c>
    </row>
    <row r="2232" spans="1:23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04"/>
        <v>126</v>
      </c>
      <c r="P2232">
        <f t="shared" si="205"/>
        <v>21.5</v>
      </c>
      <c r="Q2232" t="s">
        <v>8331</v>
      </c>
      <c r="R2232" t="s">
        <v>8349</v>
      </c>
      <c r="S2232" s="12">
        <f t="shared" si="206"/>
        <v>41724.881099537037</v>
      </c>
      <c r="T2232" s="12">
        <f t="shared" si="207"/>
        <v>41754.881099537037</v>
      </c>
      <c r="U2232" s="9">
        <f t="shared" si="208"/>
        <v>2014</v>
      </c>
      <c r="V2232">
        <f t="shared" si="209"/>
        <v>3</v>
      </c>
      <c r="W2232" t="str" cm="1">
        <f t="array" ref="W2232">_xlfn.IFS(V2232=1,"JAN",V2232=2,"FEB",V2232=3,"MAR",V2232=4,"APR",V2232=5,"MAY",V2232=6,"JUN",V2232=7,"JUL",V2232=8,"AUG",V2232=9,"SEP",V2232=10,"OCT",V2232=11,"NOV",V2232=12,"DEC")</f>
        <v>MAR</v>
      </c>
    </row>
    <row r="2233" spans="1:23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04"/>
        <v>1212</v>
      </c>
      <c r="P2233">
        <f t="shared" si="205"/>
        <v>27.23</v>
      </c>
      <c r="Q2233" t="s">
        <v>8331</v>
      </c>
      <c r="R2233" t="s">
        <v>8349</v>
      </c>
      <c r="S2233" s="12">
        <f t="shared" si="206"/>
        <v>41423.910891203705</v>
      </c>
      <c r="T2233" s="12">
        <f t="shared" si="207"/>
        <v>41450.208333333336</v>
      </c>
      <c r="U2233" s="9">
        <f t="shared" si="208"/>
        <v>2013</v>
      </c>
      <c r="V2233">
        <f t="shared" si="209"/>
        <v>5</v>
      </c>
      <c r="W2233" t="str" cm="1">
        <f t="array" ref="W2233">_xlfn.IFS(V2233=1,"JAN",V2233=2,"FEB",V2233=3,"MAR",V2233=4,"APR",V2233=5,"MAY",V2233=6,"JUN",V2233=7,"JUL",V2233=8,"AUG",V2233=9,"SEP",V2233=10,"OCT",V2233=11,"NOV",V2233=12,"DEC")</f>
        <v>MAY</v>
      </c>
    </row>
    <row r="2234" spans="1:23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04"/>
        <v>496</v>
      </c>
      <c r="P2234">
        <f t="shared" si="205"/>
        <v>25.09</v>
      </c>
      <c r="Q2234" t="s">
        <v>8331</v>
      </c>
      <c r="R2234" t="s">
        <v>8349</v>
      </c>
      <c r="S2234" s="12">
        <f t="shared" si="206"/>
        <v>41806.794074074074</v>
      </c>
      <c r="T2234" s="12">
        <f t="shared" si="207"/>
        <v>41839.125</v>
      </c>
      <c r="U2234" s="9">
        <f t="shared" si="208"/>
        <v>2014</v>
      </c>
      <c r="V2234">
        <f t="shared" si="209"/>
        <v>6</v>
      </c>
      <c r="W2234" t="str" cm="1">
        <f t="array" ref="W2234">_xlfn.IFS(V2234=1,"JAN",V2234=2,"FEB",V2234=3,"MAR",V2234=4,"APR",V2234=5,"MAY",V2234=6,"JUN",V2234=7,"JUL",V2234=8,"AUG",V2234=9,"SEP",V2234=10,"OCT",V2234=11,"NOV",V2234=12,"DEC")</f>
        <v>JUN</v>
      </c>
    </row>
    <row r="2235" spans="1:23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04"/>
        <v>332</v>
      </c>
      <c r="P2235">
        <f t="shared" si="205"/>
        <v>21.23</v>
      </c>
      <c r="Q2235" t="s">
        <v>8331</v>
      </c>
      <c r="R2235" t="s">
        <v>8349</v>
      </c>
      <c r="S2235" s="12">
        <f t="shared" si="206"/>
        <v>42331.378923611104</v>
      </c>
      <c r="T2235" s="12">
        <f t="shared" si="207"/>
        <v>42352</v>
      </c>
      <c r="U2235" s="9">
        <f t="shared" si="208"/>
        <v>2015</v>
      </c>
      <c r="V2235">
        <f t="shared" si="209"/>
        <v>11</v>
      </c>
      <c r="W2235" t="str" cm="1">
        <f t="array" ref="W2235">_xlfn.IFS(V2235=1,"JAN",V2235=2,"FEB",V2235=3,"MAR",V2235=4,"APR",V2235=5,"MAY",V2235=6,"JUN",V2235=7,"JUL",V2235=8,"AUG",V2235=9,"SEP",V2235=10,"OCT",V2235=11,"NOV",V2235=12,"DEC")</f>
        <v>NOV</v>
      </c>
    </row>
    <row r="2236" spans="1:23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04"/>
        <v>1165</v>
      </c>
      <c r="P2236">
        <f t="shared" si="205"/>
        <v>41.61</v>
      </c>
      <c r="Q2236" t="s">
        <v>8331</v>
      </c>
      <c r="R2236" t="s">
        <v>8349</v>
      </c>
      <c r="S2236" s="12">
        <f t="shared" si="206"/>
        <v>42710.824618055558</v>
      </c>
      <c r="T2236" s="12">
        <f t="shared" si="207"/>
        <v>42740.824618055558</v>
      </c>
      <c r="U2236" s="9">
        <f t="shared" si="208"/>
        <v>2016</v>
      </c>
      <c r="V2236">
        <f t="shared" si="209"/>
        <v>12</v>
      </c>
      <c r="W2236" t="str" cm="1">
        <f t="array" ref="W2236">_xlfn.IFS(V2236=1,"JAN",V2236=2,"FEB",V2236=3,"MAR",V2236=4,"APR",V2236=5,"MAY",V2236=6,"JUN",V2236=7,"JUL",V2236=8,"AUG",V2236=9,"SEP",V2236=10,"OCT",V2236=11,"NOV",V2236=12,"DEC")</f>
        <v>DEC</v>
      </c>
    </row>
    <row r="2237" spans="1:23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04"/>
        <v>153</v>
      </c>
      <c r="P2237">
        <f t="shared" si="205"/>
        <v>135.59</v>
      </c>
      <c r="Q2237" t="s">
        <v>8331</v>
      </c>
      <c r="R2237" t="s">
        <v>8349</v>
      </c>
      <c r="S2237" s="12">
        <f t="shared" si="206"/>
        <v>42062.022118055553</v>
      </c>
      <c r="T2237" s="12">
        <f t="shared" si="207"/>
        <v>42091.980451388896</v>
      </c>
      <c r="U2237" s="9">
        <f t="shared" si="208"/>
        <v>2015</v>
      </c>
      <c r="V2237">
        <f t="shared" si="209"/>
        <v>2</v>
      </c>
      <c r="W2237" t="str" cm="1">
        <f t="array" ref="W2237">_xlfn.IFS(V2237=1,"JAN",V2237=2,"FEB",V2237=3,"MAR",V2237=4,"APR",V2237=5,"MAY",V2237=6,"JUN",V2237=7,"JUL",V2237=8,"AUG",V2237=9,"SEP",V2237=10,"OCT",V2237=11,"NOV",V2237=12,"DEC")</f>
        <v>FEB</v>
      </c>
    </row>
    <row r="2238" spans="1:23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04"/>
        <v>537</v>
      </c>
      <c r="P2238">
        <f t="shared" si="205"/>
        <v>22.12</v>
      </c>
      <c r="Q2238" t="s">
        <v>8331</v>
      </c>
      <c r="R2238" t="s">
        <v>8349</v>
      </c>
      <c r="S2238" s="12">
        <f t="shared" si="206"/>
        <v>42371.617164351846</v>
      </c>
      <c r="T2238" s="12">
        <f t="shared" si="207"/>
        <v>42401.617164351846</v>
      </c>
      <c r="U2238" s="9">
        <f t="shared" si="208"/>
        <v>2016</v>
      </c>
      <c r="V2238">
        <f t="shared" si="209"/>
        <v>1</v>
      </c>
      <c r="W2238" t="str" cm="1">
        <f t="array" ref="W2238">_xlfn.IFS(V2238=1,"JAN",V2238=2,"FEB",V2238=3,"MAR",V2238=4,"APR",V2238=5,"MAY",V2238=6,"JUN",V2238=7,"JUL",V2238=8,"AUG",V2238=9,"SEP",V2238=10,"OCT",V2238=11,"NOV",V2238=12,"DEC")</f>
        <v>JAN</v>
      </c>
    </row>
    <row r="2239" spans="1:23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04"/>
        <v>353</v>
      </c>
      <c r="P2239">
        <f t="shared" si="205"/>
        <v>64.63</v>
      </c>
      <c r="Q2239" t="s">
        <v>8331</v>
      </c>
      <c r="R2239" t="s">
        <v>8349</v>
      </c>
      <c r="S2239" s="12">
        <f t="shared" si="206"/>
        <v>41915.003275462965</v>
      </c>
      <c r="T2239" s="12">
        <f t="shared" si="207"/>
        <v>41955.332638888889</v>
      </c>
      <c r="U2239" s="9">
        <f t="shared" si="208"/>
        <v>2014</v>
      </c>
      <c r="V2239">
        <f t="shared" si="209"/>
        <v>10</v>
      </c>
      <c r="W2239" t="str" cm="1">
        <f t="array" ref="W2239">_xlfn.IFS(V2239=1,"JAN",V2239=2,"FEB",V2239=3,"MAR",V2239=4,"APR",V2239=5,"MAY",V2239=6,"JUN",V2239=7,"JUL",V2239=8,"AUG",V2239=9,"SEP",V2239=10,"OCT",V2239=11,"NOV",V2239=12,"DEC")</f>
        <v>OCT</v>
      </c>
    </row>
    <row r="2240" spans="1:23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04"/>
        <v>137</v>
      </c>
      <c r="P2240">
        <f t="shared" si="205"/>
        <v>69.569999999999993</v>
      </c>
      <c r="Q2240" t="s">
        <v>8331</v>
      </c>
      <c r="R2240" t="s">
        <v>8349</v>
      </c>
      <c r="S2240" s="12">
        <f t="shared" si="206"/>
        <v>42774.621712962966</v>
      </c>
      <c r="T2240" s="12">
        <f t="shared" si="207"/>
        <v>42804.621712962966</v>
      </c>
      <c r="U2240" s="9">
        <f t="shared" si="208"/>
        <v>2017</v>
      </c>
      <c r="V2240">
        <f t="shared" si="209"/>
        <v>2</v>
      </c>
      <c r="W2240" t="str" cm="1">
        <f t="array" ref="W2240">_xlfn.IFS(V2240=1,"JAN",V2240=2,"FEB",V2240=3,"MAR",V2240=4,"APR",V2240=5,"MAY",V2240=6,"JUN",V2240=7,"JUL",V2240=8,"AUG",V2240=9,"SEP",V2240=10,"OCT",V2240=11,"NOV",V2240=12,"DEC")</f>
        <v>FEB</v>
      </c>
    </row>
    <row r="2241" spans="1:23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04"/>
        <v>128</v>
      </c>
      <c r="P2241">
        <f t="shared" si="205"/>
        <v>75.13</v>
      </c>
      <c r="Q2241" t="s">
        <v>8331</v>
      </c>
      <c r="R2241" t="s">
        <v>8349</v>
      </c>
      <c r="S2241" s="12">
        <f t="shared" si="206"/>
        <v>41572.958495370374</v>
      </c>
      <c r="T2241" s="12">
        <f t="shared" si="207"/>
        <v>41609.168055555558</v>
      </c>
      <c r="U2241" s="9">
        <f t="shared" si="208"/>
        <v>2013</v>
      </c>
      <c r="V2241">
        <f t="shared" si="209"/>
        <v>10</v>
      </c>
      <c r="W2241" t="str" cm="1">
        <f t="array" ref="W2241">_xlfn.IFS(V2241=1,"JAN",V2241=2,"FEB",V2241=3,"MAR",V2241=4,"APR",V2241=5,"MAY",V2241=6,"JUN",V2241=7,"JUL",V2241=8,"AUG",V2241=9,"SEP",V2241=10,"OCT",V2241=11,"NOV",V2241=12,"DEC")</f>
        <v>OCT</v>
      </c>
    </row>
    <row r="2242" spans="1:23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204"/>
        <v>271</v>
      </c>
      <c r="P2242">
        <f t="shared" si="205"/>
        <v>140.97999999999999</v>
      </c>
      <c r="Q2242" t="s">
        <v>8331</v>
      </c>
      <c r="R2242" t="s">
        <v>8349</v>
      </c>
      <c r="S2242" s="12">
        <f t="shared" si="206"/>
        <v>42452.825740740736</v>
      </c>
      <c r="T2242" s="12">
        <f t="shared" si="207"/>
        <v>42482.825740740736</v>
      </c>
      <c r="U2242" s="9">
        <f t="shared" si="208"/>
        <v>2016</v>
      </c>
      <c r="V2242">
        <f t="shared" si="209"/>
        <v>3</v>
      </c>
      <c r="W2242" t="str" cm="1">
        <f t="array" ref="W2242">_xlfn.IFS(V2242=1,"JAN",V2242=2,"FEB",V2242=3,"MAR",V2242=4,"APR",V2242=5,"MAY",V2242=6,"JUN",V2242=7,"JUL",V2242=8,"AUG",V2242=9,"SEP",V2242=10,"OCT",V2242=11,"NOV",V2242=12,"DEC")</f>
        <v>MAR</v>
      </c>
    </row>
    <row r="2243" spans="1:23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210">ROUND((E2243/D2243)*100,0)</f>
        <v>806</v>
      </c>
      <c r="P2243">
        <f t="shared" ref="P2243:P2306" si="211">IFERROR(ROUND(E2243/L2243,2),0)</f>
        <v>49.47</v>
      </c>
      <c r="Q2243" t="s">
        <v>8331</v>
      </c>
      <c r="R2243" t="s">
        <v>8349</v>
      </c>
      <c r="S2243" s="12">
        <f t="shared" ref="S2243:S2306" si="212">(((J2243/60)/60)/24)+DATE(1970,1,1)</f>
        <v>42766.827546296292</v>
      </c>
      <c r="T2243" s="12">
        <f t="shared" ref="T2243:T2306" si="213">(((I2243/60)/60)/24)+DATE(1970,1,1)</f>
        <v>42796.827546296292</v>
      </c>
      <c r="U2243" s="9">
        <f t="shared" ref="U2243:U2306" si="214">YEAR(S2243)</f>
        <v>2017</v>
      </c>
      <c r="V2243">
        <f t="shared" ref="V2243:V2306" si="215">MONTH(S2243)</f>
        <v>1</v>
      </c>
      <c r="W2243" t="str" cm="1">
        <f t="array" ref="W2243">_xlfn.IFS(V2243=1,"JAN",V2243=2,"FEB",V2243=3,"MAR",V2243=4,"APR",V2243=5,"MAY",V2243=6,"JUN",V2243=7,"JUL",V2243=8,"AUG",V2243=9,"SEP",V2243=10,"OCT",V2243=11,"NOV",V2243=12,"DEC")</f>
        <v>JAN</v>
      </c>
    </row>
    <row r="2244" spans="1:23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10"/>
        <v>1360</v>
      </c>
      <c r="P2244">
        <f t="shared" si="211"/>
        <v>53.87</v>
      </c>
      <c r="Q2244" t="s">
        <v>8331</v>
      </c>
      <c r="R2244" t="s">
        <v>8349</v>
      </c>
      <c r="S2244" s="12">
        <f t="shared" si="212"/>
        <v>41569.575613425928</v>
      </c>
      <c r="T2244" s="12">
        <f t="shared" si="213"/>
        <v>41605.126388888886</v>
      </c>
      <c r="U2244" s="9">
        <f t="shared" si="214"/>
        <v>2013</v>
      </c>
      <c r="V2244">
        <f t="shared" si="215"/>
        <v>10</v>
      </c>
      <c r="W2244" t="str" cm="1">
        <f t="array" ref="W2244">_xlfn.IFS(V2244=1,"JAN",V2244=2,"FEB",V2244=3,"MAR",V2244=4,"APR",V2244=5,"MAY",V2244=6,"JUN",V2244=7,"JUL",V2244=8,"AUG",V2244=9,"SEP",V2244=10,"OCT",V2244=11,"NOV",V2244=12,"DEC")</f>
        <v>OCT</v>
      </c>
    </row>
    <row r="2245" spans="1:23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10"/>
        <v>930250</v>
      </c>
      <c r="P2245">
        <f t="shared" si="211"/>
        <v>4.57</v>
      </c>
      <c r="Q2245" t="s">
        <v>8331</v>
      </c>
      <c r="R2245" t="s">
        <v>8349</v>
      </c>
      <c r="S2245" s="12">
        <f t="shared" si="212"/>
        <v>42800.751041666663</v>
      </c>
      <c r="T2245" s="12">
        <f t="shared" si="213"/>
        <v>42807.125</v>
      </c>
      <c r="U2245" s="9">
        <f t="shared" si="214"/>
        <v>2017</v>
      </c>
      <c r="V2245">
        <f t="shared" si="215"/>
        <v>3</v>
      </c>
      <c r="W2245" t="str" cm="1">
        <f t="array" ref="W2245">_xlfn.IFS(V2245=1,"JAN",V2245=2,"FEB",V2245=3,"MAR",V2245=4,"APR",V2245=5,"MAY",V2245=6,"JUN",V2245=7,"JUL",V2245=8,"AUG",V2245=9,"SEP",V2245=10,"OCT",V2245=11,"NOV",V2245=12,"DEC")</f>
        <v>MAR</v>
      </c>
    </row>
    <row r="2246" spans="1:23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10"/>
        <v>377</v>
      </c>
      <c r="P2246">
        <f t="shared" si="211"/>
        <v>65</v>
      </c>
      <c r="Q2246" t="s">
        <v>8331</v>
      </c>
      <c r="R2246" t="s">
        <v>8349</v>
      </c>
      <c r="S2246" s="12">
        <f t="shared" si="212"/>
        <v>42647.818819444445</v>
      </c>
      <c r="T2246" s="12">
        <f t="shared" si="213"/>
        <v>42659.854166666672</v>
      </c>
      <c r="U2246" s="9">
        <f t="shared" si="214"/>
        <v>2016</v>
      </c>
      <c r="V2246">
        <f t="shared" si="215"/>
        <v>10</v>
      </c>
      <c r="W2246" t="str" cm="1">
        <f t="array" ref="W2246">_xlfn.IFS(V2246=1,"JAN",V2246=2,"FEB",V2246=3,"MAR",V2246=4,"APR",V2246=5,"MAY",V2246=6,"JUN",V2246=7,"JUL",V2246=8,"AUG",V2246=9,"SEP",V2246=10,"OCT",V2246=11,"NOV",V2246=12,"DEC")</f>
        <v>OCT</v>
      </c>
    </row>
    <row r="2247" spans="1:23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10"/>
        <v>2647</v>
      </c>
      <c r="P2247">
        <f t="shared" si="211"/>
        <v>53.48</v>
      </c>
      <c r="Q2247" t="s">
        <v>8331</v>
      </c>
      <c r="R2247" t="s">
        <v>8349</v>
      </c>
      <c r="S2247" s="12">
        <f t="shared" si="212"/>
        <v>41660.708530092597</v>
      </c>
      <c r="T2247" s="12">
        <f t="shared" si="213"/>
        <v>41691.75</v>
      </c>
      <c r="U2247" s="9">
        <f t="shared" si="214"/>
        <v>2014</v>
      </c>
      <c r="V2247">
        <f t="shared" si="215"/>
        <v>1</v>
      </c>
      <c r="W2247" t="str" cm="1">
        <f t="array" ref="W2247">_xlfn.IFS(V2247=1,"JAN",V2247=2,"FEB",V2247=3,"MAR",V2247=4,"APR",V2247=5,"MAY",V2247=6,"JUN",V2247=7,"JUL",V2247=8,"AUG",V2247=9,"SEP",V2247=10,"OCT",V2247=11,"NOV",V2247=12,"DEC")</f>
        <v>JAN</v>
      </c>
    </row>
    <row r="2248" spans="1:23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10"/>
        <v>100</v>
      </c>
      <c r="P2248">
        <f t="shared" si="211"/>
        <v>43.91</v>
      </c>
      <c r="Q2248" t="s">
        <v>8331</v>
      </c>
      <c r="R2248" t="s">
        <v>8349</v>
      </c>
      <c r="S2248" s="12">
        <f t="shared" si="212"/>
        <v>42221.79178240741</v>
      </c>
      <c r="T2248" s="12">
        <f t="shared" si="213"/>
        <v>42251.79178240741</v>
      </c>
      <c r="U2248" s="9">
        <f t="shared" si="214"/>
        <v>2015</v>
      </c>
      <c r="V2248">
        <f t="shared" si="215"/>
        <v>8</v>
      </c>
      <c r="W2248" t="str" cm="1">
        <f t="array" ref="W2248">_xlfn.IFS(V2248=1,"JAN",V2248=2,"FEB",V2248=3,"MAR",V2248=4,"APR",V2248=5,"MAY",V2248=6,"JUN",V2248=7,"JUL",V2248=8,"AUG",V2248=9,"SEP",V2248=10,"OCT",V2248=11,"NOV",V2248=12,"DEC")</f>
        <v>AUG</v>
      </c>
    </row>
    <row r="2249" spans="1:23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10"/>
        <v>104</v>
      </c>
      <c r="P2249">
        <f t="shared" si="211"/>
        <v>50.85</v>
      </c>
      <c r="Q2249" t="s">
        <v>8331</v>
      </c>
      <c r="R2249" t="s">
        <v>8349</v>
      </c>
      <c r="S2249" s="12">
        <f t="shared" si="212"/>
        <v>42200.666261574079</v>
      </c>
      <c r="T2249" s="12">
        <f t="shared" si="213"/>
        <v>42214.666261574079</v>
      </c>
      <c r="U2249" s="9">
        <f t="shared" si="214"/>
        <v>2015</v>
      </c>
      <c r="V2249">
        <f t="shared" si="215"/>
        <v>7</v>
      </c>
      <c r="W2249" t="str" cm="1">
        <f t="array" ref="W2249">_xlfn.IFS(V2249=1,"JAN",V2249=2,"FEB",V2249=3,"MAR",V2249=4,"APR",V2249=5,"MAY",V2249=6,"JUN",V2249=7,"JUL",V2249=8,"AUG",V2249=9,"SEP",V2249=10,"OCT",V2249=11,"NOV",V2249=12,"DEC")</f>
        <v>JUL</v>
      </c>
    </row>
    <row r="2250" spans="1:23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10"/>
        <v>107</v>
      </c>
      <c r="P2250">
        <f t="shared" si="211"/>
        <v>58.63</v>
      </c>
      <c r="Q2250" t="s">
        <v>8331</v>
      </c>
      <c r="R2250" t="s">
        <v>8349</v>
      </c>
      <c r="S2250" s="12">
        <f t="shared" si="212"/>
        <v>42688.875902777778</v>
      </c>
      <c r="T2250" s="12">
        <f t="shared" si="213"/>
        <v>42718.875902777778</v>
      </c>
      <c r="U2250" s="9">
        <f t="shared" si="214"/>
        <v>2016</v>
      </c>
      <c r="V2250">
        <f t="shared" si="215"/>
        <v>11</v>
      </c>
      <c r="W2250" t="str" cm="1">
        <f t="array" ref="W2250">_xlfn.IFS(V2250=1,"JAN",V2250=2,"FEB",V2250=3,"MAR",V2250=4,"APR",V2250=5,"MAY",V2250=6,"JUN",V2250=7,"JUL",V2250=8,"AUG",V2250=9,"SEP",V2250=10,"OCT",V2250=11,"NOV",V2250=12,"DEC")</f>
        <v>NOV</v>
      </c>
    </row>
    <row r="2251" spans="1:23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10"/>
        <v>169</v>
      </c>
      <c r="P2251">
        <f t="shared" si="211"/>
        <v>32.82</v>
      </c>
      <c r="Q2251" t="s">
        <v>8331</v>
      </c>
      <c r="R2251" t="s">
        <v>8349</v>
      </c>
      <c r="S2251" s="12">
        <f t="shared" si="212"/>
        <v>41336.703298611108</v>
      </c>
      <c r="T2251" s="12">
        <f t="shared" si="213"/>
        <v>41366.661631944444</v>
      </c>
      <c r="U2251" s="9">
        <f t="shared" si="214"/>
        <v>2013</v>
      </c>
      <c r="V2251">
        <f t="shared" si="215"/>
        <v>3</v>
      </c>
      <c r="W2251" t="str" cm="1">
        <f t="array" ref="W2251">_xlfn.IFS(V2251=1,"JAN",V2251=2,"FEB",V2251=3,"MAR",V2251=4,"APR",V2251=5,"MAY",V2251=6,"JUN",V2251=7,"JUL",V2251=8,"AUG",V2251=9,"SEP",V2251=10,"OCT",V2251=11,"NOV",V2251=12,"DEC")</f>
        <v>MAR</v>
      </c>
    </row>
    <row r="2252" spans="1:23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10"/>
        <v>975</v>
      </c>
      <c r="P2252">
        <f t="shared" si="211"/>
        <v>426.93</v>
      </c>
      <c r="Q2252" t="s">
        <v>8331</v>
      </c>
      <c r="R2252" t="s">
        <v>8349</v>
      </c>
      <c r="S2252" s="12">
        <f t="shared" si="212"/>
        <v>42677.005474537036</v>
      </c>
      <c r="T2252" s="12">
        <f t="shared" si="213"/>
        <v>42707.0471412037</v>
      </c>
      <c r="U2252" s="9">
        <f t="shared" si="214"/>
        <v>2016</v>
      </c>
      <c r="V2252">
        <f t="shared" si="215"/>
        <v>11</v>
      </c>
      <c r="W2252" t="str" cm="1">
        <f t="array" ref="W2252">_xlfn.IFS(V2252=1,"JAN",V2252=2,"FEB",V2252=3,"MAR",V2252=4,"APR",V2252=5,"MAY",V2252=6,"JUN",V2252=7,"JUL",V2252=8,"AUG",V2252=9,"SEP",V2252=10,"OCT",V2252=11,"NOV",V2252=12,"DEC")</f>
        <v>NOV</v>
      </c>
    </row>
    <row r="2253" spans="1:23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10"/>
        <v>134</v>
      </c>
      <c r="P2253">
        <f t="shared" si="211"/>
        <v>23.81</v>
      </c>
      <c r="Q2253" t="s">
        <v>8331</v>
      </c>
      <c r="R2253" t="s">
        <v>8349</v>
      </c>
      <c r="S2253" s="12">
        <f t="shared" si="212"/>
        <v>41846.34579861111</v>
      </c>
      <c r="T2253" s="12">
        <f t="shared" si="213"/>
        <v>41867.34579861111</v>
      </c>
      <c r="U2253" s="9">
        <f t="shared" si="214"/>
        <v>2014</v>
      </c>
      <c r="V2253">
        <f t="shared" si="215"/>
        <v>7</v>
      </c>
      <c r="W2253" t="str" cm="1">
        <f t="array" ref="W2253">_xlfn.IFS(V2253=1,"JAN",V2253=2,"FEB",V2253=3,"MAR",V2253=4,"APR",V2253=5,"MAY",V2253=6,"JUN",V2253=7,"JUL",V2253=8,"AUG",V2253=9,"SEP",V2253=10,"OCT",V2253=11,"NOV",V2253=12,"DEC")</f>
        <v>JUL</v>
      </c>
    </row>
    <row r="2254" spans="1:23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10"/>
        <v>272</v>
      </c>
      <c r="P2254">
        <f t="shared" si="211"/>
        <v>98.41</v>
      </c>
      <c r="Q2254" t="s">
        <v>8331</v>
      </c>
      <c r="R2254" t="s">
        <v>8349</v>
      </c>
      <c r="S2254" s="12">
        <f t="shared" si="212"/>
        <v>42573.327986111108</v>
      </c>
      <c r="T2254" s="12">
        <f t="shared" si="213"/>
        <v>42588.327986111108</v>
      </c>
      <c r="U2254" s="9">
        <f t="shared" si="214"/>
        <v>2016</v>
      </c>
      <c r="V2254">
        <f t="shared" si="215"/>
        <v>7</v>
      </c>
      <c r="W2254" t="str" cm="1">
        <f t="array" ref="W2254">_xlfn.IFS(V2254=1,"JAN",V2254=2,"FEB",V2254=3,"MAR",V2254=4,"APR",V2254=5,"MAY",V2254=6,"JUN",V2254=7,"JUL",V2254=8,"AUG",V2254=9,"SEP",V2254=10,"OCT",V2254=11,"NOV",V2254=12,"DEC")</f>
        <v>JUL</v>
      </c>
    </row>
    <row r="2255" spans="1:23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10"/>
        <v>113</v>
      </c>
      <c r="P2255">
        <f t="shared" si="211"/>
        <v>107.32</v>
      </c>
      <c r="Q2255" t="s">
        <v>8331</v>
      </c>
      <c r="R2255" t="s">
        <v>8349</v>
      </c>
      <c r="S2255" s="12">
        <f t="shared" si="212"/>
        <v>42296.631331018521</v>
      </c>
      <c r="T2255" s="12">
        <f t="shared" si="213"/>
        <v>42326.672997685186</v>
      </c>
      <c r="U2255" s="9">
        <f t="shared" si="214"/>
        <v>2015</v>
      </c>
      <c r="V2255">
        <f t="shared" si="215"/>
        <v>10</v>
      </c>
      <c r="W2255" t="str" cm="1">
        <f t="array" ref="W2255">_xlfn.IFS(V2255=1,"JAN",V2255=2,"FEB",V2255=3,"MAR",V2255=4,"APR",V2255=5,"MAY",V2255=6,"JUN",V2255=7,"JUL",V2255=8,"AUG",V2255=9,"SEP",V2255=10,"OCT",V2255=11,"NOV",V2255=12,"DEC")</f>
        <v>OCT</v>
      </c>
    </row>
    <row r="2256" spans="1:23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10"/>
        <v>460</v>
      </c>
      <c r="P2256">
        <f t="shared" si="211"/>
        <v>11.67</v>
      </c>
      <c r="Q2256" t="s">
        <v>8331</v>
      </c>
      <c r="R2256" t="s">
        <v>8349</v>
      </c>
      <c r="S2256" s="12">
        <f t="shared" si="212"/>
        <v>42752.647777777776</v>
      </c>
      <c r="T2256" s="12">
        <f t="shared" si="213"/>
        <v>42759.647777777776</v>
      </c>
      <c r="U2256" s="9">
        <f t="shared" si="214"/>
        <v>2017</v>
      </c>
      <c r="V2256">
        <f t="shared" si="215"/>
        <v>1</v>
      </c>
      <c r="W2256" t="str" cm="1">
        <f t="array" ref="W2256">_xlfn.IFS(V2256=1,"JAN",V2256=2,"FEB",V2256=3,"MAR",V2256=4,"APR",V2256=5,"MAY",V2256=6,"JUN",V2256=7,"JUL",V2256=8,"AUG",V2256=9,"SEP",V2256=10,"OCT",V2256=11,"NOV",V2256=12,"DEC")</f>
        <v>JAN</v>
      </c>
    </row>
    <row r="2257" spans="1:23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10"/>
        <v>287</v>
      </c>
      <c r="P2257">
        <f t="shared" si="211"/>
        <v>41.78</v>
      </c>
      <c r="Q2257" t="s">
        <v>8331</v>
      </c>
      <c r="R2257" t="s">
        <v>8349</v>
      </c>
      <c r="S2257" s="12">
        <f t="shared" si="212"/>
        <v>42467.951979166668</v>
      </c>
      <c r="T2257" s="12">
        <f t="shared" si="213"/>
        <v>42497.951979166668</v>
      </c>
      <c r="U2257" s="9">
        <f t="shared" si="214"/>
        <v>2016</v>
      </c>
      <c r="V2257">
        <f t="shared" si="215"/>
        <v>4</v>
      </c>
      <c r="W2257" t="str" cm="1">
        <f t="array" ref="W2257">_xlfn.IFS(V2257=1,"JAN",V2257=2,"FEB",V2257=3,"MAR",V2257=4,"APR",V2257=5,"MAY",V2257=6,"JUN",V2257=7,"JUL",V2257=8,"AUG",V2257=9,"SEP",V2257=10,"OCT",V2257=11,"NOV",V2257=12,"DEC")</f>
        <v>APR</v>
      </c>
    </row>
    <row r="2258" spans="1:23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10"/>
        <v>223</v>
      </c>
      <c r="P2258">
        <f t="shared" si="211"/>
        <v>21.38</v>
      </c>
      <c r="Q2258" t="s">
        <v>8331</v>
      </c>
      <c r="R2258" t="s">
        <v>8349</v>
      </c>
      <c r="S2258" s="12">
        <f t="shared" si="212"/>
        <v>42682.451921296291</v>
      </c>
      <c r="T2258" s="12">
        <f t="shared" si="213"/>
        <v>42696.451921296291</v>
      </c>
      <c r="U2258" s="9">
        <f t="shared" si="214"/>
        <v>2016</v>
      </c>
      <c r="V2258">
        <f t="shared" si="215"/>
        <v>11</v>
      </c>
      <c r="W2258" t="str" cm="1">
        <f t="array" ref="W2258">_xlfn.IFS(V2258=1,"JAN",V2258=2,"FEB",V2258=3,"MAR",V2258=4,"APR",V2258=5,"MAY",V2258=6,"JUN",V2258=7,"JUL",V2258=8,"AUG",V2258=9,"SEP",V2258=10,"OCT",V2258=11,"NOV",V2258=12,"DEC")</f>
        <v>NOV</v>
      </c>
    </row>
    <row r="2259" spans="1:23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10"/>
        <v>636</v>
      </c>
      <c r="P2259">
        <f t="shared" si="211"/>
        <v>94.1</v>
      </c>
      <c r="Q2259" t="s">
        <v>8331</v>
      </c>
      <c r="R2259" t="s">
        <v>8349</v>
      </c>
      <c r="S2259" s="12">
        <f t="shared" si="212"/>
        <v>42505.936678240745</v>
      </c>
      <c r="T2259" s="12">
        <f t="shared" si="213"/>
        <v>42540.958333333328</v>
      </c>
      <c r="U2259" s="9">
        <f t="shared" si="214"/>
        <v>2016</v>
      </c>
      <c r="V2259">
        <f t="shared" si="215"/>
        <v>5</v>
      </c>
      <c r="W2259" t="str" cm="1">
        <f t="array" ref="W2259">_xlfn.IFS(V2259=1,"JAN",V2259=2,"FEB",V2259=3,"MAR",V2259=4,"APR",V2259=5,"MAY",V2259=6,"JUN",V2259=7,"JUL",V2259=8,"AUG",V2259=9,"SEP",V2259=10,"OCT",V2259=11,"NOV",V2259=12,"DEC")</f>
        <v>MAY</v>
      </c>
    </row>
    <row r="2260" spans="1:23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10"/>
        <v>147</v>
      </c>
      <c r="P2260">
        <f t="shared" si="211"/>
        <v>15.72</v>
      </c>
      <c r="Q2260" t="s">
        <v>8331</v>
      </c>
      <c r="R2260" t="s">
        <v>8349</v>
      </c>
      <c r="S2260" s="12">
        <f t="shared" si="212"/>
        <v>42136.75100694444</v>
      </c>
      <c r="T2260" s="12">
        <f t="shared" si="213"/>
        <v>42166.75100694444</v>
      </c>
      <c r="U2260" s="9">
        <f t="shared" si="214"/>
        <v>2015</v>
      </c>
      <c r="V2260">
        <f t="shared" si="215"/>
        <v>5</v>
      </c>
      <c r="W2260" t="str" cm="1">
        <f t="array" ref="W2260">_xlfn.IFS(V2260=1,"JAN",V2260=2,"FEB",V2260=3,"MAR",V2260=4,"APR",V2260=5,"MAY",V2260=6,"JUN",V2260=7,"JUL",V2260=8,"AUG",V2260=9,"SEP",V2260=10,"OCT",V2260=11,"NOV",V2260=12,"DEC")</f>
        <v>MAY</v>
      </c>
    </row>
    <row r="2261" spans="1:23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10"/>
        <v>1867</v>
      </c>
      <c r="P2261">
        <f t="shared" si="211"/>
        <v>90.64</v>
      </c>
      <c r="Q2261" t="s">
        <v>8331</v>
      </c>
      <c r="R2261" t="s">
        <v>8349</v>
      </c>
      <c r="S2261" s="12">
        <f t="shared" si="212"/>
        <v>42702.804814814815</v>
      </c>
      <c r="T2261" s="12">
        <f t="shared" si="213"/>
        <v>42712.804814814815</v>
      </c>
      <c r="U2261" s="9">
        <f t="shared" si="214"/>
        <v>2016</v>
      </c>
      <c r="V2261">
        <f t="shared" si="215"/>
        <v>11</v>
      </c>
      <c r="W2261" t="str" cm="1">
        <f t="array" ref="W2261">_xlfn.IFS(V2261=1,"JAN",V2261=2,"FEB",V2261=3,"MAR",V2261=4,"APR",V2261=5,"MAY",V2261=6,"JUN",V2261=7,"JUL",V2261=8,"AUG",V2261=9,"SEP",V2261=10,"OCT",V2261=11,"NOV",V2261=12,"DEC")</f>
        <v>NOV</v>
      </c>
    </row>
    <row r="2262" spans="1:23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10"/>
        <v>327</v>
      </c>
      <c r="P2262">
        <f t="shared" si="211"/>
        <v>97.3</v>
      </c>
      <c r="Q2262" t="s">
        <v>8331</v>
      </c>
      <c r="R2262" t="s">
        <v>8349</v>
      </c>
      <c r="S2262" s="12">
        <f t="shared" si="212"/>
        <v>41695.016782407409</v>
      </c>
      <c r="T2262" s="12">
        <f t="shared" si="213"/>
        <v>41724.975115740745</v>
      </c>
      <c r="U2262" s="9">
        <f t="shared" si="214"/>
        <v>2014</v>
      </c>
      <c r="V2262">
        <f t="shared" si="215"/>
        <v>2</v>
      </c>
      <c r="W2262" t="str" cm="1">
        <f t="array" ref="W2262">_xlfn.IFS(V2262=1,"JAN",V2262=2,"FEB",V2262=3,"MAR",V2262=4,"APR",V2262=5,"MAY",V2262=6,"JUN",V2262=7,"JUL",V2262=8,"AUG",V2262=9,"SEP",V2262=10,"OCT",V2262=11,"NOV",V2262=12,"DEC")</f>
        <v>FEB</v>
      </c>
    </row>
    <row r="2263" spans="1:23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10"/>
        <v>780</v>
      </c>
      <c r="P2263">
        <f t="shared" si="211"/>
        <v>37.119999999999997</v>
      </c>
      <c r="Q2263" t="s">
        <v>8331</v>
      </c>
      <c r="R2263" t="s">
        <v>8349</v>
      </c>
      <c r="S2263" s="12">
        <f t="shared" si="212"/>
        <v>42759.724768518514</v>
      </c>
      <c r="T2263" s="12">
        <f t="shared" si="213"/>
        <v>42780.724768518514</v>
      </c>
      <c r="U2263" s="9">
        <f t="shared" si="214"/>
        <v>2017</v>
      </c>
      <c r="V2263">
        <f t="shared" si="215"/>
        <v>1</v>
      </c>
      <c r="W2263" t="str" cm="1">
        <f t="array" ref="W2263">_xlfn.IFS(V2263=1,"JAN",V2263=2,"FEB",V2263=3,"MAR",V2263=4,"APR",V2263=5,"MAY",V2263=6,"JUN",V2263=7,"JUL",V2263=8,"AUG",V2263=9,"SEP",V2263=10,"OCT",V2263=11,"NOV",V2263=12,"DEC")</f>
        <v>JAN</v>
      </c>
    </row>
    <row r="2264" spans="1:23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10"/>
        <v>154</v>
      </c>
      <c r="P2264">
        <f t="shared" si="211"/>
        <v>28.1</v>
      </c>
      <c r="Q2264" t="s">
        <v>8331</v>
      </c>
      <c r="R2264" t="s">
        <v>8349</v>
      </c>
      <c r="S2264" s="12">
        <f t="shared" si="212"/>
        <v>41926.585162037038</v>
      </c>
      <c r="T2264" s="12">
        <f t="shared" si="213"/>
        <v>41961</v>
      </c>
      <c r="U2264" s="9">
        <f t="shared" si="214"/>
        <v>2014</v>
      </c>
      <c r="V2264">
        <f t="shared" si="215"/>
        <v>10</v>
      </c>
      <c r="W2264" t="str" cm="1">
        <f t="array" ref="W2264">_xlfn.IFS(V2264=1,"JAN",V2264=2,"FEB",V2264=3,"MAR",V2264=4,"APR",V2264=5,"MAY",V2264=6,"JUN",V2264=7,"JUL",V2264=8,"AUG",V2264=9,"SEP",V2264=10,"OCT",V2264=11,"NOV",V2264=12,"DEC")</f>
        <v>OCT</v>
      </c>
    </row>
    <row r="2265" spans="1:23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10"/>
        <v>116</v>
      </c>
      <c r="P2265">
        <f t="shared" si="211"/>
        <v>144.43</v>
      </c>
      <c r="Q2265" t="s">
        <v>8331</v>
      </c>
      <c r="R2265" t="s">
        <v>8349</v>
      </c>
      <c r="S2265" s="12">
        <f t="shared" si="212"/>
        <v>42014.832326388889</v>
      </c>
      <c r="T2265" s="12">
        <f t="shared" si="213"/>
        <v>42035.832326388889</v>
      </c>
      <c r="U2265" s="9">
        <f t="shared" si="214"/>
        <v>2015</v>
      </c>
      <c r="V2265">
        <f t="shared" si="215"/>
        <v>1</v>
      </c>
      <c r="W2265" t="str" cm="1">
        <f t="array" ref="W2265">_xlfn.IFS(V2265=1,"JAN",V2265=2,"FEB",V2265=3,"MAR",V2265=4,"APR",V2265=5,"MAY",V2265=6,"JUN",V2265=7,"JUL",V2265=8,"AUG",V2265=9,"SEP",V2265=10,"OCT",V2265=11,"NOV",V2265=12,"DEC")</f>
        <v>JAN</v>
      </c>
    </row>
    <row r="2266" spans="1:23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10"/>
        <v>180</v>
      </c>
      <c r="P2266">
        <f t="shared" si="211"/>
        <v>24.27</v>
      </c>
      <c r="Q2266" t="s">
        <v>8331</v>
      </c>
      <c r="R2266" t="s">
        <v>8349</v>
      </c>
      <c r="S2266" s="12">
        <f t="shared" si="212"/>
        <v>42496.582337962958</v>
      </c>
      <c r="T2266" s="12">
        <f t="shared" si="213"/>
        <v>42513.125</v>
      </c>
      <c r="U2266" s="9">
        <f t="shared" si="214"/>
        <v>2016</v>
      </c>
      <c r="V2266">
        <f t="shared" si="215"/>
        <v>5</v>
      </c>
      <c r="W2266" t="str" cm="1">
        <f t="array" ref="W2266">_xlfn.IFS(V2266=1,"JAN",V2266=2,"FEB",V2266=3,"MAR",V2266=4,"APR",V2266=5,"MAY",V2266=6,"JUN",V2266=7,"JUL",V2266=8,"AUG",V2266=9,"SEP",V2266=10,"OCT",V2266=11,"NOV",V2266=12,"DEC")</f>
        <v>MAY</v>
      </c>
    </row>
    <row r="2267" spans="1:23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10"/>
        <v>299</v>
      </c>
      <c r="P2267">
        <f t="shared" si="211"/>
        <v>35.119999999999997</v>
      </c>
      <c r="Q2267" t="s">
        <v>8331</v>
      </c>
      <c r="R2267" t="s">
        <v>8349</v>
      </c>
      <c r="S2267" s="12">
        <f t="shared" si="212"/>
        <v>42689.853090277778</v>
      </c>
      <c r="T2267" s="12">
        <f t="shared" si="213"/>
        <v>42696.853090277778</v>
      </c>
      <c r="U2267" s="9">
        <f t="shared" si="214"/>
        <v>2016</v>
      </c>
      <c r="V2267">
        <f t="shared" si="215"/>
        <v>11</v>
      </c>
      <c r="W2267" t="str" cm="1">
        <f t="array" ref="W2267">_xlfn.IFS(V2267=1,"JAN",V2267=2,"FEB",V2267=3,"MAR",V2267=4,"APR",V2267=5,"MAY",V2267=6,"JUN",V2267=7,"JUL",V2267=8,"AUG",V2267=9,"SEP",V2267=10,"OCT",V2267=11,"NOV",V2267=12,"DEC")</f>
        <v>NOV</v>
      </c>
    </row>
    <row r="2268" spans="1:23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10"/>
        <v>320</v>
      </c>
      <c r="P2268">
        <f t="shared" si="211"/>
        <v>24.76</v>
      </c>
      <c r="Q2268" t="s">
        <v>8331</v>
      </c>
      <c r="R2268" t="s">
        <v>8349</v>
      </c>
      <c r="S2268" s="12">
        <f t="shared" si="212"/>
        <v>42469.874907407408</v>
      </c>
      <c r="T2268" s="12">
        <f t="shared" si="213"/>
        <v>42487.083333333328</v>
      </c>
      <c r="U2268" s="9">
        <f t="shared" si="214"/>
        <v>2016</v>
      </c>
      <c r="V2268">
        <f t="shared" si="215"/>
        <v>4</v>
      </c>
      <c r="W2268" t="str" cm="1">
        <f t="array" ref="W2268">_xlfn.IFS(V2268=1,"JAN",V2268=2,"FEB",V2268=3,"MAR",V2268=4,"APR",V2268=5,"MAY",V2268=6,"JUN",V2268=7,"JUL",V2268=8,"AUG",V2268=9,"SEP",V2268=10,"OCT",V2268=11,"NOV",V2268=12,"DEC")</f>
        <v>APR</v>
      </c>
    </row>
    <row r="2269" spans="1:23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10"/>
        <v>381</v>
      </c>
      <c r="P2269">
        <f t="shared" si="211"/>
        <v>188.38</v>
      </c>
      <c r="Q2269" t="s">
        <v>8331</v>
      </c>
      <c r="R2269" t="s">
        <v>8349</v>
      </c>
      <c r="S2269" s="12">
        <f t="shared" si="212"/>
        <v>41968.829826388886</v>
      </c>
      <c r="T2269" s="12">
        <f t="shared" si="213"/>
        <v>41994.041666666672</v>
      </c>
      <c r="U2269" s="9">
        <f t="shared" si="214"/>
        <v>2014</v>
      </c>
      <c r="V2269">
        <f t="shared" si="215"/>
        <v>11</v>
      </c>
      <c r="W2269" t="str" cm="1">
        <f t="array" ref="W2269">_xlfn.IFS(V2269=1,"JAN",V2269=2,"FEB",V2269=3,"MAR",V2269=4,"APR",V2269=5,"MAY",V2269=6,"JUN",V2269=7,"JUL",V2269=8,"AUG",V2269=9,"SEP",V2269=10,"OCT",V2269=11,"NOV",V2269=12,"DEC")</f>
        <v>NOV</v>
      </c>
    </row>
    <row r="2270" spans="1:23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10"/>
        <v>103</v>
      </c>
      <c r="P2270">
        <f t="shared" si="211"/>
        <v>148.08000000000001</v>
      </c>
      <c r="Q2270" t="s">
        <v>8331</v>
      </c>
      <c r="R2270" t="s">
        <v>8349</v>
      </c>
      <c r="S2270" s="12">
        <f t="shared" si="212"/>
        <v>42776.082349537035</v>
      </c>
      <c r="T2270" s="12">
        <f t="shared" si="213"/>
        <v>42806.082349537035</v>
      </c>
      <c r="U2270" s="9">
        <f t="shared" si="214"/>
        <v>2017</v>
      </c>
      <c r="V2270">
        <f t="shared" si="215"/>
        <v>2</v>
      </c>
      <c r="W2270" t="str" cm="1">
        <f t="array" ref="W2270">_xlfn.IFS(V2270=1,"JAN",V2270=2,"FEB",V2270=3,"MAR",V2270=4,"APR",V2270=5,"MAY",V2270=6,"JUN",V2270=7,"JUL",V2270=8,"AUG",V2270=9,"SEP",V2270=10,"OCT",V2270=11,"NOV",V2270=12,"DEC")</f>
        <v>FEB</v>
      </c>
    </row>
    <row r="2271" spans="1:23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10"/>
        <v>1802</v>
      </c>
      <c r="P2271">
        <f t="shared" si="211"/>
        <v>49.93</v>
      </c>
      <c r="Q2271" t="s">
        <v>8331</v>
      </c>
      <c r="R2271" t="s">
        <v>8349</v>
      </c>
      <c r="S2271" s="12">
        <f t="shared" si="212"/>
        <v>42776.704432870371</v>
      </c>
      <c r="T2271" s="12">
        <f t="shared" si="213"/>
        <v>42801.208333333328</v>
      </c>
      <c r="U2271" s="9">
        <f t="shared" si="214"/>
        <v>2017</v>
      </c>
      <c r="V2271">
        <f t="shared" si="215"/>
        <v>2</v>
      </c>
      <c r="W2271" t="str" cm="1">
        <f t="array" ref="W2271">_xlfn.IFS(V2271=1,"JAN",V2271=2,"FEB",V2271=3,"MAR",V2271=4,"APR",V2271=5,"MAY",V2271=6,"JUN",V2271=7,"JUL",V2271=8,"AUG",V2271=9,"SEP",V2271=10,"OCT",V2271=11,"NOV",V2271=12,"DEC")</f>
        <v>FEB</v>
      </c>
    </row>
    <row r="2272" spans="1:23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10"/>
        <v>720</v>
      </c>
      <c r="P2272">
        <f t="shared" si="211"/>
        <v>107.82</v>
      </c>
      <c r="Q2272" t="s">
        <v>8331</v>
      </c>
      <c r="R2272" t="s">
        <v>8349</v>
      </c>
      <c r="S2272" s="12">
        <f t="shared" si="212"/>
        <v>42725.869363425925</v>
      </c>
      <c r="T2272" s="12">
        <f t="shared" si="213"/>
        <v>42745.915972222225</v>
      </c>
      <c r="U2272" s="9">
        <f t="shared" si="214"/>
        <v>2016</v>
      </c>
      <c r="V2272">
        <f t="shared" si="215"/>
        <v>12</v>
      </c>
      <c r="W2272" t="str" cm="1">
        <f t="array" ref="W2272">_xlfn.IFS(V2272=1,"JAN",V2272=2,"FEB",V2272=3,"MAR",V2272=4,"APR",V2272=5,"MAY",V2272=6,"JUN",V2272=7,"JUL",V2272=8,"AUG",V2272=9,"SEP",V2272=10,"OCT",V2272=11,"NOV",V2272=12,"DEC")</f>
        <v>DEC</v>
      </c>
    </row>
    <row r="2273" spans="1:23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10"/>
        <v>283</v>
      </c>
      <c r="P2273">
        <f t="shared" si="211"/>
        <v>42.63</v>
      </c>
      <c r="Q2273" t="s">
        <v>8331</v>
      </c>
      <c r="R2273" t="s">
        <v>8349</v>
      </c>
      <c r="S2273" s="12">
        <f t="shared" si="212"/>
        <v>42684.000046296293</v>
      </c>
      <c r="T2273" s="12">
        <f t="shared" si="213"/>
        <v>42714.000046296293</v>
      </c>
      <c r="U2273" s="9">
        <f t="shared" si="214"/>
        <v>2016</v>
      </c>
      <c r="V2273">
        <f t="shared" si="215"/>
        <v>11</v>
      </c>
      <c r="W2273" t="str" cm="1">
        <f t="array" ref="W2273">_xlfn.IFS(V2273=1,"JAN",V2273=2,"FEB",V2273=3,"MAR",V2273=4,"APR",V2273=5,"MAY",V2273=6,"JUN",V2273=7,"JUL",V2273=8,"AUG",V2273=9,"SEP",V2273=10,"OCT",V2273=11,"NOV",V2273=12,"DEC")</f>
        <v>NOV</v>
      </c>
    </row>
    <row r="2274" spans="1:23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10"/>
        <v>1357</v>
      </c>
      <c r="P2274">
        <f t="shared" si="211"/>
        <v>14.37</v>
      </c>
      <c r="Q2274" t="s">
        <v>8331</v>
      </c>
      <c r="R2274" t="s">
        <v>8349</v>
      </c>
      <c r="S2274" s="12">
        <f t="shared" si="212"/>
        <v>42315.699490740735</v>
      </c>
      <c r="T2274" s="12">
        <f t="shared" si="213"/>
        <v>42345.699490740735</v>
      </c>
      <c r="U2274" s="9">
        <f t="shared" si="214"/>
        <v>2015</v>
      </c>
      <c r="V2274">
        <f t="shared" si="215"/>
        <v>11</v>
      </c>
      <c r="W2274" t="str" cm="1">
        <f t="array" ref="W2274">_xlfn.IFS(V2274=1,"JAN",V2274=2,"FEB",V2274=3,"MAR",V2274=4,"APR",V2274=5,"MAY",V2274=6,"JUN",V2274=7,"JUL",V2274=8,"AUG",V2274=9,"SEP",V2274=10,"OCT",V2274=11,"NOV",V2274=12,"DEC")</f>
        <v>NOV</v>
      </c>
    </row>
    <row r="2275" spans="1:23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10"/>
        <v>220</v>
      </c>
      <c r="P2275">
        <f t="shared" si="211"/>
        <v>37.479999999999997</v>
      </c>
      <c r="Q2275" t="s">
        <v>8331</v>
      </c>
      <c r="R2275" t="s">
        <v>8349</v>
      </c>
      <c r="S2275" s="12">
        <f t="shared" si="212"/>
        <v>42781.549097222218</v>
      </c>
      <c r="T2275" s="12">
        <f t="shared" si="213"/>
        <v>42806.507430555561</v>
      </c>
      <c r="U2275" s="9">
        <f t="shared" si="214"/>
        <v>2017</v>
      </c>
      <c r="V2275">
        <f t="shared" si="215"/>
        <v>2</v>
      </c>
      <c r="W2275" t="str" cm="1">
        <f t="array" ref="W2275">_xlfn.IFS(V2275=1,"JAN",V2275=2,"FEB",V2275=3,"MAR",V2275=4,"APR",V2275=5,"MAY",V2275=6,"JUN",V2275=7,"JUL",V2275=8,"AUG",V2275=9,"SEP",V2275=10,"OCT",V2275=11,"NOV",V2275=12,"DEC")</f>
        <v>FEB</v>
      </c>
    </row>
    <row r="2276" spans="1:23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10"/>
        <v>120</v>
      </c>
      <c r="P2276">
        <f t="shared" si="211"/>
        <v>30.2</v>
      </c>
      <c r="Q2276" t="s">
        <v>8331</v>
      </c>
      <c r="R2276" t="s">
        <v>8349</v>
      </c>
      <c r="S2276" s="12">
        <f t="shared" si="212"/>
        <v>41663.500659722224</v>
      </c>
      <c r="T2276" s="12">
        <f t="shared" si="213"/>
        <v>41693.500659722224</v>
      </c>
      <c r="U2276" s="9">
        <f t="shared" si="214"/>
        <v>2014</v>
      </c>
      <c r="V2276">
        <f t="shared" si="215"/>
        <v>1</v>
      </c>
      <c r="W2276" t="str" cm="1">
        <f t="array" ref="W2276">_xlfn.IFS(V2276=1,"JAN",V2276=2,"FEB",V2276=3,"MAR",V2276=4,"APR",V2276=5,"MAY",V2276=6,"JUN",V2276=7,"JUL",V2276=8,"AUG",V2276=9,"SEP",V2276=10,"OCT",V2276=11,"NOV",V2276=12,"DEC")</f>
        <v>JAN</v>
      </c>
    </row>
    <row r="2277" spans="1:23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10"/>
        <v>408</v>
      </c>
      <c r="P2277">
        <f t="shared" si="211"/>
        <v>33.549999999999997</v>
      </c>
      <c r="Q2277" t="s">
        <v>8331</v>
      </c>
      <c r="R2277" t="s">
        <v>8349</v>
      </c>
      <c r="S2277" s="12">
        <f t="shared" si="212"/>
        <v>41965.616655092599</v>
      </c>
      <c r="T2277" s="12">
        <f t="shared" si="213"/>
        <v>41995.616655092599</v>
      </c>
      <c r="U2277" s="9">
        <f t="shared" si="214"/>
        <v>2014</v>
      </c>
      <c r="V2277">
        <f t="shared" si="215"/>
        <v>11</v>
      </c>
      <c r="W2277" t="str" cm="1">
        <f t="array" ref="W2277">_xlfn.IFS(V2277=1,"JAN",V2277=2,"FEB",V2277=3,"MAR",V2277=4,"APR",V2277=5,"MAY",V2277=6,"JUN",V2277=7,"JUL",V2277=8,"AUG",V2277=9,"SEP",V2277=10,"OCT",V2277=11,"NOV",V2277=12,"DEC")</f>
        <v>NOV</v>
      </c>
    </row>
    <row r="2278" spans="1:23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10"/>
        <v>106</v>
      </c>
      <c r="P2278">
        <f t="shared" si="211"/>
        <v>64.75</v>
      </c>
      <c r="Q2278" t="s">
        <v>8331</v>
      </c>
      <c r="R2278" t="s">
        <v>8349</v>
      </c>
      <c r="S2278" s="12">
        <f t="shared" si="212"/>
        <v>41614.651493055557</v>
      </c>
      <c r="T2278" s="12">
        <f t="shared" si="213"/>
        <v>41644.651493055557</v>
      </c>
      <c r="U2278" s="9">
        <f t="shared" si="214"/>
        <v>2013</v>
      </c>
      <c r="V2278">
        <f t="shared" si="215"/>
        <v>12</v>
      </c>
      <c r="W2278" t="str" cm="1">
        <f t="array" ref="W2278">_xlfn.IFS(V2278=1,"JAN",V2278=2,"FEB",V2278=3,"MAR",V2278=4,"APR",V2278=5,"MAY",V2278=6,"JUN",V2278=7,"JUL",V2278=8,"AUG",V2278=9,"SEP",V2278=10,"OCT",V2278=11,"NOV",V2278=12,"DEC")</f>
        <v>DEC</v>
      </c>
    </row>
    <row r="2279" spans="1:23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10"/>
        <v>141</v>
      </c>
      <c r="P2279">
        <f t="shared" si="211"/>
        <v>57.93</v>
      </c>
      <c r="Q2279" t="s">
        <v>8331</v>
      </c>
      <c r="R2279" t="s">
        <v>8349</v>
      </c>
      <c r="S2279" s="12">
        <f t="shared" si="212"/>
        <v>40936.678506944445</v>
      </c>
      <c r="T2279" s="12">
        <f t="shared" si="213"/>
        <v>40966.678506944445</v>
      </c>
      <c r="U2279" s="9">
        <f t="shared" si="214"/>
        <v>2012</v>
      </c>
      <c r="V2279">
        <f t="shared" si="215"/>
        <v>1</v>
      </c>
      <c r="W2279" t="str" cm="1">
        <f t="array" ref="W2279">_xlfn.IFS(V2279=1,"JAN",V2279=2,"FEB",V2279=3,"MAR",V2279=4,"APR",V2279=5,"MAY",V2279=6,"JUN",V2279=7,"JUL",V2279=8,"AUG",V2279=9,"SEP",V2279=10,"OCT",V2279=11,"NOV",V2279=12,"DEC")</f>
        <v>JAN</v>
      </c>
    </row>
    <row r="2280" spans="1:23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10"/>
        <v>271</v>
      </c>
      <c r="P2280">
        <f t="shared" si="211"/>
        <v>53.08</v>
      </c>
      <c r="Q2280" t="s">
        <v>8331</v>
      </c>
      <c r="R2280" t="s">
        <v>8349</v>
      </c>
      <c r="S2280" s="12">
        <f t="shared" si="212"/>
        <v>42338.709108796291</v>
      </c>
      <c r="T2280" s="12">
        <f t="shared" si="213"/>
        <v>42372.957638888889</v>
      </c>
      <c r="U2280" s="9">
        <f t="shared" si="214"/>
        <v>2015</v>
      </c>
      <c r="V2280">
        <f t="shared" si="215"/>
        <v>11</v>
      </c>
      <c r="W2280" t="str" cm="1">
        <f t="array" ref="W2280">_xlfn.IFS(V2280=1,"JAN",V2280=2,"FEB",V2280=3,"MAR",V2280=4,"APR",V2280=5,"MAY",V2280=6,"JUN",V2280=7,"JUL",V2280=8,"AUG",V2280=9,"SEP",V2280=10,"OCT",V2280=11,"NOV",V2280=12,"DEC")</f>
        <v>NOV</v>
      </c>
    </row>
    <row r="2281" spans="1:23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10"/>
        <v>154</v>
      </c>
      <c r="P2281">
        <f t="shared" si="211"/>
        <v>48.06</v>
      </c>
      <c r="Q2281" t="s">
        <v>8331</v>
      </c>
      <c r="R2281" t="s">
        <v>8349</v>
      </c>
      <c r="S2281" s="12">
        <f t="shared" si="212"/>
        <v>42020.806701388887</v>
      </c>
      <c r="T2281" s="12">
        <f t="shared" si="213"/>
        <v>42039.166666666672</v>
      </c>
      <c r="U2281" s="9">
        <f t="shared" si="214"/>
        <v>2015</v>
      </c>
      <c r="V2281">
        <f t="shared" si="215"/>
        <v>1</v>
      </c>
      <c r="W2281" t="str" cm="1">
        <f t="array" ref="W2281">_xlfn.IFS(V2281=1,"JAN",V2281=2,"FEB",V2281=3,"MAR",V2281=4,"APR",V2281=5,"MAY",V2281=6,"JUN",V2281=7,"JUL",V2281=8,"AUG",V2281=9,"SEP",V2281=10,"OCT",V2281=11,"NOV",V2281=12,"DEC")</f>
        <v>JAN</v>
      </c>
    </row>
    <row r="2282" spans="1:23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10"/>
        <v>404</v>
      </c>
      <c r="P2282">
        <f t="shared" si="211"/>
        <v>82.4</v>
      </c>
      <c r="Q2282" t="s">
        <v>8331</v>
      </c>
      <c r="R2282" t="s">
        <v>8349</v>
      </c>
      <c r="S2282" s="12">
        <f t="shared" si="212"/>
        <v>42234.624895833331</v>
      </c>
      <c r="T2282" s="12">
        <f t="shared" si="213"/>
        <v>42264.624895833331</v>
      </c>
      <c r="U2282" s="9">
        <f t="shared" si="214"/>
        <v>2015</v>
      </c>
      <c r="V2282">
        <f t="shared" si="215"/>
        <v>8</v>
      </c>
      <c r="W2282" t="str" cm="1">
        <f t="array" ref="W2282">_xlfn.IFS(V2282=1,"JAN",V2282=2,"FEB",V2282=3,"MAR",V2282=4,"APR",V2282=5,"MAY",V2282=6,"JUN",V2282=7,"JUL",V2282=8,"AUG",V2282=9,"SEP",V2282=10,"OCT",V2282=11,"NOV",V2282=12,"DEC")</f>
        <v>AUG</v>
      </c>
    </row>
    <row r="2283" spans="1:23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10"/>
        <v>185</v>
      </c>
      <c r="P2283">
        <f t="shared" si="211"/>
        <v>50.45</v>
      </c>
      <c r="Q2283" t="s">
        <v>8323</v>
      </c>
      <c r="R2283" t="s">
        <v>8324</v>
      </c>
      <c r="S2283" s="12">
        <f t="shared" si="212"/>
        <v>40687.285844907405</v>
      </c>
      <c r="T2283" s="12">
        <f t="shared" si="213"/>
        <v>40749.284722222219</v>
      </c>
      <c r="U2283" s="9">
        <f t="shared" si="214"/>
        <v>2011</v>
      </c>
      <c r="V2283">
        <f t="shared" si="215"/>
        <v>5</v>
      </c>
      <c r="W2283" t="str" cm="1">
        <f t="array" ref="W2283">_xlfn.IFS(V2283=1,"JAN",V2283=2,"FEB",V2283=3,"MAR",V2283=4,"APR",V2283=5,"MAY",V2283=6,"JUN",V2283=7,"JUL",V2283=8,"AUG",V2283=9,"SEP",V2283=10,"OCT",V2283=11,"NOV",V2283=12,"DEC")</f>
        <v>MAY</v>
      </c>
    </row>
    <row r="2284" spans="1:23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10"/>
        <v>185</v>
      </c>
      <c r="P2284">
        <f t="shared" si="211"/>
        <v>115.83</v>
      </c>
      <c r="Q2284" t="s">
        <v>8323</v>
      </c>
      <c r="R2284" t="s">
        <v>8324</v>
      </c>
      <c r="S2284" s="12">
        <f t="shared" si="212"/>
        <v>42323.17460648148</v>
      </c>
      <c r="T2284" s="12">
        <f t="shared" si="213"/>
        <v>42383.17460648148</v>
      </c>
      <c r="U2284" s="9">
        <f t="shared" si="214"/>
        <v>2015</v>
      </c>
      <c r="V2284">
        <f t="shared" si="215"/>
        <v>11</v>
      </c>
      <c r="W2284" t="str" cm="1">
        <f t="array" ref="W2284">_xlfn.IFS(V2284=1,"JAN",V2284=2,"FEB",V2284=3,"MAR",V2284=4,"APR",V2284=5,"MAY",V2284=6,"JUN",V2284=7,"JUL",V2284=8,"AUG",V2284=9,"SEP",V2284=10,"OCT",V2284=11,"NOV",V2284=12,"DEC")</f>
        <v>NOV</v>
      </c>
    </row>
    <row r="2285" spans="1:23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10"/>
        <v>101</v>
      </c>
      <c r="P2285">
        <f t="shared" si="211"/>
        <v>63.03</v>
      </c>
      <c r="Q2285" t="s">
        <v>8323</v>
      </c>
      <c r="R2285" t="s">
        <v>8324</v>
      </c>
      <c r="S2285" s="12">
        <f t="shared" si="212"/>
        <v>40978.125046296293</v>
      </c>
      <c r="T2285" s="12">
        <f t="shared" si="213"/>
        <v>41038.083379629628</v>
      </c>
      <c r="U2285" s="9">
        <f t="shared" si="214"/>
        <v>2012</v>
      </c>
      <c r="V2285">
        <f t="shared" si="215"/>
        <v>3</v>
      </c>
      <c r="W2285" t="str" cm="1">
        <f t="array" ref="W2285">_xlfn.IFS(V2285=1,"JAN",V2285=2,"FEB",V2285=3,"MAR",V2285=4,"APR",V2285=5,"MAY",V2285=6,"JUN",V2285=7,"JUL",V2285=8,"AUG",V2285=9,"SEP",V2285=10,"OCT",V2285=11,"NOV",V2285=12,"DEC")</f>
        <v>MAR</v>
      </c>
    </row>
    <row r="2286" spans="1:23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10"/>
        <v>106</v>
      </c>
      <c r="P2286">
        <f t="shared" si="211"/>
        <v>108.02</v>
      </c>
      <c r="Q2286" t="s">
        <v>8323</v>
      </c>
      <c r="R2286" t="s">
        <v>8324</v>
      </c>
      <c r="S2286" s="12">
        <f t="shared" si="212"/>
        <v>40585.796817129631</v>
      </c>
      <c r="T2286" s="12">
        <f t="shared" si="213"/>
        <v>40614.166666666664</v>
      </c>
      <c r="U2286" s="9">
        <f t="shared" si="214"/>
        <v>2011</v>
      </c>
      <c r="V2286">
        <f t="shared" si="215"/>
        <v>2</v>
      </c>
      <c r="W2286" t="str" cm="1">
        <f t="array" ref="W2286">_xlfn.IFS(V2286=1,"JAN",V2286=2,"FEB",V2286=3,"MAR",V2286=4,"APR",V2286=5,"MAY",V2286=6,"JUN",V2286=7,"JUL",V2286=8,"AUG",V2286=9,"SEP",V2286=10,"OCT",V2286=11,"NOV",V2286=12,"DEC")</f>
        <v>FEB</v>
      </c>
    </row>
    <row r="2287" spans="1:23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10"/>
        <v>121</v>
      </c>
      <c r="P2287">
        <f t="shared" si="211"/>
        <v>46.09</v>
      </c>
      <c r="Q2287" t="s">
        <v>8323</v>
      </c>
      <c r="R2287" t="s">
        <v>8324</v>
      </c>
      <c r="S2287" s="12">
        <f t="shared" si="212"/>
        <v>41059.185682870368</v>
      </c>
      <c r="T2287" s="12">
        <f t="shared" si="213"/>
        <v>41089.185682870368</v>
      </c>
      <c r="U2287" s="9">
        <f t="shared" si="214"/>
        <v>2012</v>
      </c>
      <c r="V2287">
        <f t="shared" si="215"/>
        <v>5</v>
      </c>
      <c r="W2287" t="str" cm="1">
        <f t="array" ref="W2287">_xlfn.IFS(V2287=1,"JAN",V2287=2,"FEB",V2287=3,"MAR",V2287=4,"APR",V2287=5,"MAY",V2287=6,"JUN",V2287=7,"JUL",V2287=8,"AUG",V2287=9,"SEP",V2287=10,"OCT",V2287=11,"NOV",V2287=12,"DEC")</f>
        <v>MAY</v>
      </c>
    </row>
    <row r="2288" spans="1:23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10"/>
        <v>100</v>
      </c>
      <c r="P2288">
        <f t="shared" si="211"/>
        <v>107.21</v>
      </c>
      <c r="Q2288" t="s">
        <v>8323</v>
      </c>
      <c r="R2288" t="s">
        <v>8324</v>
      </c>
      <c r="S2288" s="12">
        <f t="shared" si="212"/>
        <v>41494.963587962964</v>
      </c>
      <c r="T2288" s="12">
        <f t="shared" si="213"/>
        <v>41523.165972222225</v>
      </c>
      <c r="U2288" s="9">
        <f t="shared" si="214"/>
        <v>2013</v>
      </c>
      <c r="V2288">
        <f t="shared" si="215"/>
        <v>8</v>
      </c>
      <c r="W2288" t="str" cm="1">
        <f t="array" ref="W2288">_xlfn.IFS(V2288=1,"JAN",V2288=2,"FEB",V2288=3,"MAR",V2288=4,"APR",V2288=5,"MAY",V2288=6,"JUN",V2288=7,"JUL",V2288=8,"AUG",V2288=9,"SEP",V2288=10,"OCT",V2288=11,"NOV",V2288=12,"DEC")</f>
        <v>AUG</v>
      </c>
    </row>
    <row r="2289" spans="1:23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210"/>
        <v>120</v>
      </c>
      <c r="P2289">
        <f t="shared" si="211"/>
        <v>50.93</v>
      </c>
      <c r="Q2289" t="s">
        <v>8323</v>
      </c>
      <c r="R2289" t="s">
        <v>8324</v>
      </c>
      <c r="S2289" s="12">
        <f t="shared" si="212"/>
        <v>41792.667361111111</v>
      </c>
      <c r="T2289" s="12">
        <f t="shared" si="213"/>
        <v>41813.667361111111</v>
      </c>
      <c r="U2289" s="9">
        <f t="shared" si="214"/>
        <v>2014</v>
      </c>
      <c r="V2289">
        <f t="shared" si="215"/>
        <v>6</v>
      </c>
      <c r="W2289" t="str" cm="1">
        <f t="array" ref="W2289">_xlfn.IFS(V2289=1,"JAN",V2289=2,"FEB",V2289=3,"MAR",V2289=4,"APR",V2289=5,"MAY",V2289=6,"JUN",V2289=7,"JUL",V2289=8,"AUG",V2289=9,"SEP",V2289=10,"OCT",V2289=11,"NOV",V2289=12,"DEC")</f>
        <v>JUN</v>
      </c>
    </row>
    <row r="2290" spans="1:23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10"/>
        <v>100</v>
      </c>
      <c r="P2290">
        <f t="shared" si="211"/>
        <v>40.04</v>
      </c>
      <c r="Q2290" t="s">
        <v>8323</v>
      </c>
      <c r="R2290" t="s">
        <v>8324</v>
      </c>
      <c r="S2290" s="12">
        <f t="shared" si="212"/>
        <v>41067.827418981484</v>
      </c>
      <c r="T2290" s="12">
        <f t="shared" si="213"/>
        <v>41086.75</v>
      </c>
      <c r="U2290" s="9">
        <f t="shared" si="214"/>
        <v>2012</v>
      </c>
      <c r="V2290">
        <f t="shared" si="215"/>
        <v>6</v>
      </c>
      <c r="W2290" t="str" cm="1">
        <f t="array" ref="W2290">_xlfn.IFS(V2290=1,"JAN",V2290=2,"FEB",V2290=3,"MAR",V2290=4,"APR",V2290=5,"MAY",V2290=6,"JUN",V2290=7,"JUL",V2290=8,"AUG",V2290=9,"SEP",V2290=10,"OCT",V2290=11,"NOV",V2290=12,"DEC")</f>
        <v>JUN</v>
      </c>
    </row>
    <row r="2291" spans="1:23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10"/>
        <v>107</v>
      </c>
      <c r="P2291">
        <f t="shared" si="211"/>
        <v>64.44</v>
      </c>
      <c r="Q2291" t="s">
        <v>8323</v>
      </c>
      <c r="R2291" t="s">
        <v>8324</v>
      </c>
      <c r="S2291" s="12">
        <f t="shared" si="212"/>
        <v>41571.998379629629</v>
      </c>
      <c r="T2291" s="12">
        <f t="shared" si="213"/>
        <v>41614.973611111112</v>
      </c>
      <c r="U2291" s="9">
        <f t="shared" si="214"/>
        <v>2013</v>
      </c>
      <c r="V2291">
        <f t="shared" si="215"/>
        <v>10</v>
      </c>
      <c r="W2291" t="str" cm="1">
        <f t="array" ref="W2291">_xlfn.IFS(V2291=1,"JAN",V2291=2,"FEB",V2291=3,"MAR",V2291=4,"APR",V2291=5,"MAY",V2291=6,"JUN",V2291=7,"JUL",V2291=8,"AUG",V2291=9,"SEP",V2291=10,"OCT",V2291=11,"NOV",V2291=12,"DEC")</f>
        <v>OCT</v>
      </c>
    </row>
    <row r="2292" spans="1:23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10"/>
        <v>104</v>
      </c>
      <c r="P2292">
        <f t="shared" si="211"/>
        <v>53.83</v>
      </c>
      <c r="Q2292" t="s">
        <v>8323</v>
      </c>
      <c r="R2292" t="s">
        <v>8324</v>
      </c>
      <c r="S2292" s="12">
        <f t="shared" si="212"/>
        <v>40070.253819444442</v>
      </c>
      <c r="T2292" s="12">
        <f t="shared" si="213"/>
        <v>40148.708333333336</v>
      </c>
      <c r="U2292" s="9">
        <f t="shared" si="214"/>
        <v>2009</v>
      </c>
      <c r="V2292">
        <f t="shared" si="215"/>
        <v>9</v>
      </c>
      <c r="W2292" t="str" cm="1">
        <f t="array" ref="W2292">_xlfn.IFS(V2292=1,"JAN",V2292=2,"FEB",V2292=3,"MAR",V2292=4,"APR",V2292=5,"MAY",V2292=6,"JUN",V2292=7,"JUL",V2292=8,"AUG",V2292=9,"SEP",V2292=10,"OCT",V2292=11,"NOV",V2292=12,"DEC")</f>
        <v>SEP</v>
      </c>
    </row>
    <row r="2293" spans="1:23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10"/>
        <v>173</v>
      </c>
      <c r="P2293">
        <f t="shared" si="211"/>
        <v>100.47</v>
      </c>
      <c r="Q2293" t="s">
        <v>8323</v>
      </c>
      <c r="R2293" t="s">
        <v>8324</v>
      </c>
      <c r="S2293" s="12">
        <f t="shared" si="212"/>
        <v>40987.977060185185</v>
      </c>
      <c r="T2293" s="12">
        <f t="shared" si="213"/>
        <v>41022.166666666664</v>
      </c>
      <c r="U2293" s="9">
        <f t="shared" si="214"/>
        <v>2012</v>
      </c>
      <c r="V2293">
        <f t="shared" si="215"/>
        <v>3</v>
      </c>
      <c r="W2293" t="str" cm="1">
        <f t="array" ref="W2293">_xlfn.IFS(V2293=1,"JAN",V2293=2,"FEB",V2293=3,"MAR",V2293=4,"APR",V2293=5,"MAY",V2293=6,"JUN",V2293=7,"JUL",V2293=8,"AUG",V2293=9,"SEP",V2293=10,"OCT",V2293=11,"NOV",V2293=12,"DEC")</f>
        <v>MAR</v>
      </c>
    </row>
    <row r="2294" spans="1:23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10"/>
        <v>107</v>
      </c>
      <c r="P2294">
        <f t="shared" si="211"/>
        <v>46.63</v>
      </c>
      <c r="Q2294" t="s">
        <v>8323</v>
      </c>
      <c r="R2294" t="s">
        <v>8324</v>
      </c>
      <c r="S2294" s="12">
        <f t="shared" si="212"/>
        <v>40987.697638888887</v>
      </c>
      <c r="T2294" s="12">
        <f t="shared" si="213"/>
        <v>41017.697638888887</v>
      </c>
      <c r="U2294" s="9">
        <f t="shared" si="214"/>
        <v>2012</v>
      </c>
      <c r="V2294">
        <f t="shared" si="215"/>
        <v>3</v>
      </c>
      <c r="W2294" t="str" cm="1">
        <f t="array" ref="W2294">_xlfn.IFS(V2294=1,"JAN",V2294=2,"FEB",V2294=3,"MAR",V2294=4,"APR",V2294=5,"MAY",V2294=6,"JUN",V2294=7,"JUL",V2294=8,"AUG",V2294=9,"SEP",V2294=10,"OCT",V2294=11,"NOV",V2294=12,"DEC")</f>
        <v>MAR</v>
      </c>
    </row>
    <row r="2295" spans="1:23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10"/>
        <v>108</v>
      </c>
      <c r="P2295">
        <f t="shared" si="211"/>
        <v>34.07</v>
      </c>
      <c r="Q2295" t="s">
        <v>8323</v>
      </c>
      <c r="R2295" t="s">
        <v>8324</v>
      </c>
      <c r="S2295" s="12">
        <f t="shared" si="212"/>
        <v>41151.708321759259</v>
      </c>
      <c r="T2295" s="12">
        <f t="shared" si="213"/>
        <v>41177.165972222225</v>
      </c>
      <c r="U2295" s="9">
        <f t="shared" si="214"/>
        <v>2012</v>
      </c>
      <c r="V2295">
        <f t="shared" si="215"/>
        <v>8</v>
      </c>
      <c r="W2295" t="str" cm="1">
        <f t="array" ref="W2295">_xlfn.IFS(V2295=1,"JAN",V2295=2,"FEB",V2295=3,"MAR",V2295=4,"APR",V2295=5,"MAY",V2295=6,"JUN",V2295=7,"JUL",V2295=8,"AUG",V2295=9,"SEP",V2295=10,"OCT",V2295=11,"NOV",V2295=12,"DEC")</f>
        <v>AUG</v>
      </c>
    </row>
    <row r="2296" spans="1:23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10"/>
        <v>146</v>
      </c>
      <c r="P2296">
        <f t="shared" si="211"/>
        <v>65.209999999999994</v>
      </c>
      <c r="Q2296" t="s">
        <v>8323</v>
      </c>
      <c r="R2296" t="s">
        <v>8324</v>
      </c>
      <c r="S2296" s="12">
        <f t="shared" si="212"/>
        <v>41264.72314814815</v>
      </c>
      <c r="T2296" s="12">
        <f t="shared" si="213"/>
        <v>41294.72314814815</v>
      </c>
      <c r="U2296" s="9">
        <f t="shared" si="214"/>
        <v>2012</v>
      </c>
      <c r="V2296">
        <f t="shared" si="215"/>
        <v>12</v>
      </c>
      <c r="W2296" t="str" cm="1">
        <f t="array" ref="W2296">_xlfn.IFS(V2296=1,"JAN",V2296=2,"FEB",V2296=3,"MAR",V2296=4,"APR",V2296=5,"MAY",V2296=6,"JUN",V2296=7,"JUL",V2296=8,"AUG",V2296=9,"SEP",V2296=10,"OCT",V2296=11,"NOV",V2296=12,"DEC")</f>
        <v>DEC</v>
      </c>
    </row>
    <row r="2297" spans="1:23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10"/>
        <v>125</v>
      </c>
      <c r="P2297">
        <f t="shared" si="211"/>
        <v>44.21</v>
      </c>
      <c r="Q2297" t="s">
        <v>8323</v>
      </c>
      <c r="R2297" t="s">
        <v>8324</v>
      </c>
      <c r="S2297" s="12">
        <f t="shared" si="212"/>
        <v>41270.954351851848</v>
      </c>
      <c r="T2297" s="12">
        <f t="shared" si="213"/>
        <v>41300.954351851848</v>
      </c>
      <c r="U2297" s="9">
        <f t="shared" si="214"/>
        <v>2012</v>
      </c>
      <c r="V2297">
        <f t="shared" si="215"/>
        <v>12</v>
      </c>
      <c r="W2297" t="str" cm="1">
        <f t="array" ref="W2297">_xlfn.IFS(V2297=1,"JAN",V2297=2,"FEB",V2297=3,"MAR",V2297=4,"APR",V2297=5,"MAY",V2297=6,"JUN",V2297=7,"JUL",V2297=8,"AUG",V2297=9,"SEP",V2297=10,"OCT",V2297=11,"NOV",V2297=12,"DEC")</f>
        <v>DEC</v>
      </c>
    </row>
    <row r="2298" spans="1:23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10"/>
        <v>149</v>
      </c>
      <c r="P2298">
        <f t="shared" si="211"/>
        <v>71.97</v>
      </c>
      <c r="Q2298" t="s">
        <v>8323</v>
      </c>
      <c r="R2298" t="s">
        <v>8324</v>
      </c>
      <c r="S2298" s="12">
        <f t="shared" si="212"/>
        <v>40927.731782407405</v>
      </c>
      <c r="T2298" s="12">
        <f t="shared" si="213"/>
        <v>40962.731782407405</v>
      </c>
      <c r="U2298" s="9">
        <f t="shared" si="214"/>
        <v>2012</v>
      </c>
      <c r="V2298">
        <f t="shared" si="215"/>
        <v>1</v>
      </c>
      <c r="W2298" t="str" cm="1">
        <f t="array" ref="W2298">_xlfn.IFS(V2298=1,"JAN",V2298=2,"FEB",V2298=3,"MAR",V2298=4,"APR",V2298=5,"MAY",V2298=6,"JUN",V2298=7,"JUL",V2298=8,"AUG",V2298=9,"SEP",V2298=10,"OCT",V2298=11,"NOV",V2298=12,"DEC")</f>
        <v>JAN</v>
      </c>
    </row>
    <row r="2299" spans="1:23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10"/>
        <v>101</v>
      </c>
      <c r="P2299">
        <f t="shared" si="211"/>
        <v>52.95</v>
      </c>
      <c r="Q2299" t="s">
        <v>8323</v>
      </c>
      <c r="R2299" t="s">
        <v>8324</v>
      </c>
      <c r="S2299" s="12">
        <f t="shared" si="212"/>
        <v>40948.042233796295</v>
      </c>
      <c r="T2299" s="12">
        <f t="shared" si="213"/>
        <v>40982.165972222225</v>
      </c>
      <c r="U2299" s="9">
        <f t="shared" si="214"/>
        <v>2012</v>
      </c>
      <c r="V2299">
        <f t="shared" si="215"/>
        <v>2</v>
      </c>
      <c r="W2299" t="str" cm="1">
        <f t="array" ref="W2299">_xlfn.IFS(V2299=1,"JAN",V2299=2,"FEB",V2299=3,"MAR",V2299=4,"APR",V2299=5,"MAY",V2299=6,"JUN",V2299=7,"JUL",V2299=8,"AUG",V2299=9,"SEP",V2299=10,"OCT",V2299=11,"NOV",V2299=12,"DEC")</f>
        <v>FEB</v>
      </c>
    </row>
    <row r="2300" spans="1:23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10"/>
        <v>105</v>
      </c>
      <c r="P2300">
        <f t="shared" si="211"/>
        <v>109.45</v>
      </c>
      <c r="Q2300" t="s">
        <v>8323</v>
      </c>
      <c r="R2300" t="s">
        <v>8324</v>
      </c>
      <c r="S2300" s="12">
        <f t="shared" si="212"/>
        <v>41694.84065972222</v>
      </c>
      <c r="T2300" s="12">
        <f t="shared" si="213"/>
        <v>41724.798993055556</v>
      </c>
      <c r="U2300" s="9">
        <f t="shared" si="214"/>
        <v>2014</v>
      </c>
      <c r="V2300">
        <f t="shared" si="215"/>
        <v>2</v>
      </c>
      <c r="W2300" t="str" cm="1">
        <f t="array" ref="W2300">_xlfn.IFS(V2300=1,"JAN",V2300=2,"FEB",V2300=3,"MAR",V2300=4,"APR",V2300=5,"MAY",V2300=6,"JUN",V2300=7,"JUL",V2300=8,"AUG",V2300=9,"SEP",V2300=10,"OCT",V2300=11,"NOV",V2300=12,"DEC")</f>
        <v>FEB</v>
      </c>
    </row>
    <row r="2301" spans="1:23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10"/>
        <v>350</v>
      </c>
      <c r="P2301">
        <f t="shared" si="211"/>
        <v>75.040000000000006</v>
      </c>
      <c r="Q2301" t="s">
        <v>8323</v>
      </c>
      <c r="R2301" t="s">
        <v>8324</v>
      </c>
      <c r="S2301" s="12">
        <f t="shared" si="212"/>
        <v>40565.032511574071</v>
      </c>
      <c r="T2301" s="12">
        <f t="shared" si="213"/>
        <v>40580.032511574071</v>
      </c>
      <c r="U2301" s="9">
        <f t="shared" si="214"/>
        <v>2011</v>
      </c>
      <c r="V2301">
        <f t="shared" si="215"/>
        <v>1</v>
      </c>
      <c r="W2301" t="str" cm="1">
        <f t="array" ref="W2301">_xlfn.IFS(V2301=1,"JAN",V2301=2,"FEB",V2301=3,"MAR",V2301=4,"APR",V2301=5,"MAY",V2301=6,"JUN",V2301=7,"JUL",V2301=8,"AUG",V2301=9,"SEP",V2301=10,"OCT",V2301=11,"NOV",V2301=12,"DEC")</f>
        <v>JAN</v>
      </c>
    </row>
    <row r="2302" spans="1:23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10"/>
        <v>101</v>
      </c>
      <c r="P2302">
        <f t="shared" si="211"/>
        <v>115.71</v>
      </c>
      <c r="Q2302" t="s">
        <v>8323</v>
      </c>
      <c r="R2302" t="s">
        <v>8324</v>
      </c>
      <c r="S2302" s="12">
        <f t="shared" si="212"/>
        <v>41074.727037037039</v>
      </c>
      <c r="T2302" s="12">
        <f t="shared" si="213"/>
        <v>41088.727037037039</v>
      </c>
      <c r="U2302" s="9">
        <f t="shared" si="214"/>
        <v>2012</v>
      </c>
      <c r="V2302">
        <f t="shared" si="215"/>
        <v>6</v>
      </c>
      <c r="W2302" t="str" cm="1">
        <f t="array" ref="W2302">_xlfn.IFS(V2302=1,"JAN",V2302=2,"FEB",V2302=3,"MAR",V2302=4,"APR",V2302=5,"MAY",V2302=6,"JUN",V2302=7,"JUL",V2302=8,"AUG",V2302=9,"SEP",V2302=10,"OCT",V2302=11,"NOV",V2302=12,"DEC")</f>
        <v>JUN</v>
      </c>
    </row>
    <row r="2303" spans="1:23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10"/>
        <v>134</v>
      </c>
      <c r="P2303">
        <f t="shared" si="211"/>
        <v>31.66</v>
      </c>
      <c r="Q2303" t="s">
        <v>8323</v>
      </c>
      <c r="R2303" t="s">
        <v>8327</v>
      </c>
      <c r="S2303" s="12">
        <f t="shared" si="212"/>
        <v>41416.146944444445</v>
      </c>
      <c r="T2303" s="12">
        <f t="shared" si="213"/>
        <v>41446.146944444445</v>
      </c>
      <c r="U2303" s="9">
        <f t="shared" si="214"/>
        <v>2013</v>
      </c>
      <c r="V2303">
        <f t="shared" si="215"/>
        <v>5</v>
      </c>
      <c r="W2303" t="str" cm="1">
        <f t="array" ref="W2303">_xlfn.IFS(V2303=1,"JAN",V2303=2,"FEB",V2303=3,"MAR",V2303=4,"APR",V2303=5,"MAY",V2303=6,"JUN",V2303=7,"JUL",V2303=8,"AUG",V2303=9,"SEP",V2303=10,"OCT",V2303=11,"NOV",V2303=12,"DEC")</f>
        <v>MAY</v>
      </c>
    </row>
    <row r="2304" spans="1:23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10"/>
        <v>171</v>
      </c>
      <c r="P2304">
        <f t="shared" si="211"/>
        <v>46.18</v>
      </c>
      <c r="Q2304" t="s">
        <v>8323</v>
      </c>
      <c r="R2304" t="s">
        <v>8327</v>
      </c>
      <c r="S2304" s="12">
        <f t="shared" si="212"/>
        <v>41605.868449074071</v>
      </c>
      <c r="T2304" s="12">
        <f t="shared" si="213"/>
        <v>41639.291666666664</v>
      </c>
      <c r="U2304" s="9">
        <f t="shared" si="214"/>
        <v>2013</v>
      </c>
      <c r="V2304">
        <f t="shared" si="215"/>
        <v>11</v>
      </c>
      <c r="W2304" t="str" cm="1">
        <f t="array" ref="W2304">_xlfn.IFS(V2304=1,"JAN",V2304=2,"FEB",V2304=3,"MAR",V2304=4,"APR",V2304=5,"MAY",V2304=6,"JUN",V2304=7,"JUL",V2304=8,"AUG",V2304=9,"SEP",V2304=10,"OCT",V2304=11,"NOV",V2304=12,"DEC")</f>
        <v>NOV</v>
      </c>
    </row>
    <row r="2305" spans="1:23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10"/>
        <v>109</v>
      </c>
      <c r="P2305">
        <f t="shared" si="211"/>
        <v>68.48</v>
      </c>
      <c r="Q2305" t="s">
        <v>8323</v>
      </c>
      <c r="R2305" t="s">
        <v>8327</v>
      </c>
      <c r="S2305" s="12">
        <f t="shared" si="212"/>
        <v>40850.111064814817</v>
      </c>
      <c r="T2305" s="12">
        <f t="shared" si="213"/>
        <v>40890.152731481481</v>
      </c>
      <c r="U2305" s="9">
        <f t="shared" si="214"/>
        <v>2011</v>
      </c>
      <c r="V2305">
        <f t="shared" si="215"/>
        <v>11</v>
      </c>
      <c r="W2305" t="str" cm="1">
        <f t="array" ref="W2305">_xlfn.IFS(V2305=1,"JAN",V2305=2,"FEB",V2305=3,"MAR",V2305=4,"APR",V2305=5,"MAY",V2305=6,"JUN",V2305=7,"JUL",V2305=8,"AUG",V2305=9,"SEP",V2305=10,"OCT",V2305=11,"NOV",V2305=12,"DEC")</f>
        <v>NOV</v>
      </c>
    </row>
    <row r="2306" spans="1:23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210"/>
        <v>101</v>
      </c>
      <c r="P2306">
        <f t="shared" si="211"/>
        <v>53.47</v>
      </c>
      <c r="Q2306" t="s">
        <v>8323</v>
      </c>
      <c r="R2306" t="s">
        <v>8327</v>
      </c>
      <c r="S2306" s="12">
        <f t="shared" si="212"/>
        <v>40502.815868055557</v>
      </c>
      <c r="T2306" s="12">
        <f t="shared" si="213"/>
        <v>40544.207638888889</v>
      </c>
      <c r="U2306" s="9">
        <f t="shared" si="214"/>
        <v>2010</v>
      </c>
      <c r="V2306">
        <f t="shared" si="215"/>
        <v>11</v>
      </c>
      <c r="W2306" t="str" cm="1">
        <f t="array" ref="W2306">_xlfn.IFS(V2306=1,"JAN",V2306=2,"FEB",V2306=3,"MAR",V2306=4,"APR",V2306=5,"MAY",V2306=6,"JUN",V2306=7,"JUL",V2306=8,"AUG",V2306=9,"SEP",V2306=10,"OCT",V2306=11,"NOV",V2306=12,"DEC")</f>
        <v>NOV</v>
      </c>
    </row>
    <row r="2307" spans="1:23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216">ROUND((E2307/D2307)*100,0)</f>
        <v>101</v>
      </c>
      <c r="P2307">
        <f t="shared" ref="P2307:P2370" si="217">IFERROR(ROUND(E2307/L2307,2),0)</f>
        <v>109.11</v>
      </c>
      <c r="Q2307" t="s">
        <v>8323</v>
      </c>
      <c r="R2307" t="s">
        <v>8327</v>
      </c>
      <c r="S2307" s="12">
        <f t="shared" ref="S2307:S2370" si="218">(((J2307/60)/60)/24)+DATE(1970,1,1)</f>
        <v>41834.695277777777</v>
      </c>
      <c r="T2307" s="12">
        <f t="shared" ref="T2307:T2370" si="219">(((I2307/60)/60)/24)+DATE(1970,1,1)</f>
        <v>41859.75</v>
      </c>
      <c r="U2307" s="9">
        <f t="shared" ref="U2307:U2370" si="220">YEAR(S2307)</f>
        <v>2014</v>
      </c>
      <c r="V2307">
        <f t="shared" ref="V2307:V2370" si="221">MONTH(S2307)</f>
        <v>7</v>
      </c>
      <c r="W2307" t="str" cm="1">
        <f t="array" ref="W2307">_xlfn.IFS(V2307=1,"JAN",V2307=2,"FEB",V2307=3,"MAR",V2307=4,"APR",V2307=5,"MAY",V2307=6,"JUN",V2307=7,"JUL",V2307=8,"AUG",V2307=9,"SEP",V2307=10,"OCT",V2307=11,"NOV",V2307=12,"DEC")</f>
        <v>JUL</v>
      </c>
    </row>
    <row r="2308" spans="1:23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16"/>
        <v>107</v>
      </c>
      <c r="P2308">
        <f t="shared" si="217"/>
        <v>51.19</v>
      </c>
      <c r="Q2308" t="s">
        <v>8323</v>
      </c>
      <c r="R2308" t="s">
        <v>8327</v>
      </c>
      <c r="S2308" s="12">
        <f t="shared" si="218"/>
        <v>40948.16815972222</v>
      </c>
      <c r="T2308" s="12">
        <f t="shared" si="219"/>
        <v>40978.16815972222</v>
      </c>
      <c r="U2308" s="9">
        <f t="shared" si="220"/>
        <v>2012</v>
      </c>
      <c r="V2308">
        <f t="shared" si="221"/>
        <v>2</v>
      </c>
      <c r="W2308" t="str" cm="1">
        <f t="array" ref="W2308">_xlfn.IFS(V2308=1,"JAN",V2308=2,"FEB",V2308=3,"MAR",V2308=4,"APR",V2308=5,"MAY",V2308=6,"JUN",V2308=7,"JUL",V2308=8,"AUG",V2308=9,"SEP",V2308=10,"OCT",V2308=11,"NOV",V2308=12,"DEC")</f>
        <v>FEB</v>
      </c>
    </row>
    <row r="2309" spans="1:23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16"/>
        <v>107</v>
      </c>
      <c r="P2309">
        <f t="shared" si="217"/>
        <v>27.94</v>
      </c>
      <c r="Q2309" t="s">
        <v>8323</v>
      </c>
      <c r="R2309" t="s">
        <v>8327</v>
      </c>
      <c r="S2309" s="12">
        <f t="shared" si="218"/>
        <v>41004.802465277775</v>
      </c>
      <c r="T2309" s="12">
        <f t="shared" si="219"/>
        <v>41034.802407407406</v>
      </c>
      <c r="U2309" s="9">
        <f t="shared" si="220"/>
        <v>2012</v>
      </c>
      <c r="V2309">
        <f t="shared" si="221"/>
        <v>4</v>
      </c>
      <c r="W2309" t="str" cm="1">
        <f t="array" ref="W2309">_xlfn.IFS(V2309=1,"JAN",V2309=2,"FEB",V2309=3,"MAR",V2309=4,"APR",V2309=5,"MAY",V2309=6,"JUN",V2309=7,"JUL",V2309=8,"AUG",V2309=9,"SEP",V2309=10,"OCT",V2309=11,"NOV",V2309=12,"DEC")</f>
        <v>APR</v>
      </c>
    </row>
    <row r="2310" spans="1:23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16"/>
        <v>101</v>
      </c>
      <c r="P2310">
        <f t="shared" si="217"/>
        <v>82.5</v>
      </c>
      <c r="Q2310" t="s">
        <v>8323</v>
      </c>
      <c r="R2310" t="s">
        <v>8327</v>
      </c>
      <c r="S2310" s="12">
        <f t="shared" si="218"/>
        <v>41851.962916666671</v>
      </c>
      <c r="T2310" s="12">
        <f t="shared" si="219"/>
        <v>41880.041666666664</v>
      </c>
      <c r="U2310" s="9">
        <f t="shared" si="220"/>
        <v>2014</v>
      </c>
      <c r="V2310">
        <f t="shared" si="221"/>
        <v>7</v>
      </c>
      <c r="W2310" t="str" cm="1">
        <f t="array" ref="W2310">_xlfn.IFS(V2310=1,"JAN",V2310=2,"FEB",V2310=3,"MAR",V2310=4,"APR",V2310=5,"MAY",V2310=6,"JUN",V2310=7,"JUL",V2310=8,"AUG",V2310=9,"SEP",V2310=10,"OCT",V2310=11,"NOV",V2310=12,"DEC")</f>
        <v>JUL</v>
      </c>
    </row>
    <row r="2311" spans="1:23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16"/>
        <v>107</v>
      </c>
      <c r="P2311">
        <f t="shared" si="217"/>
        <v>59.82</v>
      </c>
      <c r="Q2311" t="s">
        <v>8323</v>
      </c>
      <c r="R2311" t="s">
        <v>8327</v>
      </c>
      <c r="S2311" s="12">
        <f t="shared" si="218"/>
        <v>41307.987696759257</v>
      </c>
      <c r="T2311" s="12">
        <f t="shared" si="219"/>
        <v>41342.987696759257</v>
      </c>
      <c r="U2311" s="9">
        <f t="shared" si="220"/>
        <v>2013</v>
      </c>
      <c r="V2311">
        <f t="shared" si="221"/>
        <v>2</v>
      </c>
      <c r="W2311" t="str" cm="1">
        <f t="array" ref="W2311">_xlfn.IFS(V2311=1,"JAN",V2311=2,"FEB",V2311=3,"MAR",V2311=4,"APR",V2311=5,"MAY",V2311=6,"JUN",V2311=7,"JUL",V2311=8,"AUG",V2311=9,"SEP",V2311=10,"OCT",V2311=11,"NOV",V2311=12,"DEC")</f>
        <v>FEB</v>
      </c>
    </row>
    <row r="2312" spans="1:23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16"/>
        <v>429</v>
      </c>
      <c r="P2312">
        <f t="shared" si="217"/>
        <v>64.819999999999993</v>
      </c>
      <c r="Q2312" t="s">
        <v>8323</v>
      </c>
      <c r="R2312" t="s">
        <v>8327</v>
      </c>
      <c r="S2312" s="12">
        <f t="shared" si="218"/>
        <v>41324.79415509259</v>
      </c>
      <c r="T2312" s="12">
        <f t="shared" si="219"/>
        <v>41354.752488425926</v>
      </c>
      <c r="U2312" s="9">
        <f t="shared" si="220"/>
        <v>2013</v>
      </c>
      <c r="V2312">
        <f t="shared" si="221"/>
        <v>2</v>
      </c>
      <c r="W2312" t="str" cm="1">
        <f t="array" ref="W2312">_xlfn.IFS(V2312=1,"JAN",V2312=2,"FEB",V2312=3,"MAR",V2312=4,"APR",V2312=5,"MAY",V2312=6,"JUN",V2312=7,"JUL",V2312=8,"AUG",V2312=9,"SEP",V2312=10,"OCT",V2312=11,"NOV",V2312=12,"DEC")</f>
        <v>FEB</v>
      </c>
    </row>
    <row r="2313" spans="1:23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16"/>
        <v>104</v>
      </c>
      <c r="P2313">
        <f t="shared" si="217"/>
        <v>90.1</v>
      </c>
      <c r="Q2313" t="s">
        <v>8323</v>
      </c>
      <c r="R2313" t="s">
        <v>8327</v>
      </c>
      <c r="S2313" s="12">
        <f t="shared" si="218"/>
        <v>41736.004502314812</v>
      </c>
      <c r="T2313" s="12">
        <f t="shared" si="219"/>
        <v>41766.004502314812</v>
      </c>
      <c r="U2313" s="9">
        <f t="shared" si="220"/>
        <v>2014</v>
      </c>
      <c r="V2313">
        <f t="shared" si="221"/>
        <v>4</v>
      </c>
      <c r="W2313" t="str" cm="1">
        <f t="array" ref="W2313">_xlfn.IFS(V2313=1,"JAN",V2313=2,"FEB",V2313=3,"MAR",V2313=4,"APR",V2313=5,"MAY",V2313=6,"JUN",V2313=7,"JUL",V2313=8,"AUG",V2313=9,"SEP",V2313=10,"OCT",V2313=11,"NOV",V2313=12,"DEC")</f>
        <v>APR</v>
      </c>
    </row>
    <row r="2314" spans="1:23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16"/>
        <v>108</v>
      </c>
      <c r="P2314">
        <f t="shared" si="217"/>
        <v>40.96</v>
      </c>
      <c r="Q2314" t="s">
        <v>8323</v>
      </c>
      <c r="R2314" t="s">
        <v>8327</v>
      </c>
      <c r="S2314" s="12">
        <f t="shared" si="218"/>
        <v>41716.632847222223</v>
      </c>
      <c r="T2314" s="12">
        <f t="shared" si="219"/>
        <v>41747.958333333336</v>
      </c>
      <c r="U2314" s="9">
        <f t="shared" si="220"/>
        <v>2014</v>
      </c>
      <c r="V2314">
        <f t="shared" si="221"/>
        <v>3</v>
      </c>
      <c r="W2314" t="str" cm="1">
        <f t="array" ref="W2314">_xlfn.IFS(V2314=1,"JAN",V2314=2,"FEB",V2314=3,"MAR",V2314=4,"APR",V2314=5,"MAY",V2314=6,"JUN",V2314=7,"JUL",V2314=8,"AUG",V2314=9,"SEP",V2314=10,"OCT",V2314=11,"NOV",V2314=12,"DEC")</f>
        <v>MAR</v>
      </c>
    </row>
    <row r="2315" spans="1:23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16"/>
        <v>176</v>
      </c>
      <c r="P2315">
        <f t="shared" si="217"/>
        <v>56</v>
      </c>
      <c r="Q2315" t="s">
        <v>8323</v>
      </c>
      <c r="R2315" t="s">
        <v>8327</v>
      </c>
      <c r="S2315" s="12">
        <f t="shared" si="218"/>
        <v>41002.958634259259</v>
      </c>
      <c r="T2315" s="12">
        <f t="shared" si="219"/>
        <v>41032.958634259259</v>
      </c>
      <c r="U2315" s="9">
        <f t="shared" si="220"/>
        <v>2012</v>
      </c>
      <c r="V2315">
        <f t="shared" si="221"/>
        <v>4</v>
      </c>
      <c r="W2315" t="str" cm="1">
        <f t="array" ref="W2315">_xlfn.IFS(V2315=1,"JAN",V2315=2,"FEB",V2315=3,"MAR",V2315=4,"APR",V2315=5,"MAY",V2315=6,"JUN",V2315=7,"JUL",V2315=8,"AUG",V2315=9,"SEP",V2315=10,"OCT",V2315=11,"NOV",V2315=12,"DEC")</f>
        <v>APR</v>
      </c>
    </row>
    <row r="2316" spans="1:23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16"/>
        <v>157</v>
      </c>
      <c r="P2316">
        <f t="shared" si="217"/>
        <v>37.67</v>
      </c>
      <c r="Q2316" t="s">
        <v>8323</v>
      </c>
      <c r="R2316" t="s">
        <v>8327</v>
      </c>
      <c r="S2316" s="12">
        <f t="shared" si="218"/>
        <v>41037.551585648151</v>
      </c>
      <c r="T2316" s="12">
        <f t="shared" si="219"/>
        <v>41067.551585648151</v>
      </c>
      <c r="U2316" s="9">
        <f t="shared" si="220"/>
        <v>2012</v>
      </c>
      <c r="V2316">
        <f t="shared" si="221"/>
        <v>5</v>
      </c>
      <c r="W2316" t="str" cm="1">
        <f t="array" ref="W2316">_xlfn.IFS(V2316=1,"JAN",V2316=2,"FEB",V2316=3,"MAR",V2316=4,"APR",V2316=5,"MAY",V2316=6,"JUN",V2316=7,"JUL",V2316=8,"AUG",V2316=9,"SEP",V2316=10,"OCT",V2316=11,"NOV",V2316=12,"DEC")</f>
        <v>MAY</v>
      </c>
    </row>
    <row r="2317" spans="1:23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16"/>
        <v>103</v>
      </c>
      <c r="P2317">
        <f t="shared" si="217"/>
        <v>40.08</v>
      </c>
      <c r="Q2317" t="s">
        <v>8323</v>
      </c>
      <c r="R2317" t="s">
        <v>8327</v>
      </c>
      <c r="S2317" s="12">
        <f t="shared" si="218"/>
        <v>41004.72619212963</v>
      </c>
      <c r="T2317" s="12">
        <f t="shared" si="219"/>
        <v>41034.72619212963</v>
      </c>
      <c r="U2317" s="9">
        <f t="shared" si="220"/>
        <v>2012</v>
      </c>
      <c r="V2317">
        <f t="shared" si="221"/>
        <v>4</v>
      </c>
      <c r="W2317" t="str" cm="1">
        <f t="array" ref="W2317">_xlfn.IFS(V2317=1,"JAN",V2317=2,"FEB",V2317=3,"MAR",V2317=4,"APR",V2317=5,"MAY",V2317=6,"JUN",V2317=7,"JUL",V2317=8,"AUG",V2317=9,"SEP",V2317=10,"OCT",V2317=11,"NOV",V2317=12,"DEC")</f>
        <v>APR</v>
      </c>
    </row>
    <row r="2318" spans="1:23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16"/>
        <v>104</v>
      </c>
      <c r="P2318">
        <f t="shared" si="217"/>
        <v>78.03</v>
      </c>
      <c r="Q2318" t="s">
        <v>8323</v>
      </c>
      <c r="R2318" t="s">
        <v>8327</v>
      </c>
      <c r="S2318" s="12">
        <f t="shared" si="218"/>
        <v>40079.725115740745</v>
      </c>
      <c r="T2318" s="12">
        <f t="shared" si="219"/>
        <v>40156.76666666667</v>
      </c>
      <c r="U2318" s="9">
        <f t="shared" si="220"/>
        <v>2009</v>
      </c>
      <c r="V2318">
        <f t="shared" si="221"/>
        <v>9</v>
      </c>
      <c r="W2318" t="str" cm="1">
        <f t="array" ref="W2318">_xlfn.IFS(V2318=1,"JAN",V2318=2,"FEB",V2318=3,"MAR",V2318=4,"APR",V2318=5,"MAY",V2318=6,"JUN",V2318=7,"JUL",V2318=8,"AUG",V2318=9,"SEP",V2318=10,"OCT",V2318=11,"NOV",V2318=12,"DEC")</f>
        <v>SEP</v>
      </c>
    </row>
    <row r="2319" spans="1:23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16"/>
        <v>104</v>
      </c>
      <c r="P2319">
        <f t="shared" si="217"/>
        <v>18.91</v>
      </c>
      <c r="Q2319" t="s">
        <v>8323</v>
      </c>
      <c r="R2319" t="s">
        <v>8327</v>
      </c>
      <c r="S2319" s="12">
        <f t="shared" si="218"/>
        <v>40192.542233796295</v>
      </c>
      <c r="T2319" s="12">
        <f t="shared" si="219"/>
        <v>40224.208333333336</v>
      </c>
      <c r="U2319" s="9">
        <f t="shared" si="220"/>
        <v>2010</v>
      </c>
      <c r="V2319">
        <f t="shared" si="221"/>
        <v>1</v>
      </c>
      <c r="W2319" t="str" cm="1">
        <f t="array" ref="W2319">_xlfn.IFS(V2319=1,"JAN",V2319=2,"FEB",V2319=3,"MAR",V2319=4,"APR",V2319=5,"MAY",V2319=6,"JUN",V2319=7,"JUL",V2319=8,"AUG",V2319=9,"SEP",V2319=10,"OCT",V2319=11,"NOV",V2319=12,"DEC")</f>
        <v>JAN</v>
      </c>
    </row>
    <row r="2320" spans="1:23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16"/>
        <v>121</v>
      </c>
      <c r="P2320">
        <f t="shared" si="217"/>
        <v>37.130000000000003</v>
      </c>
      <c r="Q2320" t="s">
        <v>8323</v>
      </c>
      <c r="R2320" t="s">
        <v>8327</v>
      </c>
      <c r="S2320" s="12">
        <f t="shared" si="218"/>
        <v>40050.643680555557</v>
      </c>
      <c r="T2320" s="12">
        <f t="shared" si="219"/>
        <v>40082.165972222225</v>
      </c>
      <c r="U2320" s="9">
        <f t="shared" si="220"/>
        <v>2009</v>
      </c>
      <c r="V2320">
        <f t="shared" si="221"/>
        <v>8</v>
      </c>
      <c r="W2320" t="str" cm="1">
        <f t="array" ref="W2320">_xlfn.IFS(V2320=1,"JAN",V2320=2,"FEB",V2320=3,"MAR",V2320=4,"APR",V2320=5,"MAY",V2320=6,"JUN",V2320=7,"JUL",V2320=8,"AUG",V2320=9,"SEP",V2320=10,"OCT",V2320=11,"NOV",V2320=12,"DEC")</f>
        <v>AUG</v>
      </c>
    </row>
    <row r="2321" spans="1:23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16"/>
        <v>108</v>
      </c>
      <c r="P2321">
        <f t="shared" si="217"/>
        <v>41.96</v>
      </c>
      <c r="Q2321" t="s">
        <v>8323</v>
      </c>
      <c r="R2321" t="s">
        <v>8327</v>
      </c>
      <c r="S2321" s="12">
        <f t="shared" si="218"/>
        <v>41593.082002314812</v>
      </c>
      <c r="T2321" s="12">
        <f t="shared" si="219"/>
        <v>41623.082002314812</v>
      </c>
      <c r="U2321" s="9">
        <f t="shared" si="220"/>
        <v>2013</v>
      </c>
      <c r="V2321">
        <f t="shared" si="221"/>
        <v>11</v>
      </c>
      <c r="W2321" t="str" cm="1">
        <f t="array" ref="W2321">_xlfn.IFS(V2321=1,"JAN",V2321=2,"FEB",V2321=3,"MAR",V2321=4,"APR",V2321=5,"MAY",V2321=6,"JUN",V2321=7,"JUL",V2321=8,"AUG",V2321=9,"SEP",V2321=10,"OCT",V2321=11,"NOV",V2321=12,"DEC")</f>
        <v>NOV</v>
      </c>
    </row>
    <row r="2322" spans="1:23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16"/>
        <v>109</v>
      </c>
      <c r="P2322">
        <f t="shared" si="217"/>
        <v>61.04</v>
      </c>
      <c r="Q2322" t="s">
        <v>8323</v>
      </c>
      <c r="R2322" t="s">
        <v>8327</v>
      </c>
      <c r="S2322" s="12">
        <f t="shared" si="218"/>
        <v>41696.817129629628</v>
      </c>
      <c r="T2322" s="12">
        <f t="shared" si="219"/>
        <v>41731.775462962964</v>
      </c>
      <c r="U2322" s="9">
        <f t="shared" si="220"/>
        <v>2014</v>
      </c>
      <c r="V2322">
        <f t="shared" si="221"/>
        <v>2</v>
      </c>
      <c r="W2322" t="str" cm="1">
        <f t="array" ref="W2322">_xlfn.IFS(V2322=1,"JAN",V2322=2,"FEB",V2322=3,"MAR",V2322=4,"APR",V2322=5,"MAY",V2322=6,"JUN",V2322=7,"JUL",V2322=8,"AUG",V2322=9,"SEP",V2322=10,"OCT",V2322=11,"NOV",V2322=12,"DEC")</f>
        <v>FEB</v>
      </c>
    </row>
    <row r="2323" spans="1:23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16"/>
        <v>39</v>
      </c>
      <c r="P2323">
        <f t="shared" si="217"/>
        <v>64.53</v>
      </c>
      <c r="Q2323" t="s">
        <v>8334</v>
      </c>
      <c r="R2323" t="s">
        <v>8350</v>
      </c>
      <c r="S2323" s="12">
        <f t="shared" si="218"/>
        <v>42799.260428240741</v>
      </c>
      <c r="T2323" s="12">
        <f t="shared" si="219"/>
        <v>42829.21876157407</v>
      </c>
      <c r="U2323" s="9">
        <f t="shared" si="220"/>
        <v>2017</v>
      </c>
      <c r="V2323">
        <f t="shared" si="221"/>
        <v>3</v>
      </c>
      <c r="W2323" t="str" cm="1">
        <f t="array" ref="W2323">_xlfn.IFS(V2323=1,"JAN",V2323=2,"FEB",V2323=3,"MAR",V2323=4,"APR",V2323=5,"MAY",V2323=6,"JUN",V2323=7,"JUL",V2323=8,"AUG",V2323=9,"SEP",V2323=10,"OCT",V2323=11,"NOV",V2323=12,"DEC")</f>
        <v>MAR</v>
      </c>
    </row>
    <row r="2324" spans="1:23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16"/>
        <v>3</v>
      </c>
      <c r="P2324">
        <f t="shared" si="217"/>
        <v>21.25</v>
      </c>
      <c r="Q2324" t="s">
        <v>8334</v>
      </c>
      <c r="R2324" t="s">
        <v>8350</v>
      </c>
      <c r="S2324" s="12">
        <f t="shared" si="218"/>
        <v>42804.895474537043</v>
      </c>
      <c r="T2324" s="12">
        <f t="shared" si="219"/>
        <v>42834.853807870371</v>
      </c>
      <c r="U2324" s="9">
        <f t="shared" si="220"/>
        <v>2017</v>
      </c>
      <c r="V2324">
        <f t="shared" si="221"/>
        <v>3</v>
      </c>
      <c r="W2324" t="str" cm="1">
        <f t="array" ref="W2324">_xlfn.IFS(V2324=1,"JAN",V2324=2,"FEB",V2324=3,"MAR",V2324=4,"APR",V2324=5,"MAY",V2324=6,"JUN",V2324=7,"JUL",V2324=8,"AUG",V2324=9,"SEP",V2324=10,"OCT",V2324=11,"NOV",V2324=12,"DEC")</f>
        <v>MAR</v>
      </c>
    </row>
    <row r="2325" spans="1:23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16"/>
        <v>48</v>
      </c>
      <c r="P2325">
        <f t="shared" si="217"/>
        <v>30</v>
      </c>
      <c r="Q2325" t="s">
        <v>8334</v>
      </c>
      <c r="R2325" t="s">
        <v>8350</v>
      </c>
      <c r="S2325" s="12">
        <f t="shared" si="218"/>
        <v>42807.755173611105</v>
      </c>
      <c r="T2325" s="12">
        <f t="shared" si="219"/>
        <v>42814.755173611105</v>
      </c>
      <c r="U2325" s="9">
        <f t="shared" si="220"/>
        <v>2017</v>
      </c>
      <c r="V2325">
        <f t="shared" si="221"/>
        <v>3</v>
      </c>
      <c r="W2325" t="str" cm="1">
        <f t="array" ref="W2325">_xlfn.IFS(V2325=1,"JAN",V2325=2,"FEB",V2325=3,"MAR",V2325=4,"APR",V2325=5,"MAY",V2325=6,"JUN",V2325=7,"JUL",V2325=8,"AUG",V2325=9,"SEP",V2325=10,"OCT",V2325=11,"NOV",V2325=12,"DEC")</f>
        <v>MAR</v>
      </c>
    </row>
    <row r="2326" spans="1:23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16"/>
        <v>21</v>
      </c>
      <c r="P2326">
        <f t="shared" si="217"/>
        <v>25.49</v>
      </c>
      <c r="Q2326" t="s">
        <v>8334</v>
      </c>
      <c r="R2326" t="s">
        <v>8350</v>
      </c>
      <c r="S2326" s="12">
        <f t="shared" si="218"/>
        <v>42790.885243055556</v>
      </c>
      <c r="T2326" s="12">
        <f t="shared" si="219"/>
        <v>42820.843576388885</v>
      </c>
      <c r="U2326" s="9">
        <f t="shared" si="220"/>
        <v>2017</v>
      </c>
      <c r="V2326">
        <f t="shared" si="221"/>
        <v>2</v>
      </c>
      <c r="W2326" t="str" cm="1">
        <f t="array" ref="W2326">_xlfn.IFS(V2326=1,"JAN",V2326=2,"FEB",V2326=3,"MAR",V2326=4,"APR",V2326=5,"MAY",V2326=6,"JUN",V2326=7,"JUL",V2326=8,"AUG",V2326=9,"SEP",V2326=10,"OCT",V2326=11,"NOV",V2326=12,"DEC")</f>
        <v>FEB</v>
      </c>
    </row>
    <row r="2327" spans="1:23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16"/>
        <v>8</v>
      </c>
      <c r="P2327">
        <f t="shared" si="217"/>
        <v>11.43</v>
      </c>
      <c r="Q2327" t="s">
        <v>8334</v>
      </c>
      <c r="R2327" t="s">
        <v>8350</v>
      </c>
      <c r="S2327" s="12">
        <f t="shared" si="218"/>
        <v>42794.022349537037</v>
      </c>
      <c r="T2327" s="12">
        <f t="shared" si="219"/>
        <v>42823.980682870373</v>
      </c>
      <c r="U2327" s="9">
        <f t="shared" si="220"/>
        <v>2017</v>
      </c>
      <c r="V2327">
        <f t="shared" si="221"/>
        <v>2</v>
      </c>
      <c r="W2327" t="str" cm="1">
        <f t="array" ref="W2327">_xlfn.IFS(V2327=1,"JAN",V2327=2,"FEB",V2327=3,"MAR",V2327=4,"APR",V2327=5,"MAY",V2327=6,"JUN",V2327=7,"JUL",V2327=8,"AUG",V2327=9,"SEP",V2327=10,"OCT",V2327=11,"NOV",V2327=12,"DEC")</f>
        <v>FEB</v>
      </c>
    </row>
    <row r="2328" spans="1:23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16"/>
        <v>1</v>
      </c>
      <c r="P2328">
        <f t="shared" si="217"/>
        <v>108</v>
      </c>
      <c r="Q2328" t="s">
        <v>8334</v>
      </c>
      <c r="R2328" t="s">
        <v>8350</v>
      </c>
      <c r="S2328" s="12">
        <f t="shared" si="218"/>
        <v>42804.034120370372</v>
      </c>
      <c r="T2328" s="12">
        <f t="shared" si="219"/>
        <v>42855.708333333328</v>
      </c>
      <c r="U2328" s="9">
        <f t="shared" si="220"/>
        <v>2017</v>
      </c>
      <c r="V2328">
        <f t="shared" si="221"/>
        <v>3</v>
      </c>
      <c r="W2328" t="str" cm="1">
        <f t="array" ref="W2328">_xlfn.IFS(V2328=1,"JAN",V2328=2,"FEB",V2328=3,"MAR",V2328=4,"APR",V2328=5,"MAY",V2328=6,"JUN",V2328=7,"JUL",V2328=8,"AUG",V2328=9,"SEP",V2328=10,"OCT",V2328=11,"NOV",V2328=12,"DEC")</f>
        <v>MAR</v>
      </c>
    </row>
    <row r="2329" spans="1:23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16"/>
        <v>526</v>
      </c>
      <c r="P2329">
        <f t="shared" si="217"/>
        <v>54.88</v>
      </c>
      <c r="Q2329" t="s">
        <v>8334</v>
      </c>
      <c r="R2329" t="s">
        <v>8350</v>
      </c>
      <c r="S2329" s="12">
        <f t="shared" si="218"/>
        <v>41842.917129629634</v>
      </c>
      <c r="T2329" s="12">
        <f t="shared" si="219"/>
        <v>41877.917129629634</v>
      </c>
      <c r="U2329" s="9">
        <f t="shared" si="220"/>
        <v>2014</v>
      </c>
      <c r="V2329">
        <f t="shared" si="221"/>
        <v>7</v>
      </c>
      <c r="W2329" t="str" cm="1">
        <f t="array" ref="W2329">_xlfn.IFS(V2329=1,"JAN",V2329=2,"FEB",V2329=3,"MAR",V2329=4,"APR",V2329=5,"MAY",V2329=6,"JUN",V2329=7,"JUL",V2329=8,"AUG",V2329=9,"SEP",V2329=10,"OCT",V2329=11,"NOV",V2329=12,"DEC")</f>
        <v>JUL</v>
      </c>
    </row>
    <row r="2330" spans="1:23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16"/>
        <v>254</v>
      </c>
      <c r="P2330">
        <f t="shared" si="217"/>
        <v>47.38</v>
      </c>
      <c r="Q2330" t="s">
        <v>8334</v>
      </c>
      <c r="R2330" t="s">
        <v>8350</v>
      </c>
      <c r="S2330" s="12">
        <f t="shared" si="218"/>
        <v>42139.781678240746</v>
      </c>
      <c r="T2330" s="12">
        <f t="shared" si="219"/>
        <v>42169.781678240746</v>
      </c>
      <c r="U2330" s="9">
        <f t="shared" si="220"/>
        <v>2015</v>
      </c>
      <c r="V2330">
        <f t="shared" si="221"/>
        <v>5</v>
      </c>
      <c r="W2330" t="str" cm="1">
        <f t="array" ref="W2330">_xlfn.IFS(V2330=1,"JAN",V2330=2,"FEB",V2330=3,"MAR",V2330=4,"APR",V2330=5,"MAY",V2330=6,"JUN",V2330=7,"JUL",V2330=8,"AUG",V2330=9,"SEP",V2330=10,"OCT",V2330=11,"NOV",V2330=12,"DEC")</f>
        <v>MAY</v>
      </c>
    </row>
    <row r="2331" spans="1:23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16"/>
        <v>106</v>
      </c>
      <c r="P2331">
        <f t="shared" si="217"/>
        <v>211.84</v>
      </c>
      <c r="Q2331" t="s">
        <v>8334</v>
      </c>
      <c r="R2331" t="s">
        <v>8350</v>
      </c>
      <c r="S2331" s="12">
        <f t="shared" si="218"/>
        <v>41807.624374999999</v>
      </c>
      <c r="T2331" s="12">
        <f t="shared" si="219"/>
        <v>41837.624374999999</v>
      </c>
      <c r="U2331" s="9">
        <f t="shared" si="220"/>
        <v>2014</v>
      </c>
      <c r="V2331">
        <f t="shared" si="221"/>
        <v>6</v>
      </c>
      <c r="W2331" t="str" cm="1">
        <f t="array" ref="W2331">_xlfn.IFS(V2331=1,"JAN",V2331=2,"FEB",V2331=3,"MAR",V2331=4,"APR",V2331=5,"MAY",V2331=6,"JUN",V2331=7,"JUL",V2331=8,"AUG",V2331=9,"SEP",V2331=10,"OCT",V2331=11,"NOV",V2331=12,"DEC")</f>
        <v>JUN</v>
      </c>
    </row>
    <row r="2332" spans="1:23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16"/>
        <v>102</v>
      </c>
      <c r="P2332">
        <f t="shared" si="217"/>
        <v>219.93</v>
      </c>
      <c r="Q2332" t="s">
        <v>8334</v>
      </c>
      <c r="R2332" t="s">
        <v>8350</v>
      </c>
      <c r="S2332" s="12">
        <f t="shared" si="218"/>
        <v>42332.89980324074</v>
      </c>
      <c r="T2332" s="12">
        <f t="shared" si="219"/>
        <v>42363</v>
      </c>
      <c r="U2332" s="9">
        <f t="shared" si="220"/>
        <v>2015</v>
      </c>
      <c r="V2332">
        <f t="shared" si="221"/>
        <v>11</v>
      </c>
      <c r="W2332" t="str" cm="1">
        <f t="array" ref="W2332">_xlfn.IFS(V2332=1,"JAN",V2332=2,"FEB",V2332=3,"MAR",V2332=4,"APR",V2332=5,"MAY",V2332=6,"JUN",V2332=7,"JUL",V2332=8,"AUG",V2332=9,"SEP",V2332=10,"OCT",V2332=11,"NOV",V2332=12,"DEC")</f>
        <v>NOV</v>
      </c>
    </row>
    <row r="2333" spans="1:23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16"/>
        <v>144</v>
      </c>
      <c r="P2333">
        <f t="shared" si="217"/>
        <v>40.799999999999997</v>
      </c>
      <c r="Q2333" t="s">
        <v>8334</v>
      </c>
      <c r="R2333" t="s">
        <v>8350</v>
      </c>
      <c r="S2333" s="12">
        <f t="shared" si="218"/>
        <v>41839.005671296298</v>
      </c>
      <c r="T2333" s="12">
        <f t="shared" si="219"/>
        <v>41869.005671296298</v>
      </c>
      <c r="U2333" s="9">
        <f t="shared" si="220"/>
        <v>2014</v>
      </c>
      <c r="V2333">
        <f t="shared" si="221"/>
        <v>7</v>
      </c>
      <c r="W2333" t="str" cm="1">
        <f t="array" ref="W2333">_xlfn.IFS(V2333=1,"JAN",V2333=2,"FEB",V2333=3,"MAR",V2333=4,"APR",V2333=5,"MAY",V2333=6,"JUN",V2333=7,"JUL",V2333=8,"AUG",V2333=9,"SEP",V2333=10,"OCT",V2333=11,"NOV",V2333=12,"DEC")</f>
        <v>JUL</v>
      </c>
    </row>
    <row r="2334" spans="1:23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16"/>
        <v>106</v>
      </c>
      <c r="P2334">
        <f t="shared" si="217"/>
        <v>75.5</v>
      </c>
      <c r="Q2334" t="s">
        <v>8334</v>
      </c>
      <c r="R2334" t="s">
        <v>8350</v>
      </c>
      <c r="S2334" s="12">
        <f t="shared" si="218"/>
        <v>42011.628136574072</v>
      </c>
      <c r="T2334" s="12">
        <f t="shared" si="219"/>
        <v>42041.628136574072</v>
      </c>
      <c r="U2334" s="9">
        <f t="shared" si="220"/>
        <v>2015</v>
      </c>
      <c r="V2334">
        <f t="shared" si="221"/>
        <v>1</v>
      </c>
      <c r="W2334" t="str" cm="1">
        <f t="array" ref="W2334">_xlfn.IFS(V2334=1,"JAN",V2334=2,"FEB",V2334=3,"MAR",V2334=4,"APR",V2334=5,"MAY",V2334=6,"JUN",V2334=7,"JUL",V2334=8,"AUG",V2334=9,"SEP",V2334=10,"OCT",V2334=11,"NOV",V2334=12,"DEC")</f>
        <v>JAN</v>
      </c>
    </row>
    <row r="2335" spans="1:23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16"/>
        <v>212</v>
      </c>
      <c r="P2335">
        <f t="shared" si="217"/>
        <v>13.54</v>
      </c>
      <c r="Q2335" t="s">
        <v>8334</v>
      </c>
      <c r="R2335" t="s">
        <v>8350</v>
      </c>
      <c r="S2335" s="12">
        <f t="shared" si="218"/>
        <v>41767.650347222225</v>
      </c>
      <c r="T2335" s="12">
        <f t="shared" si="219"/>
        <v>41788.743055555555</v>
      </c>
      <c r="U2335" s="9">
        <f t="shared" si="220"/>
        <v>2014</v>
      </c>
      <c r="V2335">
        <f t="shared" si="221"/>
        <v>5</v>
      </c>
      <c r="W2335" t="str" cm="1">
        <f t="array" ref="W2335">_xlfn.IFS(V2335=1,"JAN",V2335=2,"FEB",V2335=3,"MAR",V2335=4,"APR",V2335=5,"MAY",V2335=6,"JUN",V2335=7,"JUL",V2335=8,"AUG",V2335=9,"SEP",V2335=10,"OCT",V2335=11,"NOV",V2335=12,"DEC")</f>
        <v>MAY</v>
      </c>
    </row>
    <row r="2336" spans="1:23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16"/>
        <v>102</v>
      </c>
      <c r="P2336">
        <f t="shared" si="217"/>
        <v>60.87</v>
      </c>
      <c r="Q2336" t="s">
        <v>8334</v>
      </c>
      <c r="R2336" t="s">
        <v>8350</v>
      </c>
      <c r="S2336" s="12">
        <f t="shared" si="218"/>
        <v>41918.670115740737</v>
      </c>
      <c r="T2336" s="12">
        <f t="shared" si="219"/>
        <v>41948.731944444444</v>
      </c>
      <c r="U2336" s="9">
        <f t="shared" si="220"/>
        <v>2014</v>
      </c>
      <c r="V2336">
        <f t="shared" si="221"/>
        <v>10</v>
      </c>
      <c r="W2336" t="str" cm="1">
        <f t="array" ref="W2336">_xlfn.IFS(V2336=1,"JAN",V2336=2,"FEB",V2336=3,"MAR",V2336=4,"APR",V2336=5,"MAY",V2336=6,"JUN",V2336=7,"JUL",V2336=8,"AUG",V2336=9,"SEP",V2336=10,"OCT",V2336=11,"NOV",V2336=12,"DEC")</f>
        <v>OCT</v>
      </c>
    </row>
    <row r="2337" spans="1:23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16"/>
        <v>102</v>
      </c>
      <c r="P2337">
        <f t="shared" si="217"/>
        <v>115.69</v>
      </c>
      <c r="Q2337" t="s">
        <v>8334</v>
      </c>
      <c r="R2337" t="s">
        <v>8350</v>
      </c>
      <c r="S2337" s="12">
        <f t="shared" si="218"/>
        <v>41771.572256944448</v>
      </c>
      <c r="T2337" s="12">
        <f t="shared" si="219"/>
        <v>41801.572256944448</v>
      </c>
      <c r="U2337" s="9">
        <f t="shared" si="220"/>
        <v>2014</v>
      </c>
      <c r="V2337">
        <f t="shared" si="221"/>
        <v>5</v>
      </c>
      <c r="W2337" t="str" cm="1">
        <f t="array" ref="W2337">_xlfn.IFS(V2337=1,"JAN",V2337=2,"FEB",V2337=3,"MAR",V2337=4,"APR",V2337=5,"MAY",V2337=6,"JUN",V2337=7,"JUL",V2337=8,"AUG",V2337=9,"SEP",V2337=10,"OCT",V2337=11,"NOV",V2337=12,"DEC")</f>
        <v>MAY</v>
      </c>
    </row>
    <row r="2338" spans="1:23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16"/>
        <v>521</v>
      </c>
      <c r="P2338">
        <f t="shared" si="217"/>
        <v>48.1</v>
      </c>
      <c r="Q2338" t="s">
        <v>8334</v>
      </c>
      <c r="R2338" t="s">
        <v>8350</v>
      </c>
      <c r="S2338" s="12">
        <f t="shared" si="218"/>
        <v>41666.924710648149</v>
      </c>
      <c r="T2338" s="12">
        <f t="shared" si="219"/>
        <v>41706.924710648149</v>
      </c>
      <c r="U2338" s="9">
        <f t="shared" si="220"/>
        <v>2014</v>
      </c>
      <c r="V2338">
        <f t="shared" si="221"/>
        <v>1</v>
      </c>
      <c r="W2338" t="str" cm="1">
        <f t="array" ref="W2338">_xlfn.IFS(V2338=1,"JAN",V2338=2,"FEB",V2338=3,"MAR",V2338=4,"APR",V2338=5,"MAY",V2338=6,"JUN",V2338=7,"JUL",V2338=8,"AUG",V2338=9,"SEP",V2338=10,"OCT",V2338=11,"NOV",V2338=12,"DEC")</f>
        <v>JAN</v>
      </c>
    </row>
    <row r="2339" spans="1:23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16"/>
        <v>111</v>
      </c>
      <c r="P2339">
        <f t="shared" si="217"/>
        <v>74.180000000000007</v>
      </c>
      <c r="Q2339" t="s">
        <v>8334</v>
      </c>
      <c r="R2339" t="s">
        <v>8350</v>
      </c>
      <c r="S2339" s="12">
        <f t="shared" si="218"/>
        <v>41786.640543981484</v>
      </c>
      <c r="T2339" s="12">
        <f t="shared" si="219"/>
        <v>41816.640543981484</v>
      </c>
      <c r="U2339" s="9">
        <f t="shared" si="220"/>
        <v>2014</v>
      </c>
      <c r="V2339">
        <f t="shared" si="221"/>
        <v>5</v>
      </c>
      <c r="W2339" t="str" cm="1">
        <f t="array" ref="W2339">_xlfn.IFS(V2339=1,"JAN",V2339=2,"FEB",V2339=3,"MAR",V2339=4,"APR",V2339=5,"MAY",V2339=6,"JUN",V2339=7,"JUL",V2339=8,"AUG",V2339=9,"SEP",V2339=10,"OCT",V2339=11,"NOV",V2339=12,"DEC")</f>
        <v>MAY</v>
      </c>
    </row>
    <row r="2340" spans="1:23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16"/>
        <v>101</v>
      </c>
      <c r="P2340">
        <f t="shared" si="217"/>
        <v>123.35</v>
      </c>
      <c r="Q2340" t="s">
        <v>8334</v>
      </c>
      <c r="R2340" t="s">
        <v>8350</v>
      </c>
      <c r="S2340" s="12">
        <f t="shared" si="218"/>
        <v>41789.896805555552</v>
      </c>
      <c r="T2340" s="12">
        <f t="shared" si="219"/>
        <v>41819.896805555552</v>
      </c>
      <c r="U2340" s="9">
        <f t="shared" si="220"/>
        <v>2014</v>
      </c>
      <c r="V2340">
        <f t="shared" si="221"/>
        <v>5</v>
      </c>
      <c r="W2340" t="str" cm="1">
        <f t="array" ref="W2340">_xlfn.IFS(V2340=1,"JAN",V2340=2,"FEB",V2340=3,"MAR",V2340=4,"APR",V2340=5,"MAY",V2340=6,"JUN",V2340=7,"JUL",V2340=8,"AUG",V2340=9,"SEP",V2340=10,"OCT",V2340=11,"NOV",V2340=12,"DEC")</f>
        <v>MAY</v>
      </c>
    </row>
    <row r="2341" spans="1:23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16"/>
        <v>294</v>
      </c>
      <c r="P2341">
        <f t="shared" si="217"/>
        <v>66.62</v>
      </c>
      <c r="Q2341" t="s">
        <v>8334</v>
      </c>
      <c r="R2341" t="s">
        <v>8350</v>
      </c>
      <c r="S2341" s="12">
        <f t="shared" si="218"/>
        <v>42692.79987268518</v>
      </c>
      <c r="T2341" s="12">
        <f t="shared" si="219"/>
        <v>42723.332638888889</v>
      </c>
      <c r="U2341" s="9">
        <f t="shared" si="220"/>
        <v>2016</v>
      </c>
      <c r="V2341">
        <f t="shared" si="221"/>
        <v>11</v>
      </c>
      <c r="W2341" t="str" cm="1">
        <f t="array" ref="W2341">_xlfn.IFS(V2341=1,"JAN",V2341=2,"FEB",V2341=3,"MAR",V2341=4,"APR",V2341=5,"MAY",V2341=6,"JUN",V2341=7,"JUL",V2341=8,"AUG",V2341=9,"SEP",V2341=10,"OCT",V2341=11,"NOV",V2341=12,"DEC")</f>
        <v>NOV</v>
      </c>
    </row>
    <row r="2342" spans="1:23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16"/>
        <v>106</v>
      </c>
      <c r="P2342">
        <f t="shared" si="217"/>
        <v>104.99</v>
      </c>
      <c r="Q2342" t="s">
        <v>8334</v>
      </c>
      <c r="R2342" t="s">
        <v>8350</v>
      </c>
      <c r="S2342" s="12">
        <f t="shared" si="218"/>
        <v>42643.642800925925</v>
      </c>
      <c r="T2342" s="12">
        <f t="shared" si="219"/>
        <v>42673.642800925925</v>
      </c>
      <c r="U2342" s="9">
        <f t="shared" si="220"/>
        <v>2016</v>
      </c>
      <c r="V2342">
        <f t="shared" si="221"/>
        <v>9</v>
      </c>
      <c r="W2342" t="str" cm="1">
        <f t="array" ref="W2342">_xlfn.IFS(V2342=1,"JAN",V2342=2,"FEB",V2342=3,"MAR",V2342=4,"APR",V2342=5,"MAY",V2342=6,"JUN",V2342=7,"JUL",V2342=8,"AUG",V2342=9,"SEP",V2342=10,"OCT",V2342=11,"NOV",V2342=12,"DEC")</f>
        <v>SEP</v>
      </c>
    </row>
    <row r="2343" spans="1:23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16"/>
        <v>0</v>
      </c>
      <c r="P2343">
        <f t="shared" si="217"/>
        <v>0</v>
      </c>
      <c r="Q2343" t="s">
        <v>8317</v>
      </c>
      <c r="R2343" t="s">
        <v>8318</v>
      </c>
      <c r="S2343" s="12">
        <f t="shared" si="218"/>
        <v>42167.813703703709</v>
      </c>
      <c r="T2343" s="12">
        <f t="shared" si="219"/>
        <v>42197.813703703709</v>
      </c>
      <c r="U2343" s="9">
        <f t="shared" si="220"/>
        <v>2015</v>
      </c>
      <c r="V2343">
        <f t="shared" si="221"/>
        <v>6</v>
      </c>
      <c r="W2343" t="str" cm="1">
        <f t="array" ref="W2343">_xlfn.IFS(V2343=1,"JAN",V2343=2,"FEB",V2343=3,"MAR",V2343=4,"APR",V2343=5,"MAY",V2343=6,"JUN",V2343=7,"JUL",V2343=8,"AUG",V2343=9,"SEP",V2343=10,"OCT",V2343=11,"NOV",V2343=12,"DEC")</f>
        <v>JUN</v>
      </c>
    </row>
    <row r="2344" spans="1:23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16"/>
        <v>0</v>
      </c>
      <c r="P2344">
        <f t="shared" si="217"/>
        <v>0</v>
      </c>
      <c r="Q2344" t="s">
        <v>8317</v>
      </c>
      <c r="R2344" t="s">
        <v>8318</v>
      </c>
      <c r="S2344" s="12">
        <f t="shared" si="218"/>
        <v>41897.702199074076</v>
      </c>
      <c r="T2344" s="12">
        <f t="shared" si="219"/>
        <v>41918.208333333336</v>
      </c>
      <c r="U2344" s="9">
        <f t="shared" si="220"/>
        <v>2014</v>
      </c>
      <c r="V2344">
        <f t="shared" si="221"/>
        <v>9</v>
      </c>
      <c r="W2344" t="str" cm="1">
        <f t="array" ref="W2344">_xlfn.IFS(V2344=1,"JAN",V2344=2,"FEB",V2344=3,"MAR",V2344=4,"APR",V2344=5,"MAY",V2344=6,"JUN",V2344=7,"JUL",V2344=8,"AUG",V2344=9,"SEP",V2344=10,"OCT",V2344=11,"NOV",V2344=12,"DEC")</f>
        <v>SEP</v>
      </c>
    </row>
    <row r="2345" spans="1:23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16"/>
        <v>3</v>
      </c>
      <c r="P2345">
        <f t="shared" si="217"/>
        <v>300</v>
      </c>
      <c r="Q2345" t="s">
        <v>8317</v>
      </c>
      <c r="R2345" t="s">
        <v>8318</v>
      </c>
      <c r="S2345" s="12">
        <f t="shared" si="218"/>
        <v>42327.825289351851</v>
      </c>
      <c r="T2345" s="12">
        <f t="shared" si="219"/>
        <v>42377.82430555555</v>
      </c>
      <c r="U2345" s="9">
        <f t="shared" si="220"/>
        <v>2015</v>
      </c>
      <c r="V2345">
        <f t="shared" si="221"/>
        <v>11</v>
      </c>
      <c r="W2345" t="str" cm="1">
        <f t="array" ref="W2345">_xlfn.IFS(V2345=1,"JAN",V2345=2,"FEB",V2345=3,"MAR",V2345=4,"APR",V2345=5,"MAY",V2345=6,"JUN",V2345=7,"JUL",V2345=8,"AUG",V2345=9,"SEP",V2345=10,"OCT",V2345=11,"NOV",V2345=12,"DEC")</f>
        <v>NOV</v>
      </c>
    </row>
    <row r="2346" spans="1:23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16"/>
        <v>0</v>
      </c>
      <c r="P2346">
        <f t="shared" si="217"/>
        <v>1</v>
      </c>
      <c r="Q2346" t="s">
        <v>8317</v>
      </c>
      <c r="R2346" t="s">
        <v>8318</v>
      </c>
      <c r="S2346" s="12">
        <f t="shared" si="218"/>
        <v>42515.727650462963</v>
      </c>
      <c r="T2346" s="12">
        <f t="shared" si="219"/>
        <v>42545.727650462963</v>
      </c>
      <c r="U2346" s="9">
        <f t="shared" si="220"/>
        <v>2016</v>
      </c>
      <c r="V2346">
        <f t="shared" si="221"/>
        <v>5</v>
      </c>
      <c r="W2346" t="str" cm="1">
        <f t="array" ref="W2346">_xlfn.IFS(V2346=1,"JAN",V2346=2,"FEB",V2346=3,"MAR",V2346=4,"APR",V2346=5,"MAY",V2346=6,"JUN",V2346=7,"JUL",V2346=8,"AUG",V2346=9,"SEP",V2346=10,"OCT",V2346=11,"NOV",V2346=12,"DEC")</f>
        <v>MAY</v>
      </c>
    </row>
    <row r="2347" spans="1:23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16"/>
        <v>0</v>
      </c>
      <c r="P2347">
        <f t="shared" si="217"/>
        <v>0</v>
      </c>
      <c r="Q2347" t="s">
        <v>8317</v>
      </c>
      <c r="R2347" t="s">
        <v>8318</v>
      </c>
      <c r="S2347" s="12">
        <f t="shared" si="218"/>
        <v>42060.001805555556</v>
      </c>
      <c r="T2347" s="12">
        <f t="shared" si="219"/>
        <v>42094.985416666663</v>
      </c>
      <c r="U2347" s="9">
        <f t="shared" si="220"/>
        <v>2015</v>
      </c>
      <c r="V2347">
        <f t="shared" si="221"/>
        <v>2</v>
      </c>
      <c r="W2347" t="str" cm="1">
        <f t="array" ref="W2347">_xlfn.IFS(V2347=1,"JAN",V2347=2,"FEB",V2347=3,"MAR",V2347=4,"APR",V2347=5,"MAY",V2347=6,"JUN",V2347=7,"JUL",V2347=8,"AUG",V2347=9,"SEP",V2347=10,"OCT",V2347=11,"NOV",V2347=12,"DEC")</f>
        <v>FEB</v>
      </c>
    </row>
    <row r="2348" spans="1:23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16"/>
        <v>0</v>
      </c>
      <c r="P2348">
        <f t="shared" si="217"/>
        <v>13</v>
      </c>
      <c r="Q2348" t="s">
        <v>8317</v>
      </c>
      <c r="R2348" t="s">
        <v>8318</v>
      </c>
      <c r="S2348" s="12">
        <f t="shared" si="218"/>
        <v>42615.79896990741</v>
      </c>
      <c r="T2348" s="12">
        <f t="shared" si="219"/>
        <v>42660.79896990741</v>
      </c>
      <c r="U2348" s="9">
        <f t="shared" si="220"/>
        <v>2016</v>
      </c>
      <c r="V2348">
        <f t="shared" si="221"/>
        <v>9</v>
      </c>
      <c r="W2348" t="str" cm="1">
        <f t="array" ref="W2348">_xlfn.IFS(V2348=1,"JAN",V2348=2,"FEB",V2348=3,"MAR",V2348=4,"APR",V2348=5,"MAY",V2348=6,"JUN",V2348=7,"JUL",V2348=8,"AUG",V2348=9,"SEP",V2348=10,"OCT",V2348=11,"NOV",V2348=12,"DEC")</f>
        <v>SEP</v>
      </c>
    </row>
    <row r="2349" spans="1:23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16"/>
        <v>2</v>
      </c>
      <c r="P2349">
        <f t="shared" si="217"/>
        <v>15</v>
      </c>
      <c r="Q2349" t="s">
        <v>8317</v>
      </c>
      <c r="R2349" t="s">
        <v>8318</v>
      </c>
      <c r="S2349" s="12">
        <f t="shared" si="218"/>
        <v>42577.607361111113</v>
      </c>
      <c r="T2349" s="12">
        <f t="shared" si="219"/>
        <v>42607.607361111113</v>
      </c>
      <c r="U2349" s="9">
        <f t="shared" si="220"/>
        <v>2016</v>
      </c>
      <c r="V2349">
        <f t="shared" si="221"/>
        <v>7</v>
      </c>
      <c r="W2349" t="str" cm="1">
        <f t="array" ref="W2349">_xlfn.IFS(V2349=1,"JAN",V2349=2,"FEB",V2349=3,"MAR",V2349=4,"APR",V2349=5,"MAY",V2349=6,"JUN",V2349=7,"JUL",V2349=8,"AUG",V2349=9,"SEP",V2349=10,"OCT",V2349=11,"NOV",V2349=12,"DEC")</f>
        <v>JUL</v>
      </c>
    </row>
    <row r="2350" spans="1:23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216"/>
        <v>0</v>
      </c>
      <c r="P2350">
        <f t="shared" si="217"/>
        <v>54</v>
      </c>
      <c r="Q2350" t="s">
        <v>8317</v>
      </c>
      <c r="R2350" t="s">
        <v>8318</v>
      </c>
      <c r="S2350" s="12">
        <f t="shared" si="218"/>
        <v>42360.932152777779</v>
      </c>
      <c r="T2350" s="12">
        <f t="shared" si="219"/>
        <v>42420.932152777779</v>
      </c>
      <c r="U2350" s="9">
        <f t="shared" si="220"/>
        <v>2015</v>
      </c>
      <c r="V2350">
        <f t="shared" si="221"/>
        <v>12</v>
      </c>
      <c r="W2350" t="str" cm="1">
        <f t="array" ref="W2350">_xlfn.IFS(V2350=1,"JAN",V2350=2,"FEB",V2350=3,"MAR",V2350=4,"APR",V2350=5,"MAY",V2350=6,"JUN",V2350=7,"JUL",V2350=8,"AUG",V2350=9,"SEP",V2350=10,"OCT",V2350=11,"NOV",V2350=12,"DEC")</f>
        <v>DEC</v>
      </c>
    </row>
    <row r="2351" spans="1:23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216"/>
        <v>0</v>
      </c>
      <c r="P2351">
        <f t="shared" si="217"/>
        <v>0</v>
      </c>
      <c r="Q2351" t="s">
        <v>8317</v>
      </c>
      <c r="R2351" t="s">
        <v>8318</v>
      </c>
      <c r="S2351" s="12">
        <f t="shared" si="218"/>
        <v>42198.775787037041</v>
      </c>
      <c r="T2351" s="12">
        <f t="shared" si="219"/>
        <v>42227.775787037041</v>
      </c>
      <c r="U2351" s="9">
        <f t="shared" si="220"/>
        <v>2015</v>
      </c>
      <c r="V2351">
        <f t="shared" si="221"/>
        <v>7</v>
      </c>
      <c r="W2351" t="str" cm="1">
        <f t="array" ref="W2351">_xlfn.IFS(V2351=1,"JAN",V2351=2,"FEB",V2351=3,"MAR",V2351=4,"APR",V2351=5,"MAY",V2351=6,"JUN",V2351=7,"JUL",V2351=8,"AUG",V2351=9,"SEP",V2351=10,"OCT",V2351=11,"NOV",V2351=12,"DEC")</f>
        <v>JUL</v>
      </c>
    </row>
    <row r="2352" spans="1:23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216"/>
        <v>0</v>
      </c>
      <c r="P2352">
        <f t="shared" si="217"/>
        <v>0</v>
      </c>
      <c r="Q2352" t="s">
        <v>8317</v>
      </c>
      <c r="R2352" t="s">
        <v>8318</v>
      </c>
      <c r="S2352" s="12">
        <f t="shared" si="218"/>
        <v>42708.842245370368</v>
      </c>
      <c r="T2352" s="12">
        <f t="shared" si="219"/>
        <v>42738.842245370368</v>
      </c>
      <c r="U2352" s="9">
        <f t="shared" si="220"/>
        <v>2016</v>
      </c>
      <c r="V2352">
        <f t="shared" si="221"/>
        <v>12</v>
      </c>
      <c r="W2352" t="str" cm="1">
        <f t="array" ref="W2352">_xlfn.IFS(V2352=1,"JAN",V2352=2,"FEB",V2352=3,"MAR",V2352=4,"APR",V2352=5,"MAY",V2352=6,"JUN",V2352=7,"JUL",V2352=8,"AUG",V2352=9,"SEP",V2352=10,"OCT",V2352=11,"NOV",V2352=12,"DEC")</f>
        <v>DEC</v>
      </c>
    </row>
    <row r="2353" spans="1:23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16"/>
        <v>1</v>
      </c>
      <c r="P2353">
        <f t="shared" si="217"/>
        <v>15.43</v>
      </c>
      <c r="Q2353" t="s">
        <v>8317</v>
      </c>
      <c r="R2353" t="s">
        <v>8318</v>
      </c>
      <c r="S2353" s="12">
        <f t="shared" si="218"/>
        <v>42094.101145833338</v>
      </c>
      <c r="T2353" s="12">
        <f t="shared" si="219"/>
        <v>42124.101145833338</v>
      </c>
      <c r="U2353" s="9">
        <f t="shared" si="220"/>
        <v>2015</v>
      </c>
      <c r="V2353">
        <f t="shared" si="221"/>
        <v>3</v>
      </c>
      <c r="W2353" t="str" cm="1">
        <f t="array" ref="W2353">_xlfn.IFS(V2353=1,"JAN",V2353=2,"FEB",V2353=3,"MAR",V2353=4,"APR",V2353=5,"MAY",V2353=6,"JUN",V2353=7,"JUL",V2353=8,"AUG",V2353=9,"SEP",V2353=10,"OCT",V2353=11,"NOV",V2353=12,"DEC")</f>
        <v>MAR</v>
      </c>
    </row>
    <row r="2354" spans="1:23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16"/>
        <v>0</v>
      </c>
      <c r="P2354">
        <f t="shared" si="217"/>
        <v>0</v>
      </c>
      <c r="Q2354" t="s">
        <v>8317</v>
      </c>
      <c r="R2354" t="s">
        <v>8318</v>
      </c>
      <c r="S2354" s="12">
        <f t="shared" si="218"/>
        <v>42101.633703703701</v>
      </c>
      <c r="T2354" s="12">
        <f t="shared" si="219"/>
        <v>42161.633703703701</v>
      </c>
      <c r="U2354" s="9">
        <f t="shared" si="220"/>
        <v>2015</v>
      </c>
      <c r="V2354">
        <f t="shared" si="221"/>
        <v>4</v>
      </c>
      <c r="W2354" t="str" cm="1">
        <f t="array" ref="W2354">_xlfn.IFS(V2354=1,"JAN",V2354=2,"FEB",V2354=3,"MAR",V2354=4,"APR",V2354=5,"MAY",V2354=6,"JUN",V2354=7,"JUL",V2354=8,"AUG",V2354=9,"SEP",V2354=10,"OCT",V2354=11,"NOV",V2354=12,"DEC")</f>
        <v>APR</v>
      </c>
    </row>
    <row r="2355" spans="1:23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16"/>
        <v>0</v>
      </c>
      <c r="P2355">
        <f t="shared" si="217"/>
        <v>0</v>
      </c>
      <c r="Q2355" t="s">
        <v>8317</v>
      </c>
      <c r="R2355" t="s">
        <v>8318</v>
      </c>
      <c r="S2355" s="12">
        <f t="shared" si="218"/>
        <v>42103.676180555558</v>
      </c>
      <c r="T2355" s="12">
        <f t="shared" si="219"/>
        <v>42115.676180555558</v>
      </c>
      <c r="U2355" s="9">
        <f t="shared" si="220"/>
        <v>2015</v>
      </c>
      <c r="V2355">
        <f t="shared" si="221"/>
        <v>4</v>
      </c>
      <c r="W2355" t="str" cm="1">
        <f t="array" ref="W2355">_xlfn.IFS(V2355=1,"JAN",V2355=2,"FEB",V2355=3,"MAR",V2355=4,"APR",V2355=5,"MAY",V2355=6,"JUN",V2355=7,"JUL",V2355=8,"AUG",V2355=9,"SEP",V2355=10,"OCT",V2355=11,"NOV",V2355=12,"DEC")</f>
        <v>APR</v>
      </c>
    </row>
    <row r="2356" spans="1:23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16"/>
        <v>0</v>
      </c>
      <c r="P2356">
        <f t="shared" si="217"/>
        <v>25</v>
      </c>
      <c r="Q2356" t="s">
        <v>8317</v>
      </c>
      <c r="R2356" t="s">
        <v>8318</v>
      </c>
      <c r="S2356" s="12">
        <f t="shared" si="218"/>
        <v>41954.722916666666</v>
      </c>
      <c r="T2356" s="12">
        <f t="shared" si="219"/>
        <v>42014.722916666666</v>
      </c>
      <c r="U2356" s="9">
        <f t="shared" si="220"/>
        <v>2014</v>
      </c>
      <c r="V2356">
        <f t="shared" si="221"/>
        <v>11</v>
      </c>
      <c r="W2356" t="str" cm="1">
        <f t="array" ref="W2356">_xlfn.IFS(V2356=1,"JAN",V2356=2,"FEB",V2356=3,"MAR",V2356=4,"APR",V2356=5,"MAY",V2356=6,"JUN",V2356=7,"JUL",V2356=8,"AUG",V2356=9,"SEP",V2356=10,"OCT",V2356=11,"NOV",V2356=12,"DEC")</f>
        <v>NOV</v>
      </c>
    </row>
    <row r="2357" spans="1:23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16"/>
        <v>1</v>
      </c>
      <c r="P2357">
        <f t="shared" si="217"/>
        <v>27.5</v>
      </c>
      <c r="Q2357" t="s">
        <v>8317</v>
      </c>
      <c r="R2357" t="s">
        <v>8318</v>
      </c>
      <c r="S2357" s="12">
        <f t="shared" si="218"/>
        <v>42096.918240740735</v>
      </c>
      <c r="T2357" s="12">
        <f t="shared" si="219"/>
        <v>42126.918240740735</v>
      </c>
      <c r="U2357" s="9">
        <f t="shared" si="220"/>
        <v>2015</v>
      </c>
      <c r="V2357">
        <f t="shared" si="221"/>
        <v>4</v>
      </c>
      <c r="W2357" t="str" cm="1">
        <f t="array" ref="W2357">_xlfn.IFS(V2357=1,"JAN",V2357=2,"FEB",V2357=3,"MAR",V2357=4,"APR",V2357=5,"MAY",V2357=6,"JUN",V2357=7,"JUL",V2357=8,"AUG",V2357=9,"SEP",V2357=10,"OCT",V2357=11,"NOV",V2357=12,"DEC")</f>
        <v>APR</v>
      </c>
    </row>
    <row r="2358" spans="1:23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16"/>
        <v>0</v>
      </c>
      <c r="P2358">
        <f t="shared" si="217"/>
        <v>0</v>
      </c>
      <c r="Q2358" t="s">
        <v>8317</v>
      </c>
      <c r="R2358" t="s">
        <v>8318</v>
      </c>
      <c r="S2358" s="12">
        <f t="shared" si="218"/>
        <v>42130.78361111111</v>
      </c>
      <c r="T2358" s="12">
        <f t="shared" si="219"/>
        <v>42160.78361111111</v>
      </c>
      <c r="U2358" s="9">
        <f t="shared" si="220"/>
        <v>2015</v>
      </c>
      <c r="V2358">
        <f t="shared" si="221"/>
        <v>5</v>
      </c>
      <c r="W2358" t="str" cm="1">
        <f t="array" ref="W2358">_xlfn.IFS(V2358=1,"JAN",V2358=2,"FEB",V2358=3,"MAR",V2358=4,"APR",V2358=5,"MAY",V2358=6,"JUN",V2358=7,"JUL",V2358=8,"AUG",V2358=9,"SEP",V2358=10,"OCT",V2358=11,"NOV",V2358=12,"DEC")</f>
        <v>MAY</v>
      </c>
    </row>
    <row r="2359" spans="1:23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216"/>
        <v>0</v>
      </c>
      <c r="P2359">
        <f t="shared" si="217"/>
        <v>0</v>
      </c>
      <c r="Q2359" t="s">
        <v>8317</v>
      </c>
      <c r="R2359" t="s">
        <v>8318</v>
      </c>
      <c r="S2359" s="12">
        <f t="shared" si="218"/>
        <v>42264.620115740734</v>
      </c>
      <c r="T2359" s="12">
        <f t="shared" si="219"/>
        <v>42294.620115740734</v>
      </c>
      <c r="U2359" s="9">
        <f t="shared" si="220"/>
        <v>2015</v>
      </c>
      <c r="V2359">
        <f t="shared" si="221"/>
        <v>9</v>
      </c>
      <c r="W2359" t="str" cm="1">
        <f t="array" ref="W2359">_xlfn.IFS(V2359=1,"JAN",V2359=2,"FEB",V2359=3,"MAR",V2359=4,"APR",V2359=5,"MAY",V2359=6,"JUN",V2359=7,"JUL",V2359=8,"AUG",V2359=9,"SEP",V2359=10,"OCT",V2359=11,"NOV",V2359=12,"DEC")</f>
        <v>SEP</v>
      </c>
    </row>
    <row r="2360" spans="1:23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216"/>
        <v>0</v>
      </c>
      <c r="P2360">
        <f t="shared" si="217"/>
        <v>0</v>
      </c>
      <c r="Q2360" t="s">
        <v>8317</v>
      </c>
      <c r="R2360" t="s">
        <v>8318</v>
      </c>
      <c r="S2360" s="12">
        <f t="shared" si="218"/>
        <v>41978.930972222224</v>
      </c>
      <c r="T2360" s="12">
        <f t="shared" si="219"/>
        <v>42035.027083333334</v>
      </c>
      <c r="U2360" s="9">
        <f t="shared" si="220"/>
        <v>2014</v>
      </c>
      <c r="V2360">
        <f t="shared" si="221"/>
        <v>12</v>
      </c>
      <c r="W2360" t="str" cm="1">
        <f t="array" ref="W2360">_xlfn.IFS(V2360=1,"JAN",V2360=2,"FEB",V2360=3,"MAR",V2360=4,"APR",V2360=5,"MAY",V2360=6,"JUN",V2360=7,"JUL",V2360=8,"AUG",V2360=9,"SEP",V2360=10,"OCT",V2360=11,"NOV",V2360=12,"DEC")</f>
        <v>DEC</v>
      </c>
    </row>
    <row r="2361" spans="1:23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16"/>
        <v>15</v>
      </c>
      <c r="P2361">
        <f t="shared" si="217"/>
        <v>367</v>
      </c>
      <c r="Q2361" t="s">
        <v>8317</v>
      </c>
      <c r="R2361" t="s">
        <v>8318</v>
      </c>
      <c r="S2361" s="12">
        <f t="shared" si="218"/>
        <v>42159.649583333332</v>
      </c>
      <c r="T2361" s="12">
        <f t="shared" si="219"/>
        <v>42219.649583333332</v>
      </c>
      <c r="U2361" s="9">
        <f t="shared" si="220"/>
        <v>2015</v>
      </c>
      <c r="V2361">
        <f t="shared" si="221"/>
        <v>6</v>
      </c>
      <c r="W2361" t="str" cm="1">
        <f t="array" ref="W2361">_xlfn.IFS(V2361=1,"JAN",V2361=2,"FEB",V2361=3,"MAR",V2361=4,"APR",V2361=5,"MAY",V2361=6,"JUN",V2361=7,"JUL",V2361=8,"AUG",V2361=9,"SEP",V2361=10,"OCT",V2361=11,"NOV",V2361=12,"DEC")</f>
        <v>JUN</v>
      </c>
    </row>
    <row r="2362" spans="1:23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16"/>
        <v>0</v>
      </c>
      <c r="P2362">
        <f t="shared" si="217"/>
        <v>2</v>
      </c>
      <c r="Q2362" t="s">
        <v>8317</v>
      </c>
      <c r="R2362" t="s">
        <v>8318</v>
      </c>
      <c r="S2362" s="12">
        <f t="shared" si="218"/>
        <v>42377.70694444445</v>
      </c>
      <c r="T2362" s="12">
        <f t="shared" si="219"/>
        <v>42407.70694444445</v>
      </c>
      <c r="U2362" s="9">
        <f t="shared" si="220"/>
        <v>2016</v>
      </c>
      <c r="V2362">
        <f t="shared" si="221"/>
        <v>1</v>
      </c>
      <c r="W2362" t="str" cm="1">
        <f t="array" ref="W2362">_xlfn.IFS(V2362=1,"JAN",V2362=2,"FEB",V2362=3,"MAR",V2362=4,"APR",V2362=5,"MAY",V2362=6,"JUN",V2362=7,"JUL",V2362=8,"AUG",V2362=9,"SEP",V2362=10,"OCT",V2362=11,"NOV",V2362=12,"DEC")</f>
        <v>JAN</v>
      </c>
    </row>
    <row r="2363" spans="1:23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16"/>
        <v>0</v>
      </c>
      <c r="P2363">
        <f t="shared" si="217"/>
        <v>0</v>
      </c>
      <c r="Q2363" t="s">
        <v>8317</v>
      </c>
      <c r="R2363" t="s">
        <v>8318</v>
      </c>
      <c r="S2363" s="12">
        <f t="shared" si="218"/>
        <v>42466.858888888892</v>
      </c>
      <c r="T2363" s="12">
        <f t="shared" si="219"/>
        <v>42490.916666666672</v>
      </c>
      <c r="U2363" s="9">
        <f t="shared" si="220"/>
        <v>2016</v>
      </c>
      <c r="V2363">
        <f t="shared" si="221"/>
        <v>4</v>
      </c>
      <c r="W2363" t="str" cm="1">
        <f t="array" ref="W2363">_xlfn.IFS(V2363=1,"JAN",V2363=2,"FEB",V2363=3,"MAR",V2363=4,"APR",V2363=5,"MAY",V2363=6,"JUN",V2363=7,"JUL",V2363=8,"AUG",V2363=9,"SEP",V2363=10,"OCT",V2363=11,"NOV",V2363=12,"DEC")</f>
        <v>APR</v>
      </c>
    </row>
    <row r="2364" spans="1:23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16"/>
        <v>29</v>
      </c>
      <c r="P2364">
        <f t="shared" si="217"/>
        <v>60</v>
      </c>
      <c r="Q2364" t="s">
        <v>8317</v>
      </c>
      <c r="R2364" t="s">
        <v>8318</v>
      </c>
      <c r="S2364" s="12">
        <f t="shared" si="218"/>
        <v>41954.688310185185</v>
      </c>
      <c r="T2364" s="12">
        <f t="shared" si="219"/>
        <v>41984.688310185185</v>
      </c>
      <c r="U2364" s="9">
        <f t="shared" si="220"/>
        <v>2014</v>
      </c>
      <c r="V2364">
        <f t="shared" si="221"/>
        <v>11</v>
      </c>
      <c r="W2364" t="str" cm="1">
        <f t="array" ref="W2364">_xlfn.IFS(V2364=1,"JAN",V2364=2,"FEB",V2364=3,"MAR",V2364=4,"APR",V2364=5,"MAY",V2364=6,"JUN",V2364=7,"JUL",V2364=8,"AUG",V2364=9,"SEP",V2364=10,"OCT",V2364=11,"NOV",V2364=12,"DEC")</f>
        <v>NOV</v>
      </c>
    </row>
    <row r="2365" spans="1:23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216"/>
        <v>0</v>
      </c>
      <c r="P2365">
        <f t="shared" si="217"/>
        <v>0</v>
      </c>
      <c r="Q2365" t="s">
        <v>8317</v>
      </c>
      <c r="R2365" t="s">
        <v>8318</v>
      </c>
      <c r="S2365" s="12">
        <f t="shared" si="218"/>
        <v>42322.011574074073</v>
      </c>
      <c r="T2365" s="12">
        <f t="shared" si="219"/>
        <v>42367.011574074073</v>
      </c>
      <c r="U2365" s="9">
        <f t="shared" si="220"/>
        <v>2015</v>
      </c>
      <c r="V2365">
        <f t="shared" si="221"/>
        <v>11</v>
      </c>
      <c r="W2365" t="str" cm="1">
        <f t="array" ref="W2365">_xlfn.IFS(V2365=1,"JAN",V2365=2,"FEB",V2365=3,"MAR",V2365=4,"APR",V2365=5,"MAY",V2365=6,"JUN",V2365=7,"JUL",V2365=8,"AUG",V2365=9,"SEP",V2365=10,"OCT",V2365=11,"NOV",V2365=12,"DEC")</f>
        <v>NOV</v>
      </c>
    </row>
    <row r="2366" spans="1:23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216"/>
        <v>0</v>
      </c>
      <c r="P2366">
        <f t="shared" si="217"/>
        <v>0</v>
      </c>
      <c r="Q2366" t="s">
        <v>8317</v>
      </c>
      <c r="R2366" t="s">
        <v>8318</v>
      </c>
      <c r="S2366" s="12">
        <f t="shared" si="218"/>
        <v>42248.934675925921</v>
      </c>
      <c r="T2366" s="12">
        <f t="shared" si="219"/>
        <v>42303.934675925921</v>
      </c>
      <c r="U2366" s="9">
        <f t="shared" si="220"/>
        <v>2015</v>
      </c>
      <c r="V2366">
        <f t="shared" si="221"/>
        <v>9</v>
      </c>
      <c r="W2366" t="str" cm="1">
        <f t="array" ref="W2366">_xlfn.IFS(V2366=1,"JAN",V2366=2,"FEB",V2366=3,"MAR",V2366=4,"APR",V2366=5,"MAY",V2366=6,"JUN",V2366=7,"JUL",V2366=8,"AUG",V2366=9,"SEP",V2366=10,"OCT",V2366=11,"NOV",V2366=12,"DEC")</f>
        <v>SEP</v>
      </c>
    </row>
    <row r="2367" spans="1:23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16"/>
        <v>0</v>
      </c>
      <c r="P2367">
        <f t="shared" si="217"/>
        <v>0</v>
      </c>
      <c r="Q2367" t="s">
        <v>8317</v>
      </c>
      <c r="R2367" t="s">
        <v>8318</v>
      </c>
      <c r="S2367" s="12">
        <f t="shared" si="218"/>
        <v>42346.736400462964</v>
      </c>
      <c r="T2367" s="12">
        <f t="shared" si="219"/>
        <v>42386.958333333328</v>
      </c>
      <c r="U2367" s="9">
        <f t="shared" si="220"/>
        <v>2015</v>
      </c>
      <c r="V2367">
        <f t="shared" si="221"/>
        <v>12</v>
      </c>
      <c r="W2367" t="str" cm="1">
        <f t="array" ref="W2367">_xlfn.IFS(V2367=1,"JAN",V2367=2,"FEB",V2367=3,"MAR",V2367=4,"APR",V2367=5,"MAY",V2367=6,"JUN",V2367=7,"JUL",V2367=8,"AUG",V2367=9,"SEP",V2367=10,"OCT",V2367=11,"NOV",V2367=12,"DEC")</f>
        <v>DEC</v>
      </c>
    </row>
    <row r="2368" spans="1:23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16"/>
        <v>11</v>
      </c>
      <c r="P2368">
        <f t="shared" si="217"/>
        <v>97.41</v>
      </c>
      <c r="Q2368" t="s">
        <v>8317</v>
      </c>
      <c r="R2368" t="s">
        <v>8318</v>
      </c>
      <c r="S2368" s="12">
        <f t="shared" si="218"/>
        <v>42268.531631944439</v>
      </c>
      <c r="T2368" s="12">
        <f t="shared" si="219"/>
        <v>42298.531631944439</v>
      </c>
      <c r="U2368" s="9">
        <f t="shared" si="220"/>
        <v>2015</v>
      </c>
      <c r="V2368">
        <f t="shared" si="221"/>
        <v>9</v>
      </c>
      <c r="W2368" t="str" cm="1">
        <f t="array" ref="W2368">_xlfn.IFS(V2368=1,"JAN",V2368=2,"FEB",V2368=3,"MAR",V2368=4,"APR",V2368=5,"MAY",V2368=6,"JUN",V2368=7,"JUL",V2368=8,"AUG",V2368=9,"SEP",V2368=10,"OCT",V2368=11,"NOV",V2368=12,"DEC")</f>
        <v>SEP</v>
      </c>
    </row>
    <row r="2369" spans="1:23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16"/>
        <v>1</v>
      </c>
      <c r="P2369">
        <f t="shared" si="217"/>
        <v>47.86</v>
      </c>
      <c r="Q2369" t="s">
        <v>8317</v>
      </c>
      <c r="R2369" t="s">
        <v>8318</v>
      </c>
      <c r="S2369" s="12">
        <f t="shared" si="218"/>
        <v>42425.970092592594</v>
      </c>
      <c r="T2369" s="12">
        <f t="shared" si="219"/>
        <v>42485.928425925929</v>
      </c>
      <c r="U2369" s="9">
        <f t="shared" si="220"/>
        <v>2016</v>
      </c>
      <c r="V2369">
        <f t="shared" si="221"/>
        <v>2</v>
      </c>
      <c r="W2369" t="str" cm="1">
        <f t="array" ref="W2369">_xlfn.IFS(V2369=1,"JAN",V2369=2,"FEB",V2369=3,"MAR",V2369=4,"APR",V2369=5,"MAY",V2369=6,"JUN",V2369=7,"JUL",V2369=8,"AUG",V2369=9,"SEP",V2369=10,"OCT",V2369=11,"NOV",V2369=12,"DEC")</f>
        <v>FEB</v>
      </c>
    </row>
    <row r="2370" spans="1:23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216"/>
        <v>0</v>
      </c>
      <c r="P2370">
        <f t="shared" si="217"/>
        <v>50</v>
      </c>
      <c r="Q2370" t="s">
        <v>8317</v>
      </c>
      <c r="R2370" t="s">
        <v>8318</v>
      </c>
      <c r="S2370" s="12">
        <f t="shared" si="218"/>
        <v>42063.721817129626</v>
      </c>
      <c r="T2370" s="12">
        <f t="shared" si="219"/>
        <v>42108.680150462969</v>
      </c>
      <c r="U2370" s="9">
        <f t="shared" si="220"/>
        <v>2015</v>
      </c>
      <c r="V2370">
        <f t="shared" si="221"/>
        <v>2</v>
      </c>
      <c r="W2370" t="str" cm="1">
        <f t="array" ref="W2370">_xlfn.IFS(V2370=1,"JAN",V2370=2,"FEB",V2370=3,"MAR",V2370=4,"APR",V2370=5,"MAY",V2370=6,"JUN",V2370=7,"JUL",V2370=8,"AUG",V2370=9,"SEP",V2370=10,"OCT",V2370=11,"NOV",V2370=12,"DEC")</f>
        <v>FEB</v>
      </c>
    </row>
    <row r="2371" spans="1:23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222">ROUND((E2371/D2371)*100,0)</f>
        <v>0</v>
      </c>
      <c r="P2371">
        <f t="shared" ref="P2371:P2434" si="223">IFERROR(ROUND(E2371/L2371,2),0)</f>
        <v>0</v>
      </c>
      <c r="Q2371" t="s">
        <v>8317</v>
      </c>
      <c r="R2371" t="s">
        <v>8318</v>
      </c>
      <c r="S2371" s="12">
        <f t="shared" ref="S2371:S2434" si="224">(((J2371/60)/60)/24)+DATE(1970,1,1)</f>
        <v>42380.812627314815</v>
      </c>
      <c r="T2371" s="12">
        <f t="shared" ref="T2371:T2434" si="225">(((I2371/60)/60)/24)+DATE(1970,1,1)</f>
        <v>42410.812627314815</v>
      </c>
      <c r="U2371" s="9">
        <f t="shared" ref="U2371:U2434" si="226">YEAR(S2371)</f>
        <v>2016</v>
      </c>
      <c r="V2371">
        <f t="shared" ref="V2371:V2434" si="227">MONTH(S2371)</f>
        <v>1</v>
      </c>
      <c r="W2371" t="str" cm="1">
        <f t="array" ref="W2371">_xlfn.IFS(V2371=1,"JAN",V2371=2,"FEB",V2371=3,"MAR",V2371=4,"APR",V2371=5,"MAY",V2371=6,"JUN",V2371=7,"JUL",V2371=8,"AUG",V2371=9,"SEP",V2371=10,"OCT",V2371=11,"NOV",V2371=12,"DEC")</f>
        <v>JAN</v>
      </c>
    </row>
    <row r="2372" spans="1:23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222"/>
        <v>0</v>
      </c>
      <c r="P2372">
        <f t="shared" si="223"/>
        <v>20.5</v>
      </c>
      <c r="Q2372" t="s">
        <v>8317</v>
      </c>
      <c r="R2372" t="s">
        <v>8318</v>
      </c>
      <c r="S2372" s="12">
        <f t="shared" si="224"/>
        <v>41961.18913194444</v>
      </c>
      <c r="T2372" s="12">
        <f t="shared" si="225"/>
        <v>41991.18913194444</v>
      </c>
      <c r="U2372" s="9">
        <f t="shared" si="226"/>
        <v>2014</v>
      </c>
      <c r="V2372">
        <f t="shared" si="227"/>
        <v>11</v>
      </c>
      <c r="W2372" t="str" cm="1">
        <f t="array" ref="W2372">_xlfn.IFS(V2372=1,"JAN",V2372=2,"FEB",V2372=3,"MAR",V2372=4,"APR",V2372=5,"MAY",V2372=6,"JUN",V2372=7,"JUL",V2372=8,"AUG",V2372=9,"SEP",V2372=10,"OCT",V2372=11,"NOV",V2372=12,"DEC")</f>
        <v>NOV</v>
      </c>
    </row>
    <row r="2373" spans="1:23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22"/>
        <v>0</v>
      </c>
      <c r="P2373">
        <f t="shared" si="223"/>
        <v>0</v>
      </c>
      <c r="Q2373" t="s">
        <v>8317</v>
      </c>
      <c r="R2373" t="s">
        <v>8318</v>
      </c>
      <c r="S2373" s="12">
        <f t="shared" si="224"/>
        <v>42150.777731481481</v>
      </c>
      <c r="T2373" s="12">
        <f t="shared" si="225"/>
        <v>42180.777731481481</v>
      </c>
      <c r="U2373" s="9">
        <f t="shared" si="226"/>
        <v>2015</v>
      </c>
      <c r="V2373">
        <f t="shared" si="227"/>
        <v>5</v>
      </c>
      <c r="W2373" t="str" cm="1">
        <f t="array" ref="W2373">_xlfn.IFS(V2373=1,"JAN",V2373=2,"FEB",V2373=3,"MAR",V2373=4,"APR",V2373=5,"MAY",V2373=6,"JUN",V2373=7,"JUL",V2373=8,"AUG",V2373=9,"SEP",V2373=10,"OCT",V2373=11,"NOV",V2373=12,"DEC")</f>
        <v>MAY</v>
      </c>
    </row>
    <row r="2374" spans="1:23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22"/>
        <v>3</v>
      </c>
      <c r="P2374">
        <f t="shared" si="223"/>
        <v>30</v>
      </c>
      <c r="Q2374" t="s">
        <v>8317</v>
      </c>
      <c r="R2374" t="s">
        <v>8318</v>
      </c>
      <c r="S2374" s="12">
        <f t="shared" si="224"/>
        <v>42088.069108796291</v>
      </c>
      <c r="T2374" s="12">
        <f t="shared" si="225"/>
        <v>42118.069108796291</v>
      </c>
      <c r="U2374" s="9">
        <f t="shared" si="226"/>
        <v>2015</v>
      </c>
      <c r="V2374">
        <f t="shared" si="227"/>
        <v>3</v>
      </c>
      <c r="W2374" t="str" cm="1">
        <f t="array" ref="W2374">_xlfn.IFS(V2374=1,"JAN",V2374=2,"FEB",V2374=3,"MAR",V2374=4,"APR",V2374=5,"MAY",V2374=6,"JUN",V2374=7,"JUL",V2374=8,"AUG",V2374=9,"SEP",V2374=10,"OCT",V2374=11,"NOV",V2374=12,"DEC")</f>
        <v>MAR</v>
      </c>
    </row>
    <row r="2375" spans="1:23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222"/>
        <v>0</v>
      </c>
      <c r="P2375">
        <f t="shared" si="223"/>
        <v>50</v>
      </c>
      <c r="Q2375" t="s">
        <v>8317</v>
      </c>
      <c r="R2375" t="s">
        <v>8318</v>
      </c>
      <c r="S2375" s="12">
        <f t="shared" si="224"/>
        <v>42215.662314814821</v>
      </c>
      <c r="T2375" s="12">
        <f t="shared" si="225"/>
        <v>42245.662314814821</v>
      </c>
      <c r="U2375" s="9">
        <f t="shared" si="226"/>
        <v>2015</v>
      </c>
      <c r="V2375">
        <f t="shared" si="227"/>
        <v>7</v>
      </c>
      <c r="W2375" t="str" cm="1">
        <f t="array" ref="W2375">_xlfn.IFS(V2375=1,"JAN",V2375=2,"FEB",V2375=3,"MAR",V2375=4,"APR",V2375=5,"MAY",V2375=6,"JUN",V2375=7,"JUL",V2375=8,"AUG",V2375=9,"SEP",V2375=10,"OCT",V2375=11,"NOV",V2375=12,"DEC")</f>
        <v>JUL</v>
      </c>
    </row>
    <row r="2376" spans="1:23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222"/>
        <v>0</v>
      </c>
      <c r="P2376">
        <f t="shared" si="223"/>
        <v>10</v>
      </c>
      <c r="Q2376" t="s">
        <v>8317</v>
      </c>
      <c r="R2376" t="s">
        <v>8318</v>
      </c>
      <c r="S2376" s="12">
        <f t="shared" si="224"/>
        <v>42017.843287037031</v>
      </c>
      <c r="T2376" s="12">
        <f t="shared" si="225"/>
        <v>42047.843287037031</v>
      </c>
      <c r="U2376" s="9">
        <f t="shared" si="226"/>
        <v>2015</v>
      </c>
      <c r="V2376">
        <f t="shared" si="227"/>
        <v>1</v>
      </c>
      <c r="W2376" t="str" cm="1">
        <f t="array" ref="W2376">_xlfn.IFS(V2376=1,"JAN",V2376=2,"FEB",V2376=3,"MAR",V2376=4,"APR",V2376=5,"MAY",V2376=6,"JUN",V2376=7,"JUL",V2376=8,"AUG",V2376=9,"SEP",V2376=10,"OCT",V2376=11,"NOV",V2376=12,"DEC")</f>
        <v>JAN</v>
      </c>
    </row>
    <row r="2377" spans="1:23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22"/>
        <v>0</v>
      </c>
      <c r="P2377">
        <f t="shared" si="223"/>
        <v>0</v>
      </c>
      <c r="Q2377" t="s">
        <v>8317</v>
      </c>
      <c r="R2377" t="s">
        <v>8318</v>
      </c>
      <c r="S2377" s="12">
        <f t="shared" si="224"/>
        <v>42592.836076388892</v>
      </c>
      <c r="T2377" s="12">
        <f t="shared" si="225"/>
        <v>42622.836076388892</v>
      </c>
      <c r="U2377" s="9">
        <f t="shared" si="226"/>
        <v>2016</v>
      </c>
      <c r="V2377">
        <f t="shared" si="227"/>
        <v>8</v>
      </c>
      <c r="W2377" t="str" cm="1">
        <f t="array" ref="W2377">_xlfn.IFS(V2377=1,"JAN",V2377=2,"FEB",V2377=3,"MAR",V2377=4,"APR",V2377=5,"MAY",V2377=6,"JUN",V2377=7,"JUL",V2377=8,"AUG",V2377=9,"SEP",V2377=10,"OCT",V2377=11,"NOV",V2377=12,"DEC")</f>
        <v>AUG</v>
      </c>
    </row>
    <row r="2378" spans="1:23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22"/>
        <v>11</v>
      </c>
      <c r="P2378">
        <f t="shared" si="223"/>
        <v>81.58</v>
      </c>
      <c r="Q2378" t="s">
        <v>8317</v>
      </c>
      <c r="R2378" t="s">
        <v>8318</v>
      </c>
      <c r="S2378" s="12">
        <f t="shared" si="224"/>
        <v>42318.925532407404</v>
      </c>
      <c r="T2378" s="12">
        <f t="shared" si="225"/>
        <v>42348.925532407404</v>
      </c>
      <c r="U2378" s="9">
        <f t="shared" si="226"/>
        <v>2015</v>
      </c>
      <c r="V2378">
        <f t="shared" si="227"/>
        <v>11</v>
      </c>
      <c r="W2378" t="str" cm="1">
        <f t="array" ref="W2378">_xlfn.IFS(V2378=1,"JAN",V2378=2,"FEB",V2378=3,"MAR",V2378=4,"APR",V2378=5,"MAY",V2378=6,"JUN",V2378=7,"JUL",V2378=8,"AUG",V2378=9,"SEP",V2378=10,"OCT",V2378=11,"NOV",V2378=12,"DEC")</f>
        <v>NOV</v>
      </c>
    </row>
    <row r="2379" spans="1:23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22"/>
        <v>0</v>
      </c>
      <c r="P2379">
        <f t="shared" si="223"/>
        <v>0</v>
      </c>
      <c r="Q2379" t="s">
        <v>8317</v>
      </c>
      <c r="R2379" t="s">
        <v>8318</v>
      </c>
      <c r="S2379" s="12">
        <f t="shared" si="224"/>
        <v>42669.870173611111</v>
      </c>
      <c r="T2379" s="12">
        <f t="shared" si="225"/>
        <v>42699.911840277782</v>
      </c>
      <c r="U2379" s="9">
        <f t="shared" si="226"/>
        <v>2016</v>
      </c>
      <c r="V2379">
        <f t="shared" si="227"/>
        <v>10</v>
      </c>
      <c r="W2379" t="str" cm="1">
        <f t="array" ref="W2379">_xlfn.IFS(V2379=1,"JAN",V2379=2,"FEB",V2379=3,"MAR",V2379=4,"APR",V2379=5,"MAY",V2379=6,"JUN",V2379=7,"JUL",V2379=8,"AUG",V2379=9,"SEP",V2379=10,"OCT",V2379=11,"NOV",V2379=12,"DEC")</f>
        <v>OCT</v>
      </c>
    </row>
    <row r="2380" spans="1:23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222"/>
        <v>0</v>
      </c>
      <c r="P2380">
        <f t="shared" si="223"/>
        <v>0</v>
      </c>
      <c r="Q2380" t="s">
        <v>8317</v>
      </c>
      <c r="R2380" t="s">
        <v>8318</v>
      </c>
      <c r="S2380" s="12">
        <f t="shared" si="224"/>
        <v>42213.013078703705</v>
      </c>
      <c r="T2380" s="12">
        <f t="shared" si="225"/>
        <v>42242.013078703705</v>
      </c>
      <c r="U2380" s="9">
        <f t="shared" si="226"/>
        <v>2015</v>
      </c>
      <c r="V2380">
        <f t="shared" si="227"/>
        <v>7</v>
      </c>
      <c r="W2380" t="str" cm="1">
        <f t="array" ref="W2380">_xlfn.IFS(V2380=1,"JAN",V2380=2,"FEB",V2380=3,"MAR",V2380=4,"APR",V2380=5,"MAY",V2380=6,"JUN",V2380=7,"JUL",V2380=8,"AUG",V2380=9,"SEP",V2380=10,"OCT",V2380=11,"NOV",V2380=12,"DEC")</f>
        <v>JUL</v>
      </c>
    </row>
    <row r="2381" spans="1:23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222"/>
        <v>0</v>
      </c>
      <c r="P2381">
        <f t="shared" si="223"/>
        <v>0</v>
      </c>
      <c r="Q2381" t="s">
        <v>8317</v>
      </c>
      <c r="R2381" t="s">
        <v>8318</v>
      </c>
      <c r="S2381" s="12">
        <f t="shared" si="224"/>
        <v>42237.016388888893</v>
      </c>
      <c r="T2381" s="12">
        <f t="shared" si="225"/>
        <v>42282.016388888893</v>
      </c>
      <c r="U2381" s="9">
        <f t="shared" si="226"/>
        <v>2015</v>
      </c>
      <c r="V2381">
        <f t="shared" si="227"/>
        <v>8</v>
      </c>
      <c r="W2381" t="str" cm="1">
        <f t="array" ref="W2381">_xlfn.IFS(V2381=1,"JAN",V2381=2,"FEB",V2381=3,"MAR",V2381=4,"APR",V2381=5,"MAY",V2381=6,"JUN",V2381=7,"JUL",V2381=8,"AUG",V2381=9,"SEP",V2381=10,"OCT",V2381=11,"NOV",V2381=12,"DEC")</f>
        <v>AUG</v>
      </c>
    </row>
    <row r="2382" spans="1:23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22"/>
        <v>0</v>
      </c>
      <c r="P2382">
        <f t="shared" si="223"/>
        <v>18.329999999999998</v>
      </c>
      <c r="Q2382" t="s">
        <v>8317</v>
      </c>
      <c r="R2382" t="s">
        <v>8318</v>
      </c>
      <c r="S2382" s="12">
        <f t="shared" si="224"/>
        <v>42248.793310185181</v>
      </c>
      <c r="T2382" s="12">
        <f t="shared" si="225"/>
        <v>42278.793310185181</v>
      </c>
      <c r="U2382" s="9">
        <f t="shared" si="226"/>
        <v>2015</v>
      </c>
      <c r="V2382">
        <f t="shared" si="227"/>
        <v>9</v>
      </c>
      <c r="W2382" t="str" cm="1">
        <f t="array" ref="W2382">_xlfn.IFS(V2382=1,"JAN",V2382=2,"FEB",V2382=3,"MAR",V2382=4,"APR",V2382=5,"MAY",V2382=6,"JUN",V2382=7,"JUL",V2382=8,"AUG",V2382=9,"SEP",V2382=10,"OCT",V2382=11,"NOV",V2382=12,"DEC")</f>
        <v>SEP</v>
      </c>
    </row>
    <row r="2383" spans="1:23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22"/>
        <v>2</v>
      </c>
      <c r="P2383">
        <f t="shared" si="223"/>
        <v>224.43</v>
      </c>
      <c r="Q2383" t="s">
        <v>8317</v>
      </c>
      <c r="R2383" t="s">
        <v>8318</v>
      </c>
      <c r="S2383" s="12">
        <f t="shared" si="224"/>
        <v>42074.935740740737</v>
      </c>
      <c r="T2383" s="12">
        <f t="shared" si="225"/>
        <v>42104.935740740737</v>
      </c>
      <c r="U2383" s="9">
        <f t="shared" si="226"/>
        <v>2015</v>
      </c>
      <c r="V2383">
        <f t="shared" si="227"/>
        <v>3</v>
      </c>
      <c r="W2383" t="str" cm="1">
        <f t="array" ref="W2383">_xlfn.IFS(V2383=1,"JAN",V2383=2,"FEB",V2383=3,"MAR",V2383=4,"APR",V2383=5,"MAY",V2383=6,"JUN",V2383=7,"JUL",V2383=8,"AUG",V2383=9,"SEP",V2383=10,"OCT",V2383=11,"NOV",V2383=12,"DEC")</f>
        <v>MAR</v>
      </c>
    </row>
    <row r="2384" spans="1:23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22"/>
        <v>3</v>
      </c>
      <c r="P2384">
        <f t="shared" si="223"/>
        <v>37.5</v>
      </c>
      <c r="Q2384" t="s">
        <v>8317</v>
      </c>
      <c r="R2384" t="s">
        <v>8318</v>
      </c>
      <c r="S2384" s="12">
        <f t="shared" si="224"/>
        <v>42195.187534722223</v>
      </c>
      <c r="T2384" s="12">
        <f t="shared" si="225"/>
        <v>42220.187534722223</v>
      </c>
      <c r="U2384" s="9">
        <f t="shared" si="226"/>
        <v>2015</v>
      </c>
      <c r="V2384">
        <f t="shared" si="227"/>
        <v>7</v>
      </c>
      <c r="W2384" t="str" cm="1">
        <f t="array" ref="W2384">_xlfn.IFS(V2384=1,"JAN",V2384=2,"FEB",V2384=3,"MAR",V2384=4,"APR",V2384=5,"MAY",V2384=6,"JUN",V2384=7,"JUL",V2384=8,"AUG",V2384=9,"SEP",V2384=10,"OCT",V2384=11,"NOV",V2384=12,"DEC")</f>
        <v>JUL</v>
      </c>
    </row>
    <row r="2385" spans="1:23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22"/>
        <v>4</v>
      </c>
      <c r="P2385">
        <f t="shared" si="223"/>
        <v>145</v>
      </c>
      <c r="Q2385" t="s">
        <v>8317</v>
      </c>
      <c r="R2385" t="s">
        <v>8318</v>
      </c>
      <c r="S2385" s="12">
        <f t="shared" si="224"/>
        <v>42027.056793981479</v>
      </c>
      <c r="T2385" s="12">
        <f t="shared" si="225"/>
        <v>42057.056793981479</v>
      </c>
      <c r="U2385" s="9">
        <f t="shared" si="226"/>
        <v>2015</v>
      </c>
      <c r="V2385">
        <f t="shared" si="227"/>
        <v>1</v>
      </c>
      <c r="W2385" t="str" cm="1">
        <f t="array" ref="W2385">_xlfn.IFS(V2385=1,"JAN",V2385=2,"FEB",V2385=3,"MAR",V2385=4,"APR",V2385=5,"MAY",V2385=6,"JUN",V2385=7,"JUL",V2385=8,"AUG",V2385=9,"SEP",V2385=10,"OCT",V2385=11,"NOV",V2385=12,"DEC")</f>
        <v>JAN</v>
      </c>
    </row>
    <row r="2386" spans="1:23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22"/>
        <v>1</v>
      </c>
      <c r="P2386">
        <f t="shared" si="223"/>
        <v>1</v>
      </c>
      <c r="Q2386" t="s">
        <v>8317</v>
      </c>
      <c r="R2386" t="s">
        <v>8318</v>
      </c>
      <c r="S2386" s="12">
        <f t="shared" si="224"/>
        <v>41927.067627314813</v>
      </c>
      <c r="T2386" s="12">
        <f t="shared" si="225"/>
        <v>41957.109293981484</v>
      </c>
      <c r="U2386" s="9">
        <f t="shared" si="226"/>
        <v>2014</v>
      </c>
      <c r="V2386">
        <f t="shared" si="227"/>
        <v>10</v>
      </c>
      <c r="W2386" t="str" cm="1">
        <f t="array" ref="W2386">_xlfn.IFS(V2386=1,"JAN",V2386=2,"FEB",V2386=3,"MAR",V2386=4,"APR",V2386=5,"MAY",V2386=6,"JUN",V2386=7,"JUL",V2386=8,"AUG",V2386=9,"SEP",V2386=10,"OCT",V2386=11,"NOV",V2386=12,"DEC")</f>
        <v>OCT</v>
      </c>
    </row>
    <row r="2387" spans="1:23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22"/>
        <v>1</v>
      </c>
      <c r="P2387">
        <f t="shared" si="223"/>
        <v>112.57</v>
      </c>
      <c r="Q2387" t="s">
        <v>8317</v>
      </c>
      <c r="R2387" t="s">
        <v>8318</v>
      </c>
      <c r="S2387" s="12">
        <f t="shared" si="224"/>
        <v>42191.70175925926</v>
      </c>
      <c r="T2387" s="12">
        <f t="shared" si="225"/>
        <v>42221.70175925926</v>
      </c>
      <c r="U2387" s="9">
        <f t="shared" si="226"/>
        <v>2015</v>
      </c>
      <c r="V2387">
        <f t="shared" si="227"/>
        <v>7</v>
      </c>
      <c r="W2387" t="str" cm="1">
        <f t="array" ref="W2387">_xlfn.IFS(V2387=1,"JAN",V2387=2,"FEB",V2387=3,"MAR",V2387=4,"APR",V2387=5,"MAY",V2387=6,"JUN",V2387=7,"JUL",V2387=8,"AUG",V2387=9,"SEP",V2387=10,"OCT",V2387=11,"NOV",V2387=12,"DEC")</f>
        <v>JUL</v>
      </c>
    </row>
    <row r="2388" spans="1:23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22"/>
        <v>0</v>
      </c>
      <c r="P2388">
        <f t="shared" si="223"/>
        <v>0</v>
      </c>
      <c r="Q2388" t="s">
        <v>8317</v>
      </c>
      <c r="R2388" t="s">
        <v>8318</v>
      </c>
      <c r="S2388" s="12">
        <f t="shared" si="224"/>
        <v>41954.838240740741</v>
      </c>
      <c r="T2388" s="12">
        <f t="shared" si="225"/>
        <v>42014.838240740741</v>
      </c>
      <c r="U2388" s="9">
        <f t="shared" si="226"/>
        <v>2014</v>
      </c>
      <c r="V2388">
        <f t="shared" si="227"/>
        <v>11</v>
      </c>
      <c r="W2388" t="str" cm="1">
        <f t="array" ref="W2388">_xlfn.IFS(V2388=1,"JAN",V2388=2,"FEB",V2388=3,"MAR",V2388=4,"APR",V2388=5,"MAY",V2388=6,"JUN",V2388=7,"JUL",V2388=8,"AUG",V2388=9,"SEP",V2388=10,"OCT",V2388=11,"NOV",V2388=12,"DEC")</f>
        <v>NOV</v>
      </c>
    </row>
    <row r="2389" spans="1:23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22"/>
        <v>1</v>
      </c>
      <c r="P2389">
        <f t="shared" si="223"/>
        <v>342</v>
      </c>
      <c r="Q2389" t="s">
        <v>8317</v>
      </c>
      <c r="R2389" t="s">
        <v>8318</v>
      </c>
      <c r="S2389" s="12">
        <f t="shared" si="224"/>
        <v>42528.626620370371</v>
      </c>
      <c r="T2389" s="12">
        <f t="shared" si="225"/>
        <v>42573.626620370371</v>
      </c>
      <c r="U2389" s="9">
        <f t="shared" si="226"/>
        <v>2016</v>
      </c>
      <c r="V2389">
        <f t="shared" si="227"/>
        <v>6</v>
      </c>
      <c r="W2389" t="str" cm="1">
        <f t="array" ref="W2389">_xlfn.IFS(V2389=1,"JAN",V2389=2,"FEB",V2389=3,"MAR",V2389=4,"APR",V2389=5,"MAY",V2389=6,"JUN",V2389=7,"JUL",V2389=8,"AUG",V2389=9,"SEP",V2389=10,"OCT",V2389=11,"NOV",V2389=12,"DEC")</f>
        <v>JUN</v>
      </c>
    </row>
    <row r="2390" spans="1:23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22"/>
        <v>1</v>
      </c>
      <c r="P2390">
        <f t="shared" si="223"/>
        <v>57.88</v>
      </c>
      <c r="Q2390" t="s">
        <v>8317</v>
      </c>
      <c r="R2390" t="s">
        <v>8318</v>
      </c>
      <c r="S2390" s="12">
        <f t="shared" si="224"/>
        <v>41989.853692129633</v>
      </c>
      <c r="T2390" s="12">
        <f t="shared" si="225"/>
        <v>42019.811805555553</v>
      </c>
      <c r="U2390" s="9">
        <f t="shared" si="226"/>
        <v>2014</v>
      </c>
      <c r="V2390">
        <f t="shared" si="227"/>
        <v>12</v>
      </c>
      <c r="W2390" t="str" cm="1">
        <f t="array" ref="W2390">_xlfn.IFS(V2390=1,"JAN",V2390=2,"FEB",V2390=3,"MAR",V2390=4,"APR",V2390=5,"MAY",V2390=6,"JUN",V2390=7,"JUL",V2390=8,"AUG",V2390=9,"SEP",V2390=10,"OCT",V2390=11,"NOV",V2390=12,"DEC")</f>
        <v>DEC</v>
      </c>
    </row>
    <row r="2391" spans="1:23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22"/>
        <v>0</v>
      </c>
      <c r="P2391">
        <f t="shared" si="223"/>
        <v>30</v>
      </c>
      <c r="Q2391" t="s">
        <v>8317</v>
      </c>
      <c r="R2391" t="s">
        <v>8318</v>
      </c>
      <c r="S2391" s="12">
        <f t="shared" si="224"/>
        <v>42179.653379629628</v>
      </c>
      <c r="T2391" s="12">
        <f t="shared" si="225"/>
        <v>42210.915972222225</v>
      </c>
      <c r="U2391" s="9">
        <f t="shared" si="226"/>
        <v>2015</v>
      </c>
      <c r="V2391">
        <f t="shared" si="227"/>
        <v>6</v>
      </c>
      <c r="W2391" t="str" cm="1">
        <f t="array" ref="W2391">_xlfn.IFS(V2391=1,"JAN",V2391=2,"FEB",V2391=3,"MAR",V2391=4,"APR",V2391=5,"MAY",V2391=6,"JUN",V2391=7,"JUL",V2391=8,"AUG",V2391=9,"SEP",V2391=10,"OCT",V2391=11,"NOV",V2391=12,"DEC")</f>
        <v>JUN</v>
      </c>
    </row>
    <row r="2392" spans="1:23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222"/>
        <v>0</v>
      </c>
      <c r="P2392">
        <f t="shared" si="223"/>
        <v>0</v>
      </c>
      <c r="Q2392" t="s">
        <v>8317</v>
      </c>
      <c r="R2392" t="s">
        <v>8318</v>
      </c>
      <c r="S2392" s="12">
        <f t="shared" si="224"/>
        <v>41968.262314814812</v>
      </c>
      <c r="T2392" s="12">
        <f t="shared" si="225"/>
        <v>42008.262314814812</v>
      </c>
      <c r="U2392" s="9">
        <f t="shared" si="226"/>
        <v>2014</v>
      </c>
      <c r="V2392">
        <f t="shared" si="227"/>
        <v>11</v>
      </c>
      <c r="W2392" t="str" cm="1">
        <f t="array" ref="W2392">_xlfn.IFS(V2392=1,"JAN",V2392=2,"FEB",V2392=3,"MAR",V2392=4,"APR",V2392=5,"MAY",V2392=6,"JUN",V2392=7,"JUL",V2392=8,"AUG",V2392=9,"SEP",V2392=10,"OCT",V2392=11,"NOV",V2392=12,"DEC")</f>
        <v>NOV</v>
      </c>
    </row>
    <row r="2393" spans="1:23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222"/>
        <v>0</v>
      </c>
      <c r="P2393">
        <f t="shared" si="223"/>
        <v>25</v>
      </c>
      <c r="Q2393" t="s">
        <v>8317</v>
      </c>
      <c r="R2393" t="s">
        <v>8318</v>
      </c>
      <c r="S2393" s="12">
        <f t="shared" si="224"/>
        <v>42064.794490740736</v>
      </c>
      <c r="T2393" s="12">
        <f t="shared" si="225"/>
        <v>42094.752824074079</v>
      </c>
      <c r="U2393" s="9">
        <f t="shared" si="226"/>
        <v>2015</v>
      </c>
      <c r="V2393">
        <f t="shared" si="227"/>
        <v>3</v>
      </c>
      <c r="W2393" t="str" cm="1">
        <f t="array" ref="W2393">_xlfn.IFS(V2393=1,"JAN",V2393=2,"FEB",V2393=3,"MAR",V2393=4,"APR",V2393=5,"MAY",V2393=6,"JUN",V2393=7,"JUL",V2393=8,"AUG",V2393=9,"SEP",V2393=10,"OCT",V2393=11,"NOV",V2393=12,"DEC")</f>
        <v>MAR</v>
      </c>
    </row>
    <row r="2394" spans="1:23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22"/>
        <v>0</v>
      </c>
      <c r="P2394">
        <f t="shared" si="223"/>
        <v>0</v>
      </c>
      <c r="Q2394" t="s">
        <v>8317</v>
      </c>
      <c r="R2394" t="s">
        <v>8318</v>
      </c>
      <c r="S2394" s="12">
        <f t="shared" si="224"/>
        <v>42276.120636574073</v>
      </c>
      <c r="T2394" s="12">
        <f t="shared" si="225"/>
        <v>42306.120636574073</v>
      </c>
      <c r="U2394" s="9">
        <f t="shared" si="226"/>
        <v>2015</v>
      </c>
      <c r="V2394">
        <f t="shared" si="227"/>
        <v>9</v>
      </c>
      <c r="W2394" t="str" cm="1">
        <f t="array" ref="W2394">_xlfn.IFS(V2394=1,"JAN",V2394=2,"FEB",V2394=3,"MAR",V2394=4,"APR",V2394=5,"MAY",V2394=6,"JUN",V2394=7,"JUL",V2394=8,"AUG",V2394=9,"SEP",V2394=10,"OCT",V2394=11,"NOV",V2394=12,"DEC")</f>
        <v>SEP</v>
      </c>
    </row>
    <row r="2395" spans="1:23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222"/>
        <v>0</v>
      </c>
      <c r="P2395">
        <f t="shared" si="223"/>
        <v>50</v>
      </c>
      <c r="Q2395" t="s">
        <v>8317</v>
      </c>
      <c r="R2395" t="s">
        <v>8318</v>
      </c>
      <c r="S2395" s="12">
        <f t="shared" si="224"/>
        <v>42194.648344907408</v>
      </c>
      <c r="T2395" s="12">
        <f t="shared" si="225"/>
        <v>42224.648344907408</v>
      </c>
      <c r="U2395" s="9">
        <f t="shared" si="226"/>
        <v>2015</v>
      </c>
      <c r="V2395">
        <f t="shared" si="227"/>
        <v>7</v>
      </c>
      <c r="W2395" t="str" cm="1">
        <f t="array" ref="W2395">_xlfn.IFS(V2395=1,"JAN",V2395=2,"FEB",V2395=3,"MAR",V2395=4,"APR",V2395=5,"MAY",V2395=6,"JUN",V2395=7,"JUL",V2395=8,"AUG",V2395=9,"SEP",V2395=10,"OCT",V2395=11,"NOV",V2395=12,"DEC")</f>
        <v>JUL</v>
      </c>
    </row>
    <row r="2396" spans="1:23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222"/>
        <v>0</v>
      </c>
      <c r="P2396">
        <f t="shared" si="223"/>
        <v>1.5</v>
      </c>
      <c r="Q2396" t="s">
        <v>8317</v>
      </c>
      <c r="R2396" t="s">
        <v>8318</v>
      </c>
      <c r="S2396" s="12">
        <f t="shared" si="224"/>
        <v>42031.362187499995</v>
      </c>
      <c r="T2396" s="12">
        <f t="shared" si="225"/>
        <v>42061.362187499995</v>
      </c>
      <c r="U2396" s="9">
        <f t="shared" si="226"/>
        <v>2015</v>
      </c>
      <c r="V2396">
        <f t="shared" si="227"/>
        <v>1</v>
      </c>
      <c r="W2396" t="str" cm="1">
        <f t="array" ref="W2396">_xlfn.IFS(V2396=1,"JAN",V2396=2,"FEB",V2396=3,"MAR",V2396=4,"APR",V2396=5,"MAY",V2396=6,"JUN",V2396=7,"JUL",V2396=8,"AUG",V2396=9,"SEP",V2396=10,"OCT",V2396=11,"NOV",V2396=12,"DEC")</f>
        <v>JAN</v>
      </c>
    </row>
    <row r="2397" spans="1:23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22"/>
        <v>0</v>
      </c>
      <c r="P2397">
        <f t="shared" si="223"/>
        <v>0</v>
      </c>
      <c r="Q2397" t="s">
        <v>8317</v>
      </c>
      <c r="R2397" t="s">
        <v>8318</v>
      </c>
      <c r="S2397" s="12">
        <f t="shared" si="224"/>
        <v>42717.121377314819</v>
      </c>
      <c r="T2397" s="12">
        <f t="shared" si="225"/>
        <v>42745.372916666667</v>
      </c>
      <c r="U2397" s="9">
        <f t="shared" si="226"/>
        <v>2016</v>
      </c>
      <c r="V2397">
        <f t="shared" si="227"/>
        <v>12</v>
      </c>
      <c r="W2397" t="str" cm="1">
        <f t="array" ref="W2397">_xlfn.IFS(V2397=1,"JAN",V2397=2,"FEB",V2397=3,"MAR",V2397=4,"APR",V2397=5,"MAY",V2397=6,"JUN",V2397=7,"JUL",V2397=8,"AUG",V2397=9,"SEP",V2397=10,"OCT",V2397=11,"NOV",V2397=12,"DEC")</f>
        <v>DEC</v>
      </c>
    </row>
    <row r="2398" spans="1:23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22"/>
        <v>0</v>
      </c>
      <c r="P2398">
        <f t="shared" si="223"/>
        <v>10</v>
      </c>
      <c r="Q2398" t="s">
        <v>8317</v>
      </c>
      <c r="R2398" t="s">
        <v>8318</v>
      </c>
      <c r="S2398" s="12">
        <f t="shared" si="224"/>
        <v>42262.849050925928</v>
      </c>
      <c r="T2398" s="12">
        <f t="shared" si="225"/>
        <v>42292.849050925928</v>
      </c>
      <c r="U2398" s="9">
        <f t="shared" si="226"/>
        <v>2015</v>
      </c>
      <c r="V2398">
        <f t="shared" si="227"/>
        <v>9</v>
      </c>
      <c r="W2398" t="str" cm="1">
        <f t="array" ref="W2398">_xlfn.IFS(V2398=1,"JAN",V2398=2,"FEB",V2398=3,"MAR",V2398=4,"APR",V2398=5,"MAY",V2398=6,"JUN",V2398=7,"JUL",V2398=8,"AUG",V2398=9,"SEP",V2398=10,"OCT",V2398=11,"NOV",V2398=12,"DEC")</f>
        <v>SEP</v>
      </c>
    </row>
    <row r="2399" spans="1:23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222"/>
        <v>0</v>
      </c>
      <c r="P2399">
        <f t="shared" si="223"/>
        <v>0</v>
      </c>
      <c r="Q2399" t="s">
        <v>8317</v>
      </c>
      <c r="R2399" t="s">
        <v>8318</v>
      </c>
      <c r="S2399" s="12">
        <f t="shared" si="224"/>
        <v>41976.88490740741</v>
      </c>
      <c r="T2399" s="12">
        <f t="shared" si="225"/>
        <v>42006.88490740741</v>
      </c>
      <c r="U2399" s="9">
        <f t="shared" si="226"/>
        <v>2014</v>
      </c>
      <c r="V2399">
        <f t="shared" si="227"/>
        <v>12</v>
      </c>
      <c r="W2399" t="str" cm="1">
        <f t="array" ref="W2399">_xlfn.IFS(V2399=1,"JAN",V2399=2,"FEB",V2399=3,"MAR",V2399=4,"APR",V2399=5,"MAY",V2399=6,"JUN",V2399=7,"JUL",V2399=8,"AUG",V2399=9,"SEP",V2399=10,"OCT",V2399=11,"NOV",V2399=12,"DEC")</f>
        <v>DEC</v>
      </c>
    </row>
    <row r="2400" spans="1:23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222"/>
        <v>0</v>
      </c>
      <c r="P2400">
        <f t="shared" si="223"/>
        <v>0</v>
      </c>
      <c r="Q2400" t="s">
        <v>8317</v>
      </c>
      <c r="R2400" t="s">
        <v>8318</v>
      </c>
      <c r="S2400" s="12">
        <f t="shared" si="224"/>
        <v>42157.916481481487</v>
      </c>
      <c r="T2400" s="12">
        <f t="shared" si="225"/>
        <v>42187.916481481487</v>
      </c>
      <c r="U2400" s="9">
        <f t="shared" si="226"/>
        <v>2015</v>
      </c>
      <c r="V2400">
        <f t="shared" si="227"/>
        <v>6</v>
      </c>
      <c r="W2400" t="str" cm="1">
        <f t="array" ref="W2400">_xlfn.IFS(V2400=1,"JAN",V2400=2,"FEB",V2400=3,"MAR",V2400=4,"APR",V2400=5,"MAY",V2400=6,"JUN",V2400=7,"JUL",V2400=8,"AUG",V2400=9,"SEP",V2400=10,"OCT",V2400=11,"NOV",V2400=12,"DEC")</f>
        <v>JUN</v>
      </c>
    </row>
    <row r="2401" spans="1:23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22"/>
        <v>0</v>
      </c>
      <c r="P2401">
        <f t="shared" si="223"/>
        <v>0</v>
      </c>
      <c r="Q2401" t="s">
        <v>8317</v>
      </c>
      <c r="R2401" t="s">
        <v>8318</v>
      </c>
      <c r="S2401" s="12">
        <f t="shared" si="224"/>
        <v>41956.853078703702</v>
      </c>
      <c r="T2401" s="12">
        <f t="shared" si="225"/>
        <v>41991.853078703702</v>
      </c>
      <c r="U2401" s="9">
        <f t="shared" si="226"/>
        <v>2014</v>
      </c>
      <c r="V2401">
        <f t="shared" si="227"/>
        <v>11</v>
      </c>
      <c r="W2401" t="str" cm="1">
        <f t="array" ref="W2401">_xlfn.IFS(V2401=1,"JAN",V2401=2,"FEB",V2401=3,"MAR",V2401=4,"APR",V2401=5,"MAY",V2401=6,"JUN",V2401=7,"JUL",V2401=8,"AUG",V2401=9,"SEP",V2401=10,"OCT",V2401=11,"NOV",V2401=12,"DEC")</f>
        <v>NOV</v>
      </c>
    </row>
    <row r="2402" spans="1:23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22"/>
        <v>0</v>
      </c>
      <c r="P2402">
        <f t="shared" si="223"/>
        <v>0</v>
      </c>
      <c r="Q2402" t="s">
        <v>8317</v>
      </c>
      <c r="R2402" t="s">
        <v>8318</v>
      </c>
      <c r="S2402" s="12">
        <f t="shared" si="224"/>
        <v>42444.268101851849</v>
      </c>
      <c r="T2402" s="12">
        <f t="shared" si="225"/>
        <v>42474.268101851849</v>
      </c>
      <c r="U2402" s="9">
        <f t="shared" si="226"/>
        <v>2016</v>
      </c>
      <c r="V2402">
        <f t="shared" si="227"/>
        <v>3</v>
      </c>
      <c r="W2402" t="str" cm="1">
        <f t="array" ref="W2402">_xlfn.IFS(V2402=1,"JAN",V2402=2,"FEB",V2402=3,"MAR",V2402=4,"APR",V2402=5,"MAY",V2402=6,"JUN",V2402=7,"JUL",V2402=8,"AUG",V2402=9,"SEP",V2402=10,"OCT",V2402=11,"NOV",V2402=12,"DEC")</f>
        <v>MAR</v>
      </c>
    </row>
    <row r="2403" spans="1:23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22"/>
        <v>1</v>
      </c>
      <c r="P2403">
        <f t="shared" si="223"/>
        <v>22.33</v>
      </c>
      <c r="Q2403" t="s">
        <v>8334</v>
      </c>
      <c r="R2403" t="s">
        <v>8335</v>
      </c>
      <c r="S2403" s="12">
        <f t="shared" si="224"/>
        <v>42374.822870370372</v>
      </c>
      <c r="T2403" s="12">
        <f t="shared" si="225"/>
        <v>42434.822870370372</v>
      </c>
      <c r="U2403" s="9">
        <f t="shared" si="226"/>
        <v>2016</v>
      </c>
      <c r="V2403">
        <f t="shared" si="227"/>
        <v>1</v>
      </c>
      <c r="W2403" t="str" cm="1">
        <f t="array" ref="W2403">_xlfn.IFS(V2403=1,"JAN",V2403=2,"FEB",V2403=3,"MAR",V2403=4,"APR",V2403=5,"MAY",V2403=6,"JUN",V2403=7,"JUL",V2403=8,"AUG",V2403=9,"SEP",V2403=10,"OCT",V2403=11,"NOV",V2403=12,"DEC")</f>
        <v>JAN</v>
      </c>
    </row>
    <row r="2404" spans="1:23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22"/>
        <v>0</v>
      </c>
      <c r="P2404">
        <f t="shared" si="223"/>
        <v>52</v>
      </c>
      <c r="Q2404" t="s">
        <v>8334</v>
      </c>
      <c r="R2404" t="s">
        <v>8335</v>
      </c>
      <c r="S2404" s="12">
        <f t="shared" si="224"/>
        <v>42107.679756944446</v>
      </c>
      <c r="T2404" s="12">
        <f t="shared" si="225"/>
        <v>42137.679756944446</v>
      </c>
      <c r="U2404" s="9">
        <f t="shared" si="226"/>
        <v>2015</v>
      </c>
      <c r="V2404">
        <f t="shared" si="227"/>
        <v>4</v>
      </c>
      <c r="W2404" t="str" cm="1">
        <f t="array" ref="W2404">_xlfn.IFS(V2404=1,"JAN",V2404=2,"FEB",V2404=3,"MAR",V2404=4,"APR",V2404=5,"MAY",V2404=6,"JUN",V2404=7,"JUL",V2404=8,"AUG",V2404=9,"SEP",V2404=10,"OCT",V2404=11,"NOV",V2404=12,"DEC")</f>
        <v>APR</v>
      </c>
    </row>
    <row r="2405" spans="1:23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22"/>
        <v>17</v>
      </c>
      <c r="P2405">
        <f t="shared" si="223"/>
        <v>16.829999999999998</v>
      </c>
      <c r="Q2405" t="s">
        <v>8334</v>
      </c>
      <c r="R2405" t="s">
        <v>8335</v>
      </c>
      <c r="S2405" s="12">
        <f t="shared" si="224"/>
        <v>42399.882615740738</v>
      </c>
      <c r="T2405" s="12">
        <f t="shared" si="225"/>
        <v>42459.840949074074</v>
      </c>
      <c r="U2405" s="9">
        <f t="shared" si="226"/>
        <v>2016</v>
      </c>
      <c r="V2405">
        <f t="shared" si="227"/>
        <v>1</v>
      </c>
      <c r="W2405" t="str" cm="1">
        <f t="array" ref="W2405">_xlfn.IFS(V2405=1,"JAN",V2405=2,"FEB",V2405=3,"MAR",V2405=4,"APR",V2405=5,"MAY",V2405=6,"JUN",V2405=7,"JUL",V2405=8,"AUG",V2405=9,"SEP",V2405=10,"OCT",V2405=11,"NOV",V2405=12,"DEC")</f>
        <v>JAN</v>
      </c>
    </row>
    <row r="2406" spans="1:23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22"/>
        <v>0</v>
      </c>
      <c r="P2406">
        <f t="shared" si="223"/>
        <v>0</v>
      </c>
      <c r="Q2406" t="s">
        <v>8334</v>
      </c>
      <c r="R2406" t="s">
        <v>8335</v>
      </c>
      <c r="S2406" s="12">
        <f t="shared" si="224"/>
        <v>42342.03943287037</v>
      </c>
      <c r="T2406" s="12">
        <f t="shared" si="225"/>
        <v>42372.03943287037</v>
      </c>
      <c r="U2406" s="9">
        <f t="shared" si="226"/>
        <v>2015</v>
      </c>
      <c r="V2406">
        <f t="shared" si="227"/>
        <v>12</v>
      </c>
      <c r="W2406" t="str" cm="1">
        <f t="array" ref="W2406">_xlfn.IFS(V2406=1,"JAN",V2406=2,"FEB",V2406=3,"MAR",V2406=4,"APR",V2406=5,"MAY",V2406=6,"JUN",V2406=7,"JUL",V2406=8,"AUG",V2406=9,"SEP",V2406=10,"OCT",V2406=11,"NOV",V2406=12,"DEC")</f>
        <v>DEC</v>
      </c>
    </row>
    <row r="2407" spans="1:23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22"/>
        <v>23</v>
      </c>
      <c r="P2407">
        <f t="shared" si="223"/>
        <v>56.3</v>
      </c>
      <c r="Q2407" t="s">
        <v>8334</v>
      </c>
      <c r="R2407" t="s">
        <v>8335</v>
      </c>
      <c r="S2407" s="12">
        <f t="shared" si="224"/>
        <v>42595.585358796292</v>
      </c>
      <c r="T2407" s="12">
        <f t="shared" si="225"/>
        <v>42616.585358796292</v>
      </c>
      <c r="U2407" s="9">
        <f t="shared" si="226"/>
        <v>2016</v>
      </c>
      <c r="V2407">
        <f t="shared" si="227"/>
        <v>8</v>
      </c>
      <c r="W2407" t="str" cm="1">
        <f t="array" ref="W2407">_xlfn.IFS(V2407=1,"JAN",V2407=2,"FEB",V2407=3,"MAR",V2407=4,"APR",V2407=5,"MAY",V2407=6,"JUN",V2407=7,"JUL",V2407=8,"AUG",V2407=9,"SEP",V2407=10,"OCT",V2407=11,"NOV",V2407=12,"DEC")</f>
        <v>AUG</v>
      </c>
    </row>
    <row r="2408" spans="1:23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22"/>
        <v>41</v>
      </c>
      <c r="P2408">
        <f t="shared" si="223"/>
        <v>84.06</v>
      </c>
      <c r="Q2408" t="s">
        <v>8334</v>
      </c>
      <c r="R2408" t="s">
        <v>8335</v>
      </c>
      <c r="S2408" s="12">
        <f t="shared" si="224"/>
        <v>41983.110995370371</v>
      </c>
      <c r="T2408" s="12">
        <f t="shared" si="225"/>
        <v>42023.110995370371</v>
      </c>
      <c r="U2408" s="9">
        <f t="shared" si="226"/>
        <v>2014</v>
      </c>
      <c r="V2408">
        <f t="shared" si="227"/>
        <v>12</v>
      </c>
      <c r="W2408" t="str" cm="1">
        <f t="array" ref="W2408">_xlfn.IFS(V2408=1,"JAN",V2408=2,"FEB",V2408=3,"MAR",V2408=4,"APR",V2408=5,"MAY",V2408=6,"JUN",V2408=7,"JUL",V2408=8,"AUG",V2408=9,"SEP",V2408=10,"OCT",V2408=11,"NOV",V2408=12,"DEC")</f>
        <v>DEC</v>
      </c>
    </row>
    <row r="2409" spans="1:23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22"/>
        <v>25</v>
      </c>
      <c r="P2409">
        <f t="shared" si="223"/>
        <v>168.39</v>
      </c>
      <c r="Q2409" t="s">
        <v>8334</v>
      </c>
      <c r="R2409" t="s">
        <v>8335</v>
      </c>
      <c r="S2409" s="12">
        <f t="shared" si="224"/>
        <v>42082.575555555552</v>
      </c>
      <c r="T2409" s="12">
        <f t="shared" si="225"/>
        <v>42105.25</v>
      </c>
      <c r="U2409" s="9">
        <f t="shared" si="226"/>
        <v>2015</v>
      </c>
      <c r="V2409">
        <f t="shared" si="227"/>
        <v>3</v>
      </c>
      <c r="W2409" t="str" cm="1">
        <f t="array" ref="W2409">_xlfn.IFS(V2409=1,"JAN",V2409=2,"FEB",V2409=3,"MAR",V2409=4,"APR",V2409=5,"MAY",V2409=6,"JUN",V2409=7,"JUL",V2409=8,"AUG",V2409=9,"SEP",V2409=10,"OCT",V2409=11,"NOV",V2409=12,"DEC")</f>
        <v>MAR</v>
      </c>
    </row>
    <row r="2410" spans="1:23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22"/>
        <v>0</v>
      </c>
      <c r="P2410">
        <f t="shared" si="223"/>
        <v>15</v>
      </c>
      <c r="Q2410" t="s">
        <v>8334</v>
      </c>
      <c r="R2410" t="s">
        <v>8335</v>
      </c>
      <c r="S2410" s="12">
        <f t="shared" si="224"/>
        <v>41919.140706018516</v>
      </c>
      <c r="T2410" s="12">
        <f t="shared" si="225"/>
        <v>41949.182372685187</v>
      </c>
      <c r="U2410" s="9">
        <f t="shared" si="226"/>
        <v>2014</v>
      </c>
      <c r="V2410">
        <f t="shared" si="227"/>
        <v>10</v>
      </c>
      <c r="W2410" t="str" cm="1">
        <f t="array" ref="W2410">_xlfn.IFS(V2410=1,"JAN",V2410=2,"FEB",V2410=3,"MAR",V2410=4,"APR",V2410=5,"MAY",V2410=6,"JUN",V2410=7,"JUL",V2410=8,"AUG",V2410=9,"SEP",V2410=10,"OCT",V2410=11,"NOV",V2410=12,"DEC")</f>
        <v>OCT</v>
      </c>
    </row>
    <row r="2411" spans="1:23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22"/>
        <v>2</v>
      </c>
      <c r="P2411">
        <f t="shared" si="223"/>
        <v>76.67</v>
      </c>
      <c r="Q2411" t="s">
        <v>8334</v>
      </c>
      <c r="R2411" t="s">
        <v>8335</v>
      </c>
      <c r="S2411" s="12">
        <f t="shared" si="224"/>
        <v>42204.875868055555</v>
      </c>
      <c r="T2411" s="12">
        <f t="shared" si="225"/>
        <v>42234.875868055555</v>
      </c>
      <c r="U2411" s="9">
        <f t="shared" si="226"/>
        <v>2015</v>
      </c>
      <c r="V2411">
        <f t="shared" si="227"/>
        <v>7</v>
      </c>
      <c r="W2411" t="str" cm="1">
        <f t="array" ref="W2411">_xlfn.IFS(V2411=1,"JAN",V2411=2,"FEB",V2411=3,"MAR",V2411=4,"APR",V2411=5,"MAY",V2411=6,"JUN",V2411=7,"JUL",V2411=8,"AUG",V2411=9,"SEP",V2411=10,"OCT",V2411=11,"NOV",V2411=12,"DEC")</f>
        <v>JUL</v>
      </c>
    </row>
    <row r="2412" spans="1:23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22"/>
        <v>0</v>
      </c>
      <c r="P2412">
        <f t="shared" si="223"/>
        <v>0</v>
      </c>
      <c r="Q2412" t="s">
        <v>8334</v>
      </c>
      <c r="R2412" t="s">
        <v>8335</v>
      </c>
      <c r="S2412" s="12">
        <f t="shared" si="224"/>
        <v>42224.408275462964</v>
      </c>
      <c r="T2412" s="12">
        <f t="shared" si="225"/>
        <v>42254.408275462964</v>
      </c>
      <c r="U2412" s="9">
        <f t="shared" si="226"/>
        <v>2015</v>
      </c>
      <c r="V2412">
        <f t="shared" si="227"/>
        <v>8</v>
      </c>
      <c r="W2412" t="str" cm="1">
        <f t="array" ref="W2412">_xlfn.IFS(V2412=1,"JAN",V2412=2,"FEB",V2412=3,"MAR",V2412=4,"APR",V2412=5,"MAY",V2412=6,"JUN",V2412=7,"JUL",V2412=8,"AUG",V2412=9,"SEP",V2412=10,"OCT",V2412=11,"NOV",V2412=12,"DEC")</f>
        <v>AUG</v>
      </c>
    </row>
    <row r="2413" spans="1:23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22"/>
        <v>1</v>
      </c>
      <c r="P2413">
        <f t="shared" si="223"/>
        <v>50.33</v>
      </c>
      <c r="Q2413" t="s">
        <v>8334</v>
      </c>
      <c r="R2413" t="s">
        <v>8335</v>
      </c>
      <c r="S2413" s="12">
        <f t="shared" si="224"/>
        <v>42211.732430555552</v>
      </c>
      <c r="T2413" s="12">
        <f t="shared" si="225"/>
        <v>42241.732430555552</v>
      </c>
      <c r="U2413" s="9">
        <f t="shared" si="226"/>
        <v>2015</v>
      </c>
      <c r="V2413">
        <f t="shared" si="227"/>
        <v>7</v>
      </c>
      <c r="W2413" t="str" cm="1">
        <f t="array" ref="W2413">_xlfn.IFS(V2413=1,"JAN",V2413=2,"FEB",V2413=3,"MAR",V2413=4,"APR",V2413=5,"MAY",V2413=6,"JUN",V2413=7,"JUL",V2413=8,"AUG",V2413=9,"SEP",V2413=10,"OCT",V2413=11,"NOV",V2413=12,"DEC")</f>
        <v>JUL</v>
      </c>
    </row>
    <row r="2414" spans="1:23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22"/>
        <v>0</v>
      </c>
      <c r="P2414">
        <f t="shared" si="223"/>
        <v>0</v>
      </c>
      <c r="Q2414" t="s">
        <v>8334</v>
      </c>
      <c r="R2414" t="s">
        <v>8335</v>
      </c>
      <c r="S2414" s="12">
        <f t="shared" si="224"/>
        <v>42655.736956018518</v>
      </c>
      <c r="T2414" s="12">
        <f t="shared" si="225"/>
        <v>42700.778622685189</v>
      </c>
      <c r="U2414" s="9">
        <f t="shared" si="226"/>
        <v>2016</v>
      </c>
      <c r="V2414">
        <f t="shared" si="227"/>
        <v>10</v>
      </c>
      <c r="W2414" t="str" cm="1">
        <f t="array" ref="W2414">_xlfn.IFS(V2414=1,"JAN",V2414=2,"FEB",V2414=3,"MAR",V2414=4,"APR",V2414=5,"MAY",V2414=6,"JUN",V2414=7,"JUL",V2414=8,"AUG",V2414=9,"SEP",V2414=10,"OCT",V2414=11,"NOV",V2414=12,"DEC")</f>
        <v>OCT</v>
      </c>
    </row>
    <row r="2415" spans="1:23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22"/>
        <v>1</v>
      </c>
      <c r="P2415">
        <f t="shared" si="223"/>
        <v>8.33</v>
      </c>
      <c r="Q2415" t="s">
        <v>8334</v>
      </c>
      <c r="R2415" t="s">
        <v>8335</v>
      </c>
      <c r="S2415" s="12">
        <f t="shared" si="224"/>
        <v>41760.10974537037</v>
      </c>
      <c r="T2415" s="12">
        <f t="shared" si="225"/>
        <v>41790.979166666664</v>
      </c>
      <c r="U2415" s="9">
        <f t="shared" si="226"/>
        <v>2014</v>
      </c>
      <c r="V2415">
        <f t="shared" si="227"/>
        <v>5</v>
      </c>
      <c r="W2415" t="str" cm="1">
        <f t="array" ref="W2415">_xlfn.IFS(V2415=1,"JAN",V2415=2,"FEB",V2415=3,"MAR",V2415=4,"APR",V2415=5,"MAY",V2415=6,"JUN",V2415=7,"JUL",V2415=8,"AUG",V2415=9,"SEP",V2415=10,"OCT",V2415=11,"NOV",V2415=12,"DEC")</f>
        <v>MAY</v>
      </c>
    </row>
    <row r="2416" spans="1:23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22"/>
        <v>3</v>
      </c>
      <c r="P2416">
        <f t="shared" si="223"/>
        <v>35.380000000000003</v>
      </c>
      <c r="Q2416" t="s">
        <v>8334</v>
      </c>
      <c r="R2416" t="s">
        <v>8335</v>
      </c>
      <c r="S2416" s="12">
        <f t="shared" si="224"/>
        <v>42198.695138888885</v>
      </c>
      <c r="T2416" s="12">
        <f t="shared" si="225"/>
        <v>42238.165972222225</v>
      </c>
      <c r="U2416" s="9">
        <f t="shared" si="226"/>
        <v>2015</v>
      </c>
      <c r="V2416">
        <f t="shared" si="227"/>
        <v>7</v>
      </c>
      <c r="W2416" t="str" cm="1">
        <f t="array" ref="W2416">_xlfn.IFS(V2416=1,"JAN",V2416=2,"FEB",V2416=3,"MAR",V2416=4,"APR",V2416=5,"MAY",V2416=6,"JUN",V2416=7,"JUL",V2416=8,"AUG",V2416=9,"SEP",V2416=10,"OCT",V2416=11,"NOV",V2416=12,"DEC")</f>
        <v>JUL</v>
      </c>
    </row>
    <row r="2417" spans="1:23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22"/>
        <v>1</v>
      </c>
      <c r="P2417">
        <f t="shared" si="223"/>
        <v>55.83</v>
      </c>
      <c r="Q2417" t="s">
        <v>8334</v>
      </c>
      <c r="R2417" t="s">
        <v>8335</v>
      </c>
      <c r="S2417" s="12">
        <f t="shared" si="224"/>
        <v>42536.862800925926</v>
      </c>
      <c r="T2417" s="12">
        <f t="shared" si="225"/>
        <v>42566.862800925926</v>
      </c>
      <c r="U2417" s="9">
        <f t="shared" si="226"/>
        <v>2016</v>
      </c>
      <c r="V2417">
        <f t="shared" si="227"/>
        <v>6</v>
      </c>
      <c r="W2417" t="str" cm="1">
        <f t="array" ref="W2417">_xlfn.IFS(V2417=1,"JAN",V2417=2,"FEB",V2417=3,"MAR",V2417=4,"APR",V2417=5,"MAY",V2417=6,"JUN",V2417=7,"JUL",V2417=8,"AUG",V2417=9,"SEP",V2417=10,"OCT",V2417=11,"NOV",V2417=12,"DEC")</f>
        <v>JUN</v>
      </c>
    </row>
    <row r="2418" spans="1:23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22"/>
        <v>0</v>
      </c>
      <c r="P2418">
        <f t="shared" si="223"/>
        <v>5</v>
      </c>
      <c r="Q2418" t="s">
        <v>8334</v>
      </c>
      <c r="R2418" t="s">
        <v>8335</v>
      </c>
      <c r="S2418" s="12">
        <f t="shared" si="224"/>
        <v>42019.737766203703</v>
      </c>
      <c r="T2418" s="12">
        <f t="shared" si="225"/>
        <v>42077.625</v>
      </c>
      <c r="U2418" s="9">
        <f t="shared" si="226"/>
        <v>2015</v>
      </c>
      <c r="V2418">
        <f t="shared" si="227"/>
        <v>1</v>
      </c>
      <c r="W2418" t="str" cm="1">
        <f t="array" ref="W2418">_xlfn.IFS(V2418=1,"JAN",V2418=2,"FEB",V2418=3,"MAR",V2418=4,"APR",V2418=5,"MAY",V2418=6,"JUN",V2418=7,"JUL",V2418=8,"AUG",V2418=9,"SEP",V2418=10,"OCT",V2418=11,"NOV",V2418=12,"DEC")</f>
        <v>JAN</v>
      </c>
    </row>
    <row r="2419" spans="1:23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22"/>
        <v>0</v>
      </c>
      <c r="P2419">
        <f t="shared" si="223"/>
        <v>0</v>
      </c>
      <c r="Q2419" t="s">
        <v>8334</v>
      </c>
      <c r="R2419" t="s">
        <v>8335</v>
      </c>
      <c r="S2419" s="12">
        <f t="shared" si="224"/>
        <v>41831.884108796294</v>
      </c>
      <c r="T2419" s="12">
        <f t="shared" si="225"/>
        <v>41861.884108796294</v>
      </c>
      <c r="U2419" s="9">
        <f t="shared" si="226"/>
        <v>2014</v>
      </c>
      <c r="V2419">
        <f t="shared" si="227"/>
        <v>7</v>
      </c>
      <c r="W2419" t="str" cm="1">
        <f t="array" ref="W2419">_xlfn.IFS(V2419=1,"JAN",V2419=2,"FEB",V2419=3,"MAR",V2419=4,"APR",V2419=5,"MAY",V2419=6,"JUN",V2419=7,"JUL",V2419=8,"AUG",V2419=9,"SEP",V2419=10,"OCT",V2419=11,"NOV",V2419=12,"DEC")</f>
        <v>JUL</v>
      </c>
    </row>
    <row r="2420" spans="1:23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22"/>
        <v>0</v>
      </c>
      <c r="P2420">
        <f t="shared" si="223"/>
        <v>1</v>
      </c>
      <c r="Q2420" t="s">
        <v>8334</v>
      </c>
      <c r="R2420" t="s">
        <v>8335</v>
      </c>
      <c r="S2420" s="12">
        <f t="shared" si="224"/>
        <v>42027.856990740736</v>
      </c>
      <c r="T2420" s="12">
        <f t="shared" si="225"/>
        <v>42087.815324074079</v>
      </c>
      <c r="U2420" s="9">
        <f t="shared" si="226"/>
        <v>2015</v>
      </c>
      <c r="V2420">
        <f t="shared" si="227"/>
        <v>1</v>
      </c>
      <c r="W2420" t="str" cm="1">
        <f t="array" ref="W2420">_xlfn.IFS(V2420=1,"JAN",V2420=2,"FEB",V2420=3,"MAR",V2420=4,"APR",V2420=5,"MAY",V2420=6,"JUN",V2420=7,"JUL",V2420=8,"AUG",V2420=9,"SEP",V2420=10,"OCT",V2420=11,"NOV",V2420=12,"DEC")</f>
        <v>JAN</v>
      </c>
    </row>
    <row r="2421" spans="1:23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22"/>
        <v>0</v>
      </c>
      <c r="P2421">
        <f t="shared" si="223"/>
        <v>0</v>
      </c>
      <c r="Q2421" t="s">
        <v>8334</v>
      </c>
      <c r="R2421" t="s">
        <v>8335</v>
      </c>
      <c r="S2421" s="12">
        <f t="shared" si="224"/>
        <v>41993.738298611104</v>
      </c>
      <c r="T2421" s="12">
        <f t="shared" si="225"/>
        <v>42053.738298611104</v>
      </c>
      <c r="U2421" s="9">
        <f t="shared" si="226"/>
        <v>2014</v>
      </c>
      <c r="V2421">
        <f t="shared" si="227"/>
        <v>12</v>
      </c>
      <c r="W2421" t="str" cm="1">
        <f t="array" ref="W2421">_xlfn.IFS(V2421=1,"JAN",V2421=2,"FEB",V2421=3,"MAR",V2421=4,"APR",V2421=5,"MAY",V2421=6,"JUN",V2421=7,"JUL",V2421=8,"AUG",V2421=9,"SEP",V2421=10,"OCT",V2421=11,"NOV",V2421=12,"DEC")</f>
        <v>DEC</v>
      </c>
    </row>
    <row r="2422" spans="1:23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22"/>
        <v>15</v>
      </c>
      <c r="P2422">
        <f t="shared" si="223"/>
        <v>69.47</v>
      </c>
      <c r="Q2422" t="s">
        <v>8334</v>
      </c>
      <c r="R2422" t="s">
        <v>8335</v>
      </c>
      <c r="S2422" s="12">
        <f t="shared" si="224"/>
        <v>41893.028877314813</v>
      </c>
      <c r="T2422" s="12">
        <f t="shared" si="225"/>
        <v>41953.070543981477</v>
      </c>
      <c r="U2422" s="9">
        <f t="shared" si="226"/>
        <v>2014</v>
      </c>
      <c r="V2422">
        <f t="shared" si="227"/>
        <v>9</v>
      </c>
      <c r="W2422" t="str" cm="1">
        <f t="array" ref="W2422">_xlfn.IFS(V2422=1,"JAN",V2422=2,"FEB",V2422=3,"MAR",V2422=4,"APR",V2422=5,"MAY",V2422=6,"JUN",V2422=7,"JUL",V2422=8,"AUG",V2422=9,"SEP",V2422=10,"OCT",V2422=11,"NOV",V2422=12,"DEC")</f>
        <v>SEP</v>
      </c>
    </row>
    <row r="2423" spans="1:23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22"/>
        <v>0</v>
      </c>
      <c r="P2423">
        <f t="shared" si="223"/>
        <v>1</v>
      </c>
      <c r="Q2423" t="s">
        <v>8334</v>
      </c>
      <c r="R2423" t="s">
        <v>8335</v>
      </c>
      <c r="S2423" s="12">
        <f t="shared" si="224"/>
        <v>42026.687453703707</v>
      </c>
      <c r="T2423" s="12">
        <f t="shared" si="225"/>
        <v>42056.687453703707</v>
      </c>
      <c r="U2423" s="9">
        <f t="shared" si="226"/>
        <v>2015</v>
      </c>
      <c r="V2423">
        <f t="shared" si="227"/>
        <v>1</v>
      </c>
      <c r="W2423" t="str" cm="1">
        <f t="array" ref="W2423">_xlfn.IFS(V2423=1,"JAN",V2423=2,"FEB",V2423=3,"MAR",V2423=4,"APR",V2423=5,"MAY",V2423=6,"JUN",V2423=7,"JUL",V2423=8,"AUG",V2423=9,"SEP",V2423=10,"OCT",V2423=11,"NOV",V2423=12,"DEC")</f>
        <v>JAN</v>
      </c>
    </row>
    <row r="2424" spans="1:23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22"/>
        <v>0</v>
      </c>
      <c r="P2424">
        <f t="shared" si="223"/>
        <v>1</v>
      </c>
      <c r="Q2424" t="s">
        <v>8334</v>
      </c>
      <c r="R2424" t="s">
        <v>8335</v>
      </c>
      <c r="S2424" s="12">
        <f t="shared" si="224"/>
        <v>42044.724953703699</v>
      </c>
      <c r="T2424" s="12">
        <f t="shared" si="225"/>
        <v>42074.683287037042</v>
      </c>
      <c r="U2424" s="9">
        <f t="shared" si="226"/>
        <v>2015</v>
      </c>
      <c r="V2424">
        <f t="shared" si="227"/>
        <v>2</v>
      </c>
      <c r="W2424" t="str" cm="1">
        <f t="array" ref="W2424">_xlfn.IFS(V2424=1,"JAN",V2424=2,"FEB",V2424=3,"MAR",V2424=4,"APR",V2424=5,"MAY",V2424=6,"JUN",V2424=7,"JUL",V2424=8,"AUG",V2424=9,"SEP",V2424=10,"OCT",V2424=11,"NOV",V2424=12,"DEC")</f>
        <v>FEB</v>
      </c>
    </row>
    <row r="2425" spans="1:23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22"/>
        <v>0</v>
      </c>
      <c r="P2425">
        <f t="shared" si="223"/>
        <v>8</v>
      </c>
      <c r="Q2425" t="s">
        <v>8334</v>
      </c>
      <c r="R2425" t="s">
        <v>8335</v>
      </c>
      <c r="S2425" s="12">
        <f t="shared" si="224"/>
        <v>41974.704745370371</v>
      </c>
      <c r="T2425" s="12">
        <f t="shared" si="225"/>
        <v>42004.704745370371</v>
      </c>
      <c r="U2425" s="9">
        <f t="shared" si="226"/>
        <v>2014</v>
      </c>
      <c r="V2425">
        <f t="shared" si="227"/>
        <v>12</v>
      </c>
      <c r="W2425" t="str" cm="1">
        <f t="array" ref="W2425">_xlfn.IFS(V2425=1,"JAN",V2425=2,"FEB",V2425=3,"MAR",V2425=4,"APR",V2425=5,"MAY",V2425=6,"JUN",V2425=7,"JUL",V2425=8,"AUG",V2425=9,"SEP",V2425=10,"OCT",V2425=11,"NOV",V2425=12,"DEC")</f>
        <v>DEC</v>
      </c>
    </row>
    <row r="2426" spans="1:23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22"/>
        <v>1</v>
      </c>
      <c r="P2426">
        <f t="shared" si="223"/>
        <v>34.44</v>
      </c>
      <c r="Q2426" t="s">
        <v>8334</v>
      </c>
      <c r="R2426" t="s">
        <v>8335</v>
      </c>
      <c r="S2426" s="12">
        <f t="shared" si="224"/>
        <v>41909.892453703702</v>
      </c>
      <c r="T2426" s="12">
        <f t="shared" si="225"/>
        <v>41939.892453703702</v>
      </c>
      <c r="U2426" s="9">
        <f t="shared" si="226"/>
        <v>2014</v>
      </c>
      <c r="V2426">
        <f t="shared" si="227"/>
        <v>9</v>
      </c>
      <c r="W2426" t="str" cm="1">
        <f t="array" ref="W2426">_xlfn.IFS(V2426=1,"JAN",V2426=2,"FEB",V2426=3,"MAR",V2426=4,"APR",V2426=5,"MAY",V2426=6,"JUN",V2426=7,"JUL",V2426=8,"AUG",V2426=9,"SEP",V2426=10,"OCT",V2426=11,"NOV",V2426=12,"DEC")</f>
        <v>SEP</v>
      </c>
    </row>
    <row r="2427" spans="1:23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22"/>
        <v>0</v>
      </c>
      <c r="P2427">
        <f t="shared" si="223"/>
        <v>1</v>
      </c>
      <c r="Q2427" t="s">
        <v>8334</v>
      </c>
      <c r="R2427" t="s">
        <v>8335</v>
      </c>
      <c r="S2427" s="12">
        <f t="shared" si="224"/>
        <v>42502.913761574076</v>
      </c>
      <c r="T2427" s="12">
        <f t="shared" si="225"/>
        <v>42517.919444444444</v>
      </c>
      <c r="U2427" s="9">
        <f t="shared" si="226"/>
        <v>2016</v>
      </c>
      <c r="V2427">
        <f t="shared" si="227"/>
        <v>5</v>
      </c>
      <c r="W2427" t="str" cm="1">
        <f t="array" ref="W2427">_xlfn.IFS(V2427=1,"JAN",V2427=2,"FEB",V2427=3,"MAR",V2427=4,"APR",V2427=5,"MAY",V2427=6,"JUN",V2427=7,"JUL",V2427=8,"AUG",V2427=9,"SEP",V2427=10,"OCT",V2427=11,"NOV",V2427=12,"DEC")</f>
        <v>MAY</v>
      </c>
    </row>
    <row r="2428" spans="1:23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22"/>
        <v>0</v>
      </c>
      <c r="P2428">
        <f t="shared" si="223"/>
        <v>0</v>
      </c>
      <c r="Q2428" t="s">
        <v>8334</v>
      </c>
      <c r="R2428" t="s">
        <v>8335</v>
      </c>
      <c r="S2428" s="12">
        <f t="shared" si="224"/>
        <v>42164.170046296291</v>
      </c>
      <c r="T2428" s="12">
        <f t="shared" si="225"/>
        <v>42224.170046296291</v>
      </c>
      <c r="U2428" s="9">
        <f t="shared" si="226"/>
        <v>2015</v>
      </c>
      <c r="V2428">
        <f t="shared" si="227"/>
        <v>6</v>
      </c>
      <c r="W2428" t="str" cm="1">
        <f t="array" ref="W2428">_xlfn.IFS(V2428=1,"JAN",V2428=2,"FEB",V2428=3,"MAR",V2428=4,"APR",V2428=5,"MAY",V2428=6,"JUN",V2428=7,"JUL",V2428=8,"AUG",V2428=9,"SEP",V2428=10,"OCT",V2428=11,"NOV",V2428=12,"DEC")</f>
        <v>JUN</v>
      </c>
    </row>
    <row r="2429" spans="1:23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22"/>
        <v>0</v>
      </c>
      <c r="P2429">
        <f t="shared" si="223"/>
        <v>1</v>
      </c>
      <c r="Q2429" t="s">
        <v>8334</v>
      </c>
      <c r="R2429" t="s">
        <v>8335</v>
      </c>
      <c r="S2429" s="12">
        <f t="shared" si="224"/>
        <v>42412.318668981476</v>
      </c>
      <c r="T2429" s="12">
        <f t="shared" si="225"/>
        <v>42452.277002314819</v>
      </c>
      <c r="U2429" s="9">
        <f t="shared" si="226"/>
        <v>2016</v>
      </c>
      <c r="V2429">
        <f t="shared" si="227"/>
        <v>2</v>
      </c>
      <c r="W2429" t="str" cm="1">
        <f t="array" ref="W2429">_xlfn.IFS(V2429=1,"JAN",V2429=2,"FEB",V2429=3,"MAR",V2429=4,"APR",V2429=5,"MAY",V2429=6,"JUN",V2429=7,"JUL",V2429=8,"AUG",V2429=9,"SEP",V2429=10,"OCT",V2429=11,"NOV",V2429=12,"DEC")</f>
        <v>FEB</v>
      </c>
    </row>
    <row r="2430" spans="1:23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22"/>
        <v>0</v>
      </c>
      <c r="P2430">
        <f t="shared" si="223"/>
        <v>1</v>
      </c>
      <c r="Q2430" t="s">
        <v>8334</v>
      </c>
      <c r="R2430" t="s">
        <v>8335</v>
      </c>
      <c r="S2430" s="12">
        <f t="shared" si="224"/>
        <v>42045.784155092595</v>
      </c>
      <c r="T2430" s="12">
        <f t="shared" si="225"/>
        <v>42075.742488425924</v>
      </c>
      <c r="U2430" s="9">
        <f t="shared" si="226"/>
        <v>2015</v>
      </c>
      <c r="V2430">
        <f t="shared" si="227"/>
        <v>2</v>
      </c>
      <c r="W2430" t="str" cm="1">
        <f t="array" ref="W2430">_xlfn.IFS(V2430=1,"JAN",V2430=2,"FEB",V2430=3,"MAR",V2430=4,"APR",V2430=5,"MAY",V2430=6,"JUN",V2430=7,"JUL",V2430=8,"AUG",V2430=9,"SEP",V2430=10,"OCT",V2430=11,"NOV",V2430=12,"DEC")</f>
        <v>FEB</v>
      </c>
    </row>
    <row r="2431" spans="1:23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22"/>
        <v>1</v>
      </c>
      <c r="P2431">
        <f t="shared" si="223"/>
        <v>501.25</v>
      </c>
      <c r="Q2431" t="s">
        <v>8334</v>
      </c>
      <c r="R2431" t="s">
        <v>8335</v>
      </c>
      <c r="S2431" s="12">
        <f t="shared" si="224"/>
        <v>42734.879236111112</v>
      </c>
      <c r="T2431" s="12">
        <f t="shared" si="225"/>
        <v>42771.697222222225</v>
      </c>
      <c r="U2431" s="9">
        <f t="shared" si="226"/>
        <v>2016</v>
      </c>
      <c r="V2431">
        <f t="shared" si="227"/>
        <v>12</v>
      </c>
      <c r="W2431" t="str" cm="1">
        <f t="array" ref="W2431">_xlfn.IFS(V2431=1,"JAN",V2431=2,"FEB",V2431=3,"MAR",V2431=4,"APR",V2431=5,"MAY",V2431=6,"JUN",V2431=7,"JUL",V2431=8,"AUG",V2431=9,"SEP",V2431=10,"OCT",V2431=11,"NOV",V2431=12,"DEC")</f>
        <v>DEC</v>
      </c>
    </row>
    <row r="2432" spans="1:23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222"/>
        <v>1</v>
      </c>
      <c r="P2432">
        <f t="shared" si="223"/>
        <v>10.5</v>
      </c>
      <c r="Q2432" t="s">
        <v>8334</v>
      </c>
      <c r="R2432" t="s">
        <v>8335</v>
      </c>
      <c r="S2432" s="12">
        <f t="shared" si="224"/>
        <v>42382.130833333329</v>
      </c>
      <c r="T2432" s="12">
        <f t="shared" si="225"/>
        <v>42412.130833333329</v>
      </c>
      <c r="U2432" s="9">
        <f t="shared" si="226"/>
        <v>2016</v>
      </c>
      <c r="V2432">
        <f t="shared" si="227"/>
        <v>1</v>
      </c>
      <c r="W2432" t="str" cm="1">
        <f t="array" ref="W2432">_xlfn.IFS(V2432=1,"JAN",V2432=2,"FEB",V2432=3,"MAR",V2432=4,"APR",V2432=5,"MAY",V2432=6,"JUN",V2432=7,"JUL",V2432=8,"AUG",V2432=9,"SEP",V2432=10,"OCT",V2432=11,"NOV",V2432=12,"DEC")</f>
        <v>JAN</v>
      </c>
    </row>
    <row r="2433" spans="1:23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222"/>
        <v>0</v>
      </c>
      <c r="P2433">
        <f t="shared" si="223"/>
        <v>1</v>
      </c>
      <c r="Q2433" t="s">
        <v>8334</v>
      </c>
      <c r="R2433" t="s">
        <v>8335</v>
      </c>
      <c r="S2433" s="12">
        <f t="shared" si="224"/>
        <v>42489.099687499998</v>
      </c>
      <c r="T2433" s="12">
        <f t="shared" si="225"/>
        <v>42549.099687499998</v>
      </c>
      <c r="U2433" s="9">
        <f t="shared" si="226"/>
        <v>2016</v>
      </c>
      <c r="V2433">
        <f t="shared" si="227"/>
        <v>4</v>
      </c>
      <c r="W2433" t="str" cm="1">
        <f t="array" ref="W2433">_xlfn.IFS(V2433=1,"JAN",V2433=2,"FEB",V2433=3,"MAR",V2433=4,"APR",V2433=5,"MAY",V2433=6,"JUN",V2433=7,"JUL",V2433=8,"AUG",V2433=9,"SEP",V2433=10,"OCT",V2433=11,"NOV",V2433=12,"DEC")</f>
        <v>APR</v>
      </c>
    </row>
    <row r="2434" spans="1:23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222"/>
        <v>0</v>
      </c>
      <c r="P2434">
        <f t="shared" si="223"/>
        <v>1</v>
      </c>
      <c r="Q2434" t="s">
        <v>8334</v>
      </c>
      <c r="R2434" t="s">
        <v>8335</v>
      </c>
      <c r="S2434" s="12">
        <f t="shared" si="224"/>
        <v>42041.218715277777</v>
      </c>
      <c r="T2434" s="12">
        <f t="shared" si="225"/>
        <v>42071.218715277777</v>
      </c>
      <c r="U2434" s="9">
        <f t="shared" si="226"/>
        <v>2015</v>
      </c>
      <c r="V2434">
        <f t="shared" si="227"/>
        <v>2</v>
      </c>
      <c r="W2434" t="str" cm="1">
        <f t="array" ref="W2434">_xlfn.IFS(V2434=1,"JAN",V2434=2,"FEB",V2434=3,"MAR",V2434=4,"APR",V2434=5,"MAY",V2434=6,"JUN",V2434=7,"JUL",V2434=8,"AUG",V2434=9,"SEP",V2434=10,"OCT",V2434=11,"NOV",V2434=12,"DEC")</f>
        <v>FEB</v>
      </c>
    </row>
    <row r="2435" spans="1:23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228">ROUND((E2435/D2435)*100,0)</f>
        <v>0</v>
      </c>
      <c r="P2435">
        <f t="shared" ref="P2435:P2498" si="229">IFERROR(ROUND(E2435/L2435,2),0)</f>
        <v>0</v>
      </c>
      <c r="Q2435" t="s">
        <v>8334</v>
      </c>
      <c r="R2435" t="s">
        <v>8335</v>
      </c>
      <c r="S2435" s="12">
        <f t="shared" ref="S2435:S2498" si="230">(((J2435/60)/60)/24)+DATE(1970,1,1)</f>
        <v>42397.89980324074</v>
      </c>
      <c r="T2435" s="12">
        <f t="shared" ref="T2435:T2498" si="231">(((I2435/60)/60)/24)+DATE(1970,1,1)</f>
        <v>42427.89980324074</v>
      </c>
      <c r="U2435" s="9">
        <f t="shared" ref="U2435:U2498" si="232">YEAR(S2435)</f>
        <v>2016</v>
      </c>
      <c r="V2435">
        <f t="shared" ref="V2435:V2498" si="233">MONTH(S2435)</f>
        <v>1</v>
      </c>
      <c r="W2435" t="str" cm="1">
        <f t="array" ref="W2435">_xlfn.IFS(V2435=1,"JAN",V2435=2,"FEB",V2435=3,"MAR",V2435=4,"APR",V2435=5,"MAY",V2435=6,"JUN",V2435=7,"JUL",V2435=8,"AUG",V2435=9,"SEP",V2435=10,"OCT",V2435=11,"NOV",V2435=12,"DEC")</f>
        <v>JAN</v>
      </c>
    </row>
    <row r="2436" spans="1:23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28"/>
        <v>0</v>
      </c>
      <c r="P2436">
        <f t="shared" si="229"/>
        <v>13</v>
      </c>
      <c r="Q2436" t="s">
        <v>8334</v>
      </c>
      <c r="R2436" t="s">
        <v>8335</v>
      </c>
      <c r="S2436" s="12">
        <f t="shared" si="230"/>
        <v>42180.18604166666</v>
      </c>
      <c r="T2436" s="12">
        <f t="shared" si="231"/>
        <v>42220.18604166666</v>
      </c>
      <c r="U2436" s="9">
        <f t="shared" si="232"/>
        <v>2015</v>
      </c>
      <c r="V2436">
        <f t="shared" si="233"/>
        <v>6</v>
      </c>
      <c r="W2436" t="str" cm="1">
        <f t="array" ref="W2436">_xlfn.IFS(V2436=1,"JAN",V2436=2,"FEB",V2436=3,"MAR",V2436=4,"APR",V2436=5,"MAY",V2436=6,"JUN",V2436=7,"JUL",V2436=8,"AUG",V2436=9,"SEP",V2436=10,"OCT",V2436=11,"NOV",V2436=12,"DEC")</f>
        <v>JUN</v>
      </c>
    </row>
    <row r="2437" spans="1:23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228"/>
        <v>0</v>
      </c>
      <c r="P2437">
        <f t="shared" si="229"/>
        <v>306</v>
      </c>
      <c r="Q2437" t="s">
        <v>8334</v>
      </c>
      <c r="R2437" t="s">
        <v>8335</v>
      </c>
      <c r="S2437" s="12">
        <f t="shared" si="230"/>
        <v>42252.277615740735</v>
      </c>
      <c r="T2437" s="12">
        <f t="shared" si="231"/>
        <v>42282.277615740735</v>
      </c>
      <c r="U2437" s="9">
        <f t="shared" si="232"/>
        <v>2015</v>
      </c>
      <c r="V2437">
        <f t="shared" si="233"/>
        <v>9</v>
      </c>
      <c r="W2437" t="str" cm="1">
        <f t="array" ref="W2437">_xlfn.IFS(V2437=1,"JAN",V2437=2,"FEB",V2437=3,"MAR",V2437=4,"APR",V2437=5,"MAY",V2437=6,"JUN",V2437=7,"JUL",V2437=8,"AUG",V2437=9,"SEP",V2437=10,"OCT",V2437=11,"NOV",V2437=12,"DEC")</f>
        <v>SEP</v>
      </c>
    </row>
    <row r="2438" spans="1:23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228"/>
        <v>0</v>
      </c>
      <c r="P2438">
        <f t="shared" si="229"/>
        <v>22.5</v>
      </c>
      <c r="Q2438" t="s">
        <v>8334</v>
      </c>
      <c r="R2438" t="s">
        <v>8335</v>
      </c>
      <c r="S2438" s="12">
        <f t="shared" si="230"/>
        <v>42338.615393518514</v>
      </c>
      <c r="T2438" s="12">
        <f t="shared" si="231"/>
        <v>42398.615393518514</v>
      </c>
      <c r="U2438" s="9">
        <f t="shared" si="232"/>
        <v>2015</v>
      </c>
      <c r="V2438">
        <f t="shared" si="233"/>
        <v>11</v>
      </c>
      <c r="W2438" t="str" cm="1">
        <f t="array" ref="W2438">_xlfn.IFS(V2438=1,"JAN",V2438=2,"FEB",V2438=3,"MAR",V2438=4,"APR",V2438=5,"MAY",V2438=6,"JUN",V2438=7,"JUL",V2438=8,"AUG",V2438=9,"SEP",V2438=10,"OCT",V2438=11,"NOV",V2438=12,"DEC")</f>
        <v>NOV</v>
      </c>
    </row>
    <row r="2439" spans="1:23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228"/>
        <v>0</v>
      </c>
      <c r="P2439">
        <f t="shared" si="229"/>
        <v>0</v>
      </c>
      <c r="Q2439" t="s">
        <v>8334</v>
      </c>
      <c r="R2439" t="s">
        <v>8335</v>
      </c>
      <c r="S2439" s="12">
        <f t="shared" si="230"/>
        <v>42031.965138888889</v>
      </c>
      <c r="T2439" s="12">
        <f t="shared" si="231"/>
        <v>42080.75</v>
      </c>
      <c r="U2439" s="9">
        <f t="shared" si="232"/>
        <v>2015</v>
      </c>
      <c r="V2439">
        <f t="shared" si="233"/>
        <v>1</v>
      </c>
      <c r="W2439" t="str" cm="1">
        <f t="array" ref="W2439">_xlfn.IFS(V2439=1,"JAN",V2439=2,"FEB",V2439=3,"MAR",V2439=4,"APR",V2439=5,"MAY",V2439=6,"JUN",V2439=7,"JUL",V2439=8,"AUG",V2439=9,"SEP",V2439=10,"OCT",V2439=11,"NOV",V2439=12,"DEC")</f>
        <v>JAN</v>
      </c>
    </row>
    <row r="2440" spans="1:23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28"/>
        <v>0</v>
      </c>
      <c r="P2440">
        <f t="shared" si="229"/>
        <v>50</v>
      </c>
      <c r="Q2440" t="s">
        <v>8334</v>
      </c>
      <c r="R2440" t="s">
        <v>8335</v>
      </c>
      <c r="S2440" s="12">
        <f t="shared" si="230"/>
        <v>42285.91506944444</v>
      </c>
      <c r="T2440" s="12">
        <f t="shared" si="231"/>
        <v>42345.956736111111</v>
      </c>
      <c r="U2440" s="9">
        <f t="shared" si="232"/>
        <v>2015</v>
      </c>
      <c r="V2440">
        <f t="shared" si="233"/>
        <v>10</v>
      </c>
      <c r="W2440" t="str" cm="1">
        <f t="array" ref="W2440">_xlfn.IFS(V2440=1,"JAN",V2440=2,"FEB",V2440=3,"MAR",V2440=4,"APR",V2440=5,"MAY",V2440=6,"JUN",V2440=7,"JUL",V2440=8,"AUG",V2440=9,"SEP",V2440=10,"OCT",V2440=11,"NOV",V2440=12,"DEC")</f>
        <v>OCT</v>
      </c>
    </row>
    <row r="2441" spans="1:23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28"/>
        <v>0</v>
      </c>
      <c r="P2441">
        <f t="shared" si="229"/>
        <v>0</v>
      </c>
      <c r="Q2441" t="s">
        <v>8334</v>
      </c>
      <c r="R2441" t="s">
        <v>8335</v>
      </c>
      <c r="S2441" s="12">
        <f t="shared" si="230"/>
        <v>42265.818622685183</v>
      </c>
      <c r="T2441" s="12">
        <f t="shared" si="231"/>
        <v>42295.818622685183</v>
      </c>
      <c r="U2441" s="9">
        <f t="shared" si="232"/>
        <v>2015</v>
      </c>
      <c r="V2441">
        <f t="shared" si="233"/>
        <v>9</v>
      </c>
      <c r="W2441" t="str" cm="1">
        <f t="array" ref="W2441">_xlfn.IFS(V2441=1,"JAN",V2441=2,"FEB",V2441=3,"MAR",V2441=4,"APR",V2441=5,"MAY",V2441=6,"JUN",V2441=7,"JUL",V2441=8,"AUG",V2441=9,"SEP",V2441=10,"OCT",V2441=11,"NOV",V2441=12,"DEC")</f>
        <v>SEP</v>
      </c>
    </row>
    <row r="2442" spans="1:23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228"/>
        <v>0</v>
      </c>
      <c r="P2442">
        <f t="shared" si="229"/>
        <v>5</v>
      </c>
      <c r="Q2442" t="s">
        <v>8334</v>
      </c>
      <c r="R2442" t="s">
        <v>8335</v>
      </c>
      <c r="S2442" s="12">
        <f t="shared" si="230"/>
        <v>42383.899456018517</v>
      </c>
      <c r="T2442" s="12">
        <f t="shared" si="231"/>
        <v>42413.899456018517</v>
      </c>
      <c r="U2442" s="9">
        <f t="shared" si="232"/>
        <v>2016</v>
      </c>
      <c r="V2442">
        <f t="shared" si="233"/>
        <v>1</v>
      </c>
      <c r="W2442" t="str" cm="1">
        <f t="array" ref="W2442">_xlfn.IFS(V2442=1,"JAN",V2442=2,"FEB",V2442=3,"MAR",V2442=4,"APR",V2442=5,"MAY",V2442=6,"JUN",V2442=7,"JUL",V2442=8,"AUG",V2442=9,"SEP",V2442=10,"OCT",V2442=11,"NOV",V2442=12,"DEC")</f>
        <v>JAN</v>
      </c>
    </row>
    <row r="2443" spans="1:23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28"/>
        <v>108</v>
      </c>
      <c r="P2443">
        <f t="shared" si="229"/>
        <v>74.23</v>
      </c>
      <c r="Q2443" t="s">
        <v>8334</v>
      </c>
      <c r="R2443" t="s">
        <v>8350</v>
      </c>
      <c r="S2443" s="12">
        <f t="shared" si="230"/>
        <v>42187.125625000001</v>
      </c>
      <c r="T2443" s="12">
        <f t="shared" si="231"/>
        <v>42208.207638888889</v>
      </c>
      <c r="U2443" s="9">
        <f t="shared" si="232"/>
        <v>2015</v>
      </c>
      <c r="V2443">
        <f t="shared" si="233"/>
        <v>7</v>
      </c>
      <c r="W2443" t="str" cm="1">
        <f t="array" ref="W2443">_xlfn.IFS(V2443=1,"JAN",V2443=2,"FEB",V2443=3,"MAR",V2443=4,"APR",V2443=5,"MAY",V2443=6,"JUN",V2443=7,"JUL",V2443=8,"AUG",V2443=9,"SEP",V2443=10,"OCT",V2443=11,"NOV",V2443=12,"DEC")</f>
        <v>JUL</v>
      </c>
    </row>
    <row r="2444" spans="1:23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28"/>
        <v>126</v>
      </c>
      <c r="P2444">
        <f t="shared" si="229"/>
        <v>81.25</v>
      </c>
      <c r="Q2444" t="s">
        <v>8334</v>
      </c>
      <c r="R2444" t="s">
        <v>8350</v>
      </c>
      <c r="S2444" s="12">
        <f t="shared" si="230"/>
        <v>42052.666990740734</v>
      </c>
      <c r="T2444" s="12">
        <f t="shared" si="231"/>
        <v>42082.625324074077</v>
      </c>
      <c r="U2444" s="9">
        <f t="shared" si="232"/>
        <v>2015</v>
      </c>
      <c r="V2444">
        <f t="shared" si="233"/>
        <v>2</v>
      </c>
      <c r="W2444" t="str" cm="1">
        <f t="array" ref="W2444">_xlfn.IFS(V2444=1,"JAN",V2444=2,"FEB",V2444=3,"MAR",V2444=4,"APR",V2444=5,"MAY",V2444=6,"JUN",V2444=7,"JUL",V2444=8,"AUG",V2444=9,"SEP",V2444=10,"OCT",V2444=11,"NOV",V2444=12,"DEC")</f>
        <v>FEB</v>
      </c>
    </row>
    <row r="2445" spans="1:23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28"/>
        <v>203</v>
      </c>
      <c r="P2445">
        <f t="shared" si="229"/>
        <v>130.22999999999999</v>
      </c>
      <c r="Q2445" t="s">
        <v>8334</v>
      </c>
      <c r="R2445" t="s">
        <v>8350</v>
      </c>
      <c r="S2445" s="12">
        <f t="shared" si="230"/>
        <v>41836.625254629631</v>
      </c>
      <c r="T2445" s="12">
        <f t="shared" si="231"/>
        <v>41866.625254629631</v>
      </c>
      <c r="U2445" s="9">
        <f t="shared" si="232"/>
        <v>2014</v>
      </c>
      <c r="V2445">
        <f t="shared" si="233"/>
        <v>7</v>
      </c>
      <c r="W2445" t="str" cm="1">
        <f t="array" ref="W2445">_xlfn.IFS(V2445=1,"JAN",V2445=2,"FEB",V2445=3,"MAR",V2445=4,"APR",V2445=5,"MAY",V2445=6,"JUN",V2445=7,"JUL",V2445=8,"AUG",V2445=9,"SEP",V2445=10,"OCT",V2445=11,"NOV",V2445=12,"DEC")</f>
        <v>JUL</v>
      </c>
    </row>
    <row r="2446" spans="1:23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28"/>
        <v>109</v>
      </c>
      <c r="P2446">
        <f t="shared" si="229"/>
        <v>53.41</v>
      </c>
      <c r="Q2446" t="s">
        <v>8334</v>
      </c>
      <c r="R2446" t="s">
        <v>8350</v>
      </c>
      <c r="S2446" s="12">
        <f t="shared" si="230"/>
        <v>42485.754525462966</v>
      </c>
      <c r="T2446" s="12">
        <f t="shared" si="231"/>
        <v>42515.754525462966</v>
      </c>
      <c r="U2446" s="9">
        <f t="shared" si="232"/>
        <v>2016</v>
      </c>
      <c r="V2446">
        <f t="shared" si="233"/>
        <v>4</v>
      </c>
      <c r="W2446" t="str" cm="1">
        <f t="array" ref="W2446">_xlfn.IFS(V2446=1,"JAN",V2446=2,"FEB",V2446=3,"MAR",V2446=4,"APR",V2446=5,"MAY",V2446=6,"JUN",V2446=7,"JUL",V2446=8,"AUG",V2446=9,"SEP",V2446=10,"OCT",V2446=11,"NOV",V2446=12,"DEC")</f>
        <v>APR</v>
      </c>
    </row>
    <row r="2447" spans="1:23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28"/>
        <v>173</v>
      </c>
      <c r="P2447">
        <f t="shared" si="229"/>
        <v>75.13</v>
      </c>
      <c r="Q2447" t="s">
        <v>8334</v>
      </c>
      <c r="R2447" t="s">
        <v>8350</v>
      </c>
      <c r="S2447" s="12">
        <f t="shared" si="230"/>
        <v>42243.190057870372</v>
      </c>
      <c r="T2447" s="12">
        <f t="shared" si="231"/>
        <v>42273.190057870372</v>
      </c>
      <c r="U2447" s="9">
        <f t="shared" si="232"/>
        <v>2015</v>
      </c>
      <c r="V2447">
        <f t="shared" si="233"/>
        <v>8</v>
      </c>
      <c r="W2447" t="str" cm="1">
        <f t="array" ref="W2447">_xlfn.IFS(V2447=1,"JAN",V2447=2,"FEB",V2447=3,"MAR",V2447=4,"APR",V2447=5,"MAY",V2447=6,"JUN",V2447=7,"JUL",V2447=8,"AUG",V2447=9,"SEP",V2447=10,"OCT",V2447=11,"NOV",V2447=12,"DEC")</f>
        <v>AUG</v>
      </c>
    </row>
    <row r="2448" spans="1:23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28"/>
        <v>168</v>
      </c>
      <c r="P2448">
        <f t="shared" si="229"/>
        <v>75.67</v>
      </c>
      <c r="Q2448" t="s">
        <v>8334</v>
      </c>
      <c r="R2448" t="s">
        <v>8350</v>
      </c>
      <c r="S2448" s="12">
        <f t="shared" si="230"/>
        <v>42670.602673611109</v>
      </c>
      <c r="T2448" s="12">
        <f t="shared" si="231"/>
        <v>42700.64434027778</v>
      </c>
      <c r="U2448" s="9">
        <f t="shared" si="232"/>
        <v>2016</v>
      </c>
      <c r="V2448">
        <f t="shared" si="233"/>
        <v>10</v>
      </c>
      <c r="W2448" t="str" cm="1">
        <f t="array" ref="W2448">_xlfn.IFS(V2448=1,"JAN",V2448=2,"FEB",V2448=3,"MAR",V2448=4,"APR",V2448=5,"MAY",V2448=6,"JUN",V2448=7,"JUL",V2448=8,"AUG",V2448=9,"SEP",V2448=10,"OCT",V2448=11,"NOV",V2448=12,"DEC")</f>
        <v>OCT</v>
      </c>
    </row>
    <row r="2449" spans="1:23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28"/>
        <v>427</v>
      </c>
      <c r="P2449">
        <f t="shared" si="229"/>
        <v>31.69</v>
      </c>
      <c r="Q2449" t="s">
        <v>8334</v>
      </c>
      <c r="R2449" t="s">
        <v>8350</v>
      </c>
      <c r="S2449" s="12">
        <f t="shared" si="230"/>
        <v>42654.469826388886</v>
      </c>
      <c r="T2449" s="12">
        <f t="shared" si="231"/>
        <v>42686.166666666672</v>
      </c>
      <c r="U2449" s="9">
        <f t="shared" si="232"/>
        <v>2016</v>
      </c>
      <c r="V2449">
        <f t="shared" si="233"/>
        <v>10</v>
      </c>
      <c r="W2449" t="str" cm="1">
        <f t="array" ref="W2449">_xlfn.IFS(V2449=1,"JAN",V2449=2,"FEB",V2449=3,"MAR",V2449=4,"APR",V2449=5,"MAY",V2449=6,"JUN",V2449=7,"JUL",V2449=8,"AUG",V2449=9,"SEP",V2449=10,"OCT",V2449=11,"NOV",V2449=12,"DEC")</f>
        <v>OCT</v>
      </c>
    </row>
    <row r="2450" spans="1:23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28"/>
        <v>108</v>
      </c>
      <c r="P2450">
        <f t="shared" si="229"/>
        <v>47.78</v>
      </c>
      <c r="Q2450" t="s">
        <v>8334</v>
      </c>
      <c r="R2450" t="s">
        <v>8350</v>
      </c>
      <c r="S2450" s="12">
        <f t="shared" si="230"/>
        <v>42607.316122685181</v>
      </c>
      <c r="T2450" s="12">
        <f t="shared" si="231"/>
        <v>42613.233333333337</v>
      </c>
      <c r="U2450" s="9">
        <f t="shared" si="232"/>
        <v>2016</v>
      </c>
      <c r="V2450">
        <f t="shared" si="233"/>
        <v>8</v>
      </c>
      <c r="W2450" t="str" cm="1">
        <f t="array" ref="W2450">_xlfn.IFS(V2450=1,"JAN",V2450=2,"FEB",V2450=3,"MAR",V2450=4,"APR",V2450=5,"MAY",V2450=6,"JUN",V2450=7,"JUL",V2450=8,"AUG",V2450=9,"SEP",V2450=10,"OCT",V2450=11,"NOV",V2450=12,"DEC")</f>
        <v>AUG</v>
      </c>
    </row>
    <row r="2451" spans="1:23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28"/>
        <v>108</v>
      </c>
      <c r="P2451">
        <f t="shared" si="229"/>
        <v>90</v>
      </c>
      <c r="Q2451" t="s">
        <v>8334</v>
      </c>
      <c r="R2451" t="s">
        <v>8350</v>
      </c>
      <c r="S2451" s="12">
        <f t="shared" si="230"/>
        <v>41943.142534722225</v>
      </c>
      <c r="T2451" s="12">
        <f t="shared" si="231"/>
        <v>41973.184201388889</v>
      </c>
      <c r="U2451" s="9">
        <f t="shared" si="232"/>
        <v>2014</v>
      </c>
      <c r="V2451">
        <f t="shared" si="233"/>
        <v>10</v>
      </c>
      <c r="W2451" t="str" cm="1">
        <f t="array" ref="W2451">_xlfn.IFS(V2451=1,"JAN",V2451=2,"FEB",V2451=3,"MAR",V2451=4,"APR",V2451=5,"MAY",V2451=6,"JUN",V2451=7,"JUL",V2451=8,"AUG",V2451=9,"SEP",V2451=10,"OCT",V2451=11,"NOV",V2451=12,"DEC")</f>
        <v>OCT</v>
      </c>
    </row>
    <row r="2452" spans="1:23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28"/>
        <v>102</v>
      </c>
      <c r="P2452">
        <f t="shared" si="229"/>
        <v>149.31</v>
      </c>
      <c r="Q2452" t="s">
        <v>8334</v>
      </c>
      <c r="R2452" t="s">
        <v>8350</v>
      </c>
      <c r="S2452" s="12">
        <f t="shared" si="230"/>
        <v>41902.07240740741</v>
      </c>
      <c r="T2452" s="12">
        <f t="shared" si="231"/>
        <v>41940.132638888892</v>
      </c>
      <c r="U2452" s="9">
        <f t="shared" si="232"/>
        <v>2014</v>
      </c>
      <c r="V2452">
        <f t="shared" si="233"/>
        <v>9</v>
      </c>
      <c r="W2452" t="str" cm="1">
        <f t="array" ref="W2452">_xlfn.IFS(V2452=1,"JAN",V2452=2,"FEB",V2452=3,"MAR",V2452=4,"APR",V2452=5,"MAY",V2452=6,"JUN",V2452=7,"JUL",V2452=8,"AUG",V2452=9,"SEP",V2452=10,"OCT",V2452=11,"NOV",V2452=12,"DEC")</f>
        <v>SEP</v>
      </c>
    </row>
    <row r="2453" spans="1:23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28"/>
        <v>115</v>
      </c>
      <c r="P2453">
        <f t="shared" si="229"/>
        <v>62.07</v>
      </c>
      <c r="Q2453" t="s">
        <v>8334</v>
      </c>
      <c r="R2453" t="s">
        <v>8350</v>
      </c>
      <c r="S2453" s="12">
        <f t="shared" si="230"/>
        <v>42779.908449074079</v>
      </c>
      <c r="T2453" s="12">
        <f t="shared" si="231"/>
        <v>42799.908449074079</v>
      </c>
      <c r="U2453" s="9">
        <f t="shared" si="232"/>
        <v>2017</v>
      </c>
      <c r="V2453">
        <f t="shared" si="233"/>
        <v>2</v>
      </c>
      <c r="W2453" t="str" cm="1">
        <f t="array" ref="W2453">_xlfn.IFS(V2453=1,"JAN",V2453=2,"FEB",V2453=3,"MAR",V2453=4,"APR",V2453=5,"MAY",V2453=6,"JUN",V2453=7,"JUL",V2453=8,"AUG",V2453=9,"SEP",V2453=10,"OCT",V2453=11,"NOV",V2453=12,"DEC")</f>
        <v>FEB</v>
      </c>
    </row>
    <row r="2454" spans="1:23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28"/>
        <v>134</v>
      </c>
      <c r="P2454">
        <f t="shared" si="229"/>
        <v>53.4</v>
      </c>
      <c r="Q2454" t="s">
        <v>8334</v>
      </c>
      <c r="R2454" t="s">
        <v>8350</v>
      </c>
      <c r="S2454" s="12">
        <f t="shared" si="230"/>
        <v>42338.84375</v>
      </c>
      <c r="T2454" s="12">
        <f t="shared" si="231"/>
        <v>42367.958333333328</v>
      </c>
      <c r="U2454" s="9">
        <f t="shared" si="232"/>
        <v>2015</v>
      </c>
      <c r="V2454">
        <f t="shared" si="233"/>
        <v>11</v>
      </c>
      <c r="W2454" t="str" cm="1">
        <f t="array" ref="W2454">_xlfn.IFS(V2454=1,"JAN",V2454=2,"FEB",V2454=3,"MAR",V2454=4,"APR",V2454=5,"MAY",V2454=6,"JUN",V2454=7,"JUL",V2454=8,"AUG",V2454=9,"SEP",V2454=10,"OCT",V2454=11,"NOV",V2454=12,"DEC")</f>
        <v>NOV</v>
      </c>
    </row>
    <row r="2455" spans="1:23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28"/>
        <v>155</v>
      </c>
      <c r="P2455">
        <f t="shared" si="229"/>
        <v>69.27</v>
      </c>
      <c r="Q2455" t="s">
        <v>8334</v>
      </c>
      <c r="R2455" t="s">
        <v>8350</v>
      </c>
      <c r="S2455" s="12">
        <f t="shared" si="230"/>
        <v>42738.692233796297</v>
      </c>
      <c r="T2455" s="12">
        <f t="shared" si="231"/>
        <v>42768.692233796297</v>
      </c>
      <c r="U2455" s="9">
        <f t="shared" si="232"/>
        <v>2017</v>
      </c>
      <c r="V2455">
        <f t="shared" si="233"/>
        <v>1</v>
      </c>
      <c r="W2455" t="str" cm="1">
        <f t="array" ref="W2455">_xlfn.IFS(V2455=1,"JAN",V2455=2,"FEB",V2455=3,"MAR",V2455=4,"APR",V2455=5,"MAY",V2455=6,"JUN",V2455=7,"JUL",V2455=8,"AUG",V2455=9,"SEP",V2455=10,"OCT",V2455=11,"NOV",V2455=12,"DEC")</f>
        <v>JAN</v>
      </c>
    </row>
    <row r="2456" spans="1:23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28"/>
        <v>101</v>
      </c>
      <c r="P2456">
        <f t="shared" si="229"/>
        <v>271.51</v>
      </c>
      <c r="Q2456" t="s">
        <v>8334</v>
      </c>
      <c r="R2456" t="s">
        <v>8350</v>
      </c>
      <c r="S2456" s="12">
        <f t="shared" si="230"/>
        <v>42770.201481481476</v>
      </c>
      <c r="T2456" s="12">
        <f t="shared" si="231"/>
        <v>42805.201481481476</v>
      </c>
      <c r="U2456" s="9">
        <f t="shared" si="232"/>
        <v>2017</v>
      </c>
      <c r="V2456">
        <f t="shared" si="233"/>
        <v>2</v>
      </c>
      <c r="W2456" t="str" cm="1">
        <f t="array" ref="W2456">_xlfn.IFS(V2456=1,"JAN",V2456=2,"FEB",V2456=3,"MAR",V2456=4,"APR",V2456=5,"MAY",V2456=6,"JUN",V2456=7,"JUL",V2456=8,"AUG",V2456=9,"SEP",V2456=10,"OCT",V2456=11,"NOV",V2456=12,"DEC")</f>
        <v>FEB</v>
      </c>
    </row>
    <row r="2457" spans="1:23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28"/>
        <v>182</v>
      </c>
      <c r="P2457">
        <f t="shared" si="229"/>
        <v>34.130000000000003</v>
      </c>
      <c r="Q2457" t="s">
        <v>8334</v>
      </c>
      <c r="R2457" t="s">
        <v>8350</v>
      </c>
      <c r="S2457" s="12">
        <f t="shared" si="230"/>
        <v>42452.781828703708</v>
      </c>
      <c r="T2457" s="12">
        <f t="shared" si="231"/>
        <v>42480.781828703708</v>
      </c>
      <c r="U2457" s="9">
        <f t="shared" si="232"/>
        <v>2016</v>
      </c>
      <c r="V2457">
        <f t="shared" si="233"/>
        <v>3</v>
      </c>
      <c r="W2457" t="str" cm="1">
        <f t="array" ref="W2457">_xlfn.IFS(V2457=1,"JAN",V2457=2,"FEB",V2457=3,"MAR",V2457=4,"APR",V2457=5,"MAY",V2457=6,"JUN",V2457=7,"JUL",V2457=8,"AUG",V2457=9,"SEP",V2457=10,"OCT",V2457=11,"NOV",V2457=12,"DEC")</f>
        <v>MAR</v>
      </c>
    </row>
    <row r="2458" spans="1:23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28"/>
        <v>181</v>
      </c>
      <c r="P2458">
        <f t="shared" si="229"/>
        <v>40.49</v>
      </c>
      <c r="Q2458" t="s">
        <v>8334</v>
      </c>
      <c r="R2458" t="s">
        <v>8350</v>
      </c>
      <c r="S2458" s="12">
        <f t="shared" si="230"/>
        <v>42761.961099537039</v>
      </c>
      <c r="T2458" s="12">
        <f t="shared" si="231"/>
        <v>42791.961099537039</v>
      </c>
      <c r="U2458" s="9">
        <f t="shared" si="232"/>
        <v>2017</v>
      </c>
      <c r="V2458">
        <f t="shared" si="233"/>
        <v>1</v>
      </c>
      <c r="W2458" t="str" cm="1">
        <f t="array" ref="W2458">_xlfn.IFS(V2458=1,"JAN",V2458=2,"FEB",V2458=3,"MAR",V2458=4,"APR",V2458=5,"MAY",V2458=6,"JUN",V2458=7,"JUL",V2458=8,"AUG",V2458=9,"SEP",V2458=10,"OCT",V2458=11,"NOV",V2458=12,"DEC")</f>
        <v>JAN</v>
      </c>
    </row>
    <row r="2459" spans="1:23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28"/>
        <v>102</v>
      </c>
      <c r="P2459">
        <f t="shared" si="229"/>
        <v>189.76</v>
      </c>
      <c r="Q2459" t="s">
        <v>8334</v>
      </c>
      <c r="R2459" t="s">
        <v>8350</v>
      </c>
      <c r="S2459" s="12">
        <f t="shared" si="230"/>
        <v>42423.602500000001</v>
      </c>
      <c r="T2459" s="12">
        <f t="shared" si="231"/>
        <v>42453.560833333337</v>
      </c>
      <c r="U2459" s="9">
        <f t="shared" si="232"/>
        <v>2016</v>
      </c>
      <c r="V2459">
        <f t="shared" si="233"/>
        <v>2</v>
      </c>
      <c r="W2459" t="str" cm="1">
        <f t="array" ref="W2459">_xlfn.IFS(V2459=1,"JAN",V2459=2,"FEB",V2459=3,"MAR",V2459=4,"APR",V2459=5,"MAY",V2459=6,"JUN",V2459=7,"JUL",V2459=8,"AUG",V2459=9,"SEP",V2459=10,"OCT",V2459=11,"NOV",V2459=12,"DEC")</f>
        <v>FEB</v>
      </c>
    </row>
    <row r="2460" spans="1:23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28"/>
        <v>110</v>
      </c>
      <c r="P2460">
        <f t="shared" si="229"/>
        <v>68.86</v>
      </c>
      <c r="Q2460" t="s">
        <v>8334</v>
      </c>
      <c r="R2460" t="s">
        <v>8350</v>
      </c>
      <c r="S2460" s="12">
        <f t="shared" si="230"/>
        <v>42495.871736111112</v>
      </c>
      <c r="T2460" s="12">
        <f t="shared" si="231"/>
        <v>42530.791666666672</v>
      </c>
      <c r="U2460" s="9">
        <f t="shared" si="232"/>
        <v>2016</v>
      </c>
      <c r="V2460">
        <f t="shared" si="233"/>
        <v>5</v>
      </c>
      <c r="W2460" t="str" cm="1">
        <f t="array" ref="W2460">_xlfn.IFS(V2460=1,"JAN",V2460=2,"FEB",V2460=3,"MAR",V2460=4,"APR",V2460=5,"MAY",V2460=6,"JUN",V2460=7,"JUL",V2460=8,"AUG",V2460=9,"SEP",V2460=10,"OCT",V2460=11,"NOV",V2460=12,"DEC")</f>
        <v>MAY</v>
      </c>
    </row>
    <row r="2461" spans="1:23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28"/>
        <v>102</v>
      </c>
      <c r="P2461">
        <f t="shared" si="229"/>
        <v>108.78</v>
      </c>
      <c r="Q2461" t="s">
        <v>8334</v>
      </c>
      <c r="R2461" t="s">
        <v>8350</v>
      </c>
      <c r="S2461" s="12">
        <f t="shared" si="230"/>
        <v>42407.637557870374</v>
      </c>
      <c r="T2461" s="12">
        <f t="shared" si="231"/>
        <v>42452.595891203702</v>
      </c>
      <c r="U2461" s="9">
        <f t="shared" si="232"/>
        <v>2016</v>
      </c>
      <c r="V2461">
        <f t="shared" si="233"/>
        <v>2</v>
      </c>
      <c r="W2461" t="str" cm="1">
        <f t="array" ref="W2461">_xlfn.IFS(V2461=1,"JAN",V2461=2,"FEB",V2461=3,"MAR",V2461=4,"APR",V2461=5,"MAY",V2461=6,"JUN",V2461=7,"JUL",V2461=8,"AUG",V2461=9,"SEP",V2461=10,"OCT",V2461=11,"NOV",V2461=12,"DEC")</f>
        <v>FEB</v>
      </c>
    </row>
    <row r="2462" spans="1:23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28"/>
        <v>101</v>
      </c>
      <c r="P2462">
        <f t="shared" si="229"/>
        <v>125.99</v>
      </c>
      <c r="Q2462" t="s">
        <v>8334</v>
      </c>
      <c r="R2462" t="s">
        <v>8350</v>
      </c>
      <c r="S2462" s="12">
        <f t="shared" si="230"/>
        <v>42704.187118055561</v>
      </c>
      <c r="T2462" s="12">
        <f t="shared" si="231"/>
        <v>42738.178472222222</v>
      </c>
      <c r="U2462" s="9">
        <f t="shared" si="232"/>
        <v>2016</v>
      </c>
      <c r="V2462">
        <f t="shared" si="233"/>
        <v>11</v>
      </c>
      <c r="W2462" t="str" cm="1">
        <f t="array" ref="W2462">_xlfn.IFS(V2462=1,"JAN",V2462=2,"FEB",V2462=3,"MAR",V2462=4,"APR",V2462=5,"MAY",V2462=6,"JUN",V2462=7,"JUL",V2462=8,"AUG",V2462=9,"SEP",V2462=10,"OCT",V2462=11,"NOV",V2462=12,"DEC")</f>
        <v>NOV</v>
      </c>
    </row>
    <row r="2463" spans="1:23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28"/>
        <v>104</v>
      </c>
      <c r="P2463">
        <f t="shared" si="229"/>
        <v>90.52</v>
      </c>
      <c r="Q2463" t="s">
        <v>8323</v>
      </c>
      <c r="R2463" t="s">
        <v>8327</v>
      </c>
      <c r="S2463" s="12">
        <f t="shared" si="230"/>
        <v>40784.012696759259</v>
      </c>
      <c r="T2463" s="12">
        <f t="shared" si="231"/>
        <v>40817.125</v>
      </c>
      <c r="U2463" s="9">
        <f t="shared" si="232"/>
        <v>2011</v>
      </c>
      <c r="V2463">
        <f t="shared" si="233"/>
        <v>8</v>
      </c>
      <c r="W2463" t="str" cm="1">
        <f t="array" ref="W2463">_xlfn.IFS(V2463=1,"JAN",V2463=2,"FEB",V2463=3,"MAR",V2463=4,"APR",V2463=5,"MAY",V2463=6,"JUN",V2463=7,"JUL",V2463=8,"AUG",V2463=9,"SEP",V2463=10,"OCT",V2463=11,"NOV",V2463=12,"DEC")</f>
        <v>AUG</v>
      </c>
    </row>
    <row r="2464" spans="1:23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28"/>
        <v>111</v>
      </c>
      <c r="P2464">
        <f t="shared" si="229"/>
        <v>28.88</v>
      </c>
      <c r="Q2464" t="s">
        <v>8323</v>
      </c>
      <c r="R2464" t="s">
        <v>8327</v>
      </c>
      <c r="S2464" s="12">
        <f t="shared" si="230"/>
        <v>41089.186296296299</v>
      </c>
      <c r="T2464" s="12">
        <f t="shared" si="231"/>
        <v>41109.186296296299</v>
      </c>
      <c r="U2464" s="9">
        <f t="shared" si="232"/>
        <v>2012</v>
      </c>
      <c r="V2464">
        <f t="shared" si="233"/>
        <v>6</v>
      </c>
      <c r="W2464" t="str" cm="1">
        <f t="array" ref="W2464">_xlfn.IFS(V2464=1,"JAN",V2464=2,"FEB",V2464=3,"MAR",V2464=4,"APR",V2464=5,"MAY",V2464=6,"JUN",V2464=7,"JUL",V2464=8,"AUG",V2464=9,"SEP",V2464=10,"OCT",V2464=11,"NOV",V2464=12,"DEC")</f>
        <v>JUN</v>
      </c>
    </row>
    <row r="2465" spans="1:23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28"/>
        <v>116</v>
      </c>
      <c r="P2465">
        <f t="shared" si="229"/>
        <v>31</v>
      </c>
      <c r="Q2465" t="s">
        <v>8323</v>
      </c>
      <c r="R2465" t="s">
        <v>8327</v>
      </c>
      <c r="S2465" s="12">
        <f t="shared" si="230"/>
        <v>41341.111400462964</v>
      </c>
      <c r="T2465" s="12">
        <f t="shared" si="231"/>
        <v>41380.791666666664</v>
      </c>
      <c r="U2465" s="9">
        <f t="shared" si="232"/>
        <v>2013</v>
      </c>
      <c r="V2465">
        <f t="shared" si="233"/>
        <v>3</v>
      </c>
      <c r="W2465" t="str" cm="1">
        <f t="array" ref="W2465">_xlfn.IFS(V2465=1,"JAN",V2465=2,"FEB",V2465=3,"MAR",V2465=4,"APR",V2465=5,"MAY",V2465=6,"JUN",V2465=7,"JUL",V2465=8,"AUG",V2465=9,"SEP",V2465=10,"OCT",V2465=11,"NOV",V2465=12,"DEC")</f>
        <v>MAR</v>
      </c>
    </row>
    <row r="2466" spans="1:23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28"/>
        <v>111</v>
      </c>
      <c r="P2466">
        <f t="shared" si="229"/>
        <v>51.67</v>
      </c>
      <c r="Q2466" t="s">
        <v>8323</v>
      </c>
      <c r="R2466" t="s">
        <v>8327</v>
      </c>
      <c r="S2466" s="12">
        <f t="shared" si="230"/>
        <v>42248.90042824074</v>
      </c>
      <c r="T2466" s="12">
        <f t="shared" si="231"/>
        <v>42277.811805555553</v>
      </c>
      <c r="U2466" s="9">
        <f t="shared" si="232"/>
        <v>2015</v>
      </c>
      <c r="V2466">
        <f t="shared" si="233"/>
        <v>9</v>
      </c>
      <c r="W2466" t="str" cm="1">
        <f t="array" ref="W2466">_xlfn.IFS(V2466=1,"JAN",V2466=2,"FEB",V2466=3,"MAR",V2466=4,"APR",V2466=5,"MAY",V2466=6,"JUN",V2466=7,"JUL",V2466=8,"AUG",V2466=9,"SEP",V2466=10,"OCT",V2466=11,"NOV",V2466=12,"DEC")</f>
        <v>SEP</v>
      </c>
    </row>
    <row r="2467" spans="1:23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28"/>
        <v>180</v>
      </c>
      <c r="P2467">
        <f t="shared" si="229"/>
        <v>26.27</v>
      </c>
      <c r="Q2467" t="s">
        <v>8323</v>
      </c>
      <c r="R2467" t="s">
        <v>8327</v>
      </c>
      <c r="S2467" s="12">
        <f t="shared" si="230"/>
        <v>41145.719305555554</v>
      </c>
      <c r="T2467" s="12">
        <f t="shared" si="231"/>
        <v>41175.719305555554</v>
      </c>
      <c r="U2467" s="9">
        <f t="shared" si="232"/>
        <v>2012</v>
      </c>
      <c r="V2467">
        <f t="shared" si="233"/>
        <v>8</v>
      </c>
      <c r="W2467" t="str" cm="1">
        <f t="array" ref="W2467">_xlfn.IFS(V2467=1,"JAN",V2467=2,"FEB",V2467=3,"MAR",V2467=4,"APR",V2467=5,"MAY",V2467=6,"JUN",V2467=7,"JUL",V2467=8,"AUG",V2467=9,"SEP",V2467=10,"OCT",V2467=11,"NOV",V2467=12,"DEC")</f>
        <v>AUG</v>
      </c>
    </row>
    <row r="2468" spans="1:23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28"/>
        <v>100</v>
      </c>
      <c r="P2468">
        <f t="shared" si="229"/>
        <v>48.08</v>
      </c>
      <c r="Q2468" t="s">
        <v>8323</v>
      </c>
      <c r="R2468" t="s">
        <v>8327</v>
      </c>
      <c r="S2468" s="12">
        <f t="shared" si="230"/>
        <v>41373.102465277778</v>
      </c>
      <c r="T2468" s="12">
        <f t="shared" si="231"/>
        <v>41403.102465277778</v>
      </c>
      <c r="U2468" s="9">
        <f t="shared" si="232"/>
        <v>2013</v>
      </c>
      <c r="V2468">
        <f t="shared" si="233"/>
        <v>4</v>
      </c>
      <c r="W2468" t="str" cm="1">
        <f t="array" ref="W2468">_xlfn.IFS(V2468=1,"JAN",V2468=2,"FEB",V2468=3,"MAR",V2468=4,"APR",V2468=5,"MAY",V2468=6,"JUN",V2468=7,"JUL",V2468=8,"AUG",V2468=9,"SEP",V2468=10,"OCT",V2468=11,"NOV",V2468=12,"DEC")</f>
        <v>APR</v>
      </c>
    </row>
    <row r="2469" spans="1:23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28"/>
        <v>119</v>
      </c>
      <c r="P2469">
        <f t="shared" si="229"/>
        <v>27.56</v>
      </c>
      <c r="Q2469" t="s">
        <v>8323</v>
      </c>
      <c r="R2469" t="s">
        <v>8327</v>
      </c>
      <c r="S2469" s="12">
        <f t="shared" si="230"/>
        <v>41025.874201388891</v>
      </c>
      <c r="T2469" s="12">
        <f t="shared" si="231"/>
        <v>41039.708333333336</v>
      </c>
      <c r="U2469" s="9">
        <f t="shared" si="232"/>
        <v>2012</v>
      </c>
      <c r="V2469">
        <f t="shared" si="233"/>
        <v>4</v>
      </c>
      <c r="W2469" t="str" cm="1">
        <f t="array" ref="W2469">_xlfn.IFS(V2469=1,"JAN",V2469=2,"FEB",V2469=3,"MAR",V2469=4,"APR",V2469=5,"MAY",V2469=6,"JUN",V2469=7,"JUL",V2469=8,"AUG",V2469=9,"SEP",V2469=10,"OCT",V2469=11,"NOV",V2469=12,"DEC")</f>
        <v>APR</v>
      </c>
    </row>
    <row r="2470" spans="1:23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28"/>
        <v>107</v>
      </c>
      <c r="P2470">
        <f t="shared" si="229"/>
        <v>36.97</v>
      </c>
      <c r="Q2470" t="s">
        <v>8323</v>
      </c>
      <c r="R2470" t="s">
        <v>8327</v>
      </c>
      <c r="S2470" s="12">
        <f t="shared" si="230"/>
        <v>41174.154178240737</v>
      </c>
      <c r="T2470" s="12">
        <f t="shared" si="231"/>
        <v>41210.208333333336</v>
      </c>
      <c r="U2470" s="9">
        <f t="shared" si="232"/>
        <v>2012</v>
      </c>
      <c r="V2470">
        <f t="shared" si="233"/>
        <v>9</v>
      </c>
      <c r="W2470" t="str" cm="1">
        <f t="array" ref="W2470">_xlfn.IFS(V2470=1,"JAN",V2470=2,"FEB",V2470=3,"MAR",V2470=4,"APR",V2470=5,"MAY",V2470=6,"JUN",V2470=7,"JUL",V2470=8,"AUG",V2470=9,"SEP",V2470=10,"OCT",V2470=11,"NOV",V2470=12,"DEC")</f>
        <v>SEP</v>
      </c>
    </row>
    <row r="2471" spans="1:23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28"/>
        <v>114</v>
      </c>
      <c r="P2471">
        <f t="shared" si="229"/>
        <v>29.02</v>
      </c>
      <c r="Q2471" t="s">
        <v>8323</v>
      </c>
      <c r="R2471" t="s">
        <v>8327</v>
      </c>
      <c r="S2471" s="12">
        <f t="shared" si="230"/>
        <v>40557.429733796293</v>
      </c>
      <c r="T2471" s="12">
        <f t="shared" si="231"/>
        <v>40582.429733796293</v>
      </c>
      <c r="U2471" s="9">
        <f t="shared" si="232"/>
        <v>2011</v>
      </c>
      <c r="V2471">
        <f t="shared" si="233"/>
        <v>1</v>
      </c>
      <c r="W2471" t="str" cm="1">
        <f t="array" ref="W2471">_xlfn.IFS(V2471=1,"JAN",V2471=2,"FEB",V2471=3,"MAR",V2471=4,"APR",V2471=5,"MAY",V2471=6,"JUN",V2471=7,"JUL",V2471=8,"AUG",V2471=9,"SEP",V2471=10,"OCT",V2471=11,"NOV",V2471=12,"DEC")</f>
        <v>JAN</v>
      </c>
    </row>
    <row r="2472" spans="1:23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28"/>
        <v>103</v>
      </c>
      <c r="P2472">
        <f t="shared" si="229"/>
        <v>28.66</v>
      </c>
      <c r="Q2472" t="s">
        <v>8323</v>
      </c>
      <c r="R2472" t="s">
        <v>8327</v>
      </c>
      <c r="S2472" s="12">
        <f t="shared" si="230"/>
        <v>41023.07471064815</v>
      </c>
      <c r="T2472" s="12">
        <f t="shared" si="231"/>
        <v>41053.07471064815</v>
      </c>
      <c r="U2472" s="9">
        <f t="shared" si="232"/>
        <v>2012</v>
      </c>
      <c r="V2472">
        <f t="shared" si="233"/>
        <v>4</v>
      </c>
      <c r="W2472" t="str" cm="1">
        <f t="array" ref="W2472">_xlfn.IFS(V2472=1,"JAN",V2472=2,"FEB",V2472=3,"MAR",V2472=4,"APR",V2472=5,"MAY",V2472=6,"JUN",V2472=7,"JUL",V2472=8,"AUG",V2472=9,"SEP",V2472=10,"OCT",V2472=11,"NOV",V2472=12,"DEC")</f>
        <v>APR</v>
      </c>
    </row>
    <row r="2473" spans="1:23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28"/>
        <v>128</v>
      </c>
      <c r="P2473">
        <f t="shared" si="229"/>
        <v>37.65</v>
      </c>
      <c r="Q2473" t="s">
        <v>8323</v>
      </c>
      <c r="R2473" t="s">
        <v>8327</v>
      </c>
      <c r="S2473" s="12">
        <f t="shared" si="230"/>
        <v>40893.992962962962</v>
      </c>
      <c r="T2473" s="12">
        <f t="shared" si="231"/>
        <v>40933.992962962962</v>
      </c>
      <c r="U2473" s="9">
        <f t="shared" si="232"/>
        <v>2011</v>
      </c>
      <c r="V2473">
        <f t="shared" si="233"/>
        <v>12</v>
      </c>
      <c r="W2473" t="str" cm="1">
        <f t="array" ref="W2473">_xlfn.IFS(V2473=1,"JAN",V2473=2,"FEB",V2473=3,"MAR",V2473=4,"APR",V2473=5,"MAY",V2473=6,"JUN",V2473=7,"JUL",V2473=8,"AUG",V2473=9,"SEP",V2473=10,"OCT",V2473=11,"NOV",V2473=12,"DEC")</f>
        <v>DEC</v>
      </c>
    </row>
    <row r="2474" spans="1:23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28"/>
        <v>136</v>
      </c>
      <c r="P2474">
        <f t="shared" si="229"/>
        <v>97.9</v>
      </c>
      <c r="Q2474" t="s">
        <v>8323</v>
      </c>
      <c r="R2474" t="s">
        <v>8327</v>
      </c>
      <c r="S2474" s="12">
        <f t="shared" si="230"/>
        <v>40354.11550925926</v>
      </c>
      <c r="T2474" s="12">
        <f t="shared" si="231"/>
        <v>40425.043749999997</v>
      </c>
      <c r="U2474" s="9">
        <f t="shared" si="232"/>
        <v>2010</v>
      </c>
      <c r="V2474">
        <f t="shared" si="233"/>
        <v>6</v>
      </c>
      <c r="W2474" t="str" cm="1">
        <f t="array" ref="W2474">_xlfn.IFS(V2474=1,"JAN",V2474=2,"FEB",V2474=3,"MAR",V2474=4,"APR",V2474=5,"MAY",V2474=6,"JUN",V2474=7,"JUL",V2474=8,"AUG",V2474=9,"SEP",V2474=10,"OCT",V2474=11,"NOV",V2474=12,"DEC")</f>
        <v>JUN</v>
      </c>
    </row>
    <row r="2475" spans="1:23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28"/>
        <v>100</v>
      </c>
      <c r="P2475">
        <f t="shared" si="229"/>
        <v>42.55</v>
      </c>
      <c r="Q2475" t="s">
        <v>8323</v>
      </c>
      <c r="R2475" t="s">
        <v>8327</v>
      </c>
      <c r="S2475" s="12">
        <f t="shared" si="230"/>
        <v>41193.748483796298</v>
      </c>
      <c r="T2475" s="12">
        <f t="shared" si="231"/>
        <v>41223.790150462963</v>
      </c>
      <c r="U2475" s="9">
        <f t="shared" si="232"/>
        <v>2012</v>
      </c>
      <c r="V2475">
        <f t="shared" si="233"/>
        <v>10</v>
      </c>
      <c r="W2475" t="str" cm="1">
        <f t="array" ref="W2475">_xlfn.IFS(V2475=1,"JAN",V2475=2,"FEB",V2475=3,"MAR",V2475=4,"APR",V2475=5,"MAY",V2475=6,"JUN",V2475=7,"JUL",V2475=8,"AUG",V2475=9,"SEP",V2475=10,"OCT",V2475=11,"NOV",V2475=12,"DEC")</f>
        <v>OCT</v>
      </c>
    </row>
    <row r="2476" spans="1:23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28"/>
        <v>100</v>
      </c>
      <c r="P2476">
        <f t="shared" si="229"/>
        <v>131.58000000000001</v>
      </c>
      <c r="Q2476" t="s">
        <v>8323</v>
      </c>
      <c r="R2476" t="s">
        <v>8327</v>
      </c>
      <c r="S2476" s="12">
        <f t="shared" si="230"/>
        <v>40417.011296296296</v>
      </c>
      <c r="T2476" s="12">
        <f t="shared" si="231"/>
        <v>40462.011296296296</v>
      </c>
      <c r="U2476" s="9">
        <f t="shared" si="232"/>
        <v>2010</v>
      </c>
      <c r="V2476">
        <f t="shared" si="233"/>
        <v>8</v>
      </c>
      <c r="W2476" t="str" cm="1">
        <f t="array" ref="W2476">_xlfn.IFS(V2476=1,"JAN",V2476=2,"FEB",V2476=3,"MAR",V2476=4,"APR",V2476=5,"MAY",V2476=6,"JUN",V2476=7,"JUL",V2476=8,"AUG",V2476=9,"SEP",V2476=10,"OCT",V2476=11,"NOV",V2476=12,"DEC")</f>
        <v>AUG</v>
      </c>
    </row>
    <row r="2477" spans="1:23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28"/>
        <v>105</v>
      </c>
      <c r="P2477">
        <f t="shared" si="229"/>
        <v>32.32</v>
      </c>
      <c r="Q2477" t="s">
        <v>8323</v>
      </c>
      <c r="R2477" t="s">
        <v>8327</v>
      </c>
      <c r="S2477" s="12">
        <f t="shared" si="230"/>
        <v>40310.287673611114</v>
      </c>
      <c r="T2477" s="12">
        <f t="shared" si="231"/>
        <v>40369.916666666664</v>
      </c>
      <c r="U2477" s="9">
        <f t="shared" si="232"/>
        <v>2010</v>
      </c>
      <c r="V2477">
        <f t="shared" si="233"/>
        <v>5</v>
      </c>
      <c r="W2477" t="str" cm="1">
        <f t="array" ref="W2477">_xlfn.IFS(V2477=1,"JAN",V2477=2,"FEB",V2477=3,"MAR",V2477=4,"APR",V2477=5,"MAY",V2477=6,"JUN",V2477=7,"JUL",V2477=8,"AUG",V2477=9,"SEP",V2477=10,"OCT",V2477=11,"NOV",V2477=12,"DEC")</f>
        <v>MAY</v>
      </c>
    </row>
    <row r="2478" spans="1:23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28"/>
        <v>105</v>
      </c>
      <c r="P2478">
        <f t="shared" si="229"/>
        <v>61.1</v>
      </c>
      <c r="Q2478" t="s">
        <v>8323</v>
      </c>
      <c r="R2478" t="s">
        <v>8327</v>
      </c>
      <c r="S2478" s="12">
        <f t="shared" si="230"/>
        <v>41913.328356481477</v>
      </c>
      <c r="T2478" s="12">
        <f t="shared" si="231"/>
        <v>41946.370023148149</v>
      </c>
      <c r="U2478" s="9">
        <f t="shared" si="232"/>
        <v>2014</v>
      </c>
      <c r="V2478">
        <f t="shared" si="233"/>
        <v>10</v>
      </c>
      <c r="W2478" t="str" cm="1">
        <f t="array" ref="W2478">_xlfn.IFS(V2478=1,"JAN",V2478=2,"FEB",V2478=3,"MAR",V2478=4,"APR",V2478=5,"MAY",V2478=6,"JUN",V2478=7,"JUL",V2478=8,"AUG",V2478=9,"SEP",V2478=10,"OCT",V2478=11,"NOV",V2478=12,"DEC")</f>
        <v>OCT</v>
      </c>
    </row>
    <row r="2479" spans="1:23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28"/>
        <v>171</v>
      </c>
      <c r="P2479">
        <f t="shared" si="229"/>
        <v>31.34</v>
      </c>
      <c r="Q2479" t="s">
        <v>8323</v>
      </c>
      <c r="R2479" t="s">
        <v>8327</v>
      </c>
      <c r="S2479" s="12">
        <f t="shared" si="230"/>
        <v>41088.691493055558</v>
      </c>
      <c r="T2479" s="12">
        <f t="shared" si="231"/>
        <v>41133.691493055558</v>
      </c>
      <c r="U2479" s="9">
        <f t="shared" si="232"/>
        <v>2012</v>
      </c>
      <c r="V2479">
        <f t="shared" si="233"/>
        <v>6</v>
      </c>
      <c r="W2479" t="str" cm="1">
        <f t="array" ref="W2479">_xlfn.IFS(V2479=1,"JAN",V2479=2,"FEB",V2479=3,"MAR",V2479=4,"APR",V2479=5,"MAY",V2479=6,"JUN",V2479=7,"JUL",V2479=8,"AUG",V2479=9,"SEP",V2479=10,"OCT",V2479=11,"NOV",V2479=12,"DEC")</f>
        <v>JUN</v>
      </c>
    </row>
    <row r="2480" spans="1:23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28"/>
        <v>128</v>
      </c>
      <c r="P2480">
        <f t="shared" si="229"/>
        <v>129.11000000000001</v>
      </c>
      <c r="Q2480" t="s">
        <v>8323</v>
      </c>
      <c r="R2480" t="s">
        <v>8327</v>
      </c>
      <c r="S2480" s="12">
        <f t="shared" si="230"/>
        <v>41257.950381944444</v>
      </c>
      <c r="T2480" s="12">
        <f t="shared" si="231"/>
        <v>41287.950381944444</v>
      </c>
      <c r="U2480" s="9">
        <f t="shared" si="232"/>
        <v>2012</v>
      </c>
      <c r="V2480">
        <f t="shared" si="233"/>
        <v>12</v>
      </c>
      <c r="W2480" t="str" cm="1">
        <f t="array" ref="W2480">_xlfn.IFS(V2480=1,"JAN",V2480=2,"FEB",V2480=3,"MAR",V2480=4,"APR",V2480=5,"MAY",V2480=6,"JUN",V2480=7,"JUL",V2480=8,"AUG",V2480=9,"SEP",V2480=10,"OCT",V2480=11,"NOV",V2480=12,"DEC")</f>
        <v>DEC</v>
      </c>
    </row>
    <row r="2481" spans="1:23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28"/>
        <v>133</v>
      </c>
      <c r="P2481">
        <f t="shared" si="229"/>
        <v>25.02</v>
      </c>
      <c r="Q2481" t="s">
        <v>8323</v>
      </c>
      <c r="R2481" t="s">
        <v>8327</v>
      </c>
      <c r="S2481" s="12">
        <f t="shared" si="230"/>
        <v>41107.726782407408</v>
      </c>
      <c r="T2481" s="12">
        <f t="shared" si="231"/>
        <v>41118.083333333336</v>
      </c>
      <c r="U2481" s="9">
        <f t="shared" si="232"/>
        <v>2012</v>
      </c>
      <c r="V2481">
        <f t="shared" si="233"/>
        <v>7</v>
      </c>
      <c r="W2481" t="str" cm="1">
        <f t="array" ref="W2481">_xlfn.IFS(V2481=1,"JAN",V2481=2,"FEB",V2481=3,"MAR",V2481=4,"APR",V2481=5,"MAY",V2481=6,"JUN",V2481=7,"JUL",V2481=8,"AUG",V2481=9,"SEP",V2481=10,"OCT",V2481=11,"NOV",V2481=12,"DEC")</f>
        <v>JUL</v>
      </c>
    </row>
    <row r="2482" spans="1:23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28"/>
        <v>100</v>
      </c>
      <c r="P2482">
        <f t="shared" si="229"/>
        <v>250</v>
      </c>
      <c r="Q2482" t="s">
        <v>8323</v>
      </c>
      <c r="R2482" t="s">
        <v>8327</v>
      </c>
      <c r="S2482" s="12">
        <f t="shared" si="230"/>
        <v>42227.936157407406</v>
      </c>
      <c r="T2482" s="12">
        <f t="shared" si="231"/>
        <v>42287.936157407406</v>
      </c>
      <c r="U2482" s="9">
        <f t="shared" si="232"/>
        <v>2015</v>
      </c>
      <c r="V2482">
        <f t="shared" si="233"/>
        <v>8</v>
      </c>
      <c r="W2482" t="str" cm="1">
        <f t="array" ref="W2482">_xlfn.IFS(V2482=1,"JAN",V2482=2,"FEB",V2482=3,"MAR",V2482=4,"APR",V2482=5,"MAY",V2482=6,"JUN",V2482=7,"JUL",V2482=8,"AUG",V2482=9,"SEP",V2482=10,"OCT",V2482=11,"NOV",V2482=12,"DEC")</f>
        <v>AUG</v>
      </c>
    </row>
    <row r="2483" spans="1:23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28"/>
        <v>113</v>
      </c>
      <c r="P2483">
        <f t="shared" si="229"/>
        <v>47.54</v>
      </c>
      <c r="Q2483" t="s">
        <v>8323</v>
      </c>
      <c r="R2483" t="s">
        <v>8327</v>
      </c>
      <c r="S2483" s="12">
        <f t="shared" si="230"/>
        <v>40999.645925925928</v>
      </c>
      <c r="T2483" s="12">
        <f t="shared" si="231"/>
        <v>41029.645925925928</v>
      </c>
      <c r="U2483" s="9">
        <f t="shared" si="232"/>
        <v>2012</v>
      </c>
      <c r="V2483">
        <f t="shared" si="233"/>
        <v>3</v>
      </c>
      <c r="W2483" t="str" cm="1">
        <f t="array" ref="W2483">_xlfn.IFS(V2483=1,"JAN",V2483=2,"FEB",V2483=3,"MAR",V2483=4,"APR",V2483=5,"MAY",V2483=6,"JUN",V2483=7,"JUL",V2483=8,"AUG",V2483=9,"SEP",V2483=10,"OCT",V2483=11,"NOV",V2483=12,"DEC")</f>
        <v>MAR</v>
      </c>
    </row>
    <row r="2484" spans="1:23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28"/>
        <v>100</v>
      </c>
      <c r="P2484">
        <f t="shared" si="229"/>
        <v>40.04</v>
      </c>
      <c r="Q2484" t="s">
        <v>8323</v>
      </c>
      <c r="R2484" t="s">
        <v>8327</v>
      </c>
      <c r="S2484" s="12">
        <f t="shared" si="230"/>
        <v>40711.782210648147</v>
      </c>
      <c r="T2484" s="12">
        <f t="shared" si="231"/>
        <v>40756.782210648147</v>
      </c>
      <c r="U2484" s="9">
        <f t="shared" si="232"/>
        <v>2011</v>
      </c>
      <c r="V2484">
        <f t="shared" si="233"/>
        <v>6</v>
      </c>
      <c r="W2484" t="str" cm="1">
        <f t="array" ref="W2484">_xlfn.IFS(V2484=1,"JAN",V2484=2,"FEB",V2484=3,"MAR",V2484=4,"APR",V2484=5,"MAY",V2484=6,"JUN",V2484=7,"JUL",V2484=8,"AUG",V2484=9,"SEP",V2484=10,"OCT",V2484=11,"NOV",V2484=12,"DEC")</f>
        <v>JUN</v>
      </c>
    </row>
    <row r="2485" spans="1:23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28"/>
        <v>114</v>
      </c>
      <c r="P2485">
        <f t="shared" si="229"/>
        <v>65.84</v>
      </c>
      <c r="Q2485" t="s">
        <v>8323</v>
      </c>
      <c r="R2485" t="s">
        <v>8327</v>
      </c>
      <c r="S2485" s="12">
        <f t="shared" si="230"/>
        <v>40970.750034722223</v>
      </c>
      <c r="T2485" s="12">
        <f t="shared" si="231"/>
        <v>41030.708368055559</v>
      </c>
      <c r="U2485" s="9">
        <f t="shared" si="232"/>
        <v>2012</v>
      </c>
      <c r="V2485">
        <f t="shared" si="233"/>
        <v>3</v>
      </c>
      <c r="W2485" t="str" cm="1">
        <f t="array" ref="W2485">_xlfn.IFS(V2485=1,"JAN",V2485=2,"FEB",V2485=3,"MAR",V2485=4,"APR",V2485=5,"MAY",V2485=6,"JUN",V2485=7,"JUL",V2485=8,"AUG",V2485=9,"SEP",V2485=10,"OCT",V2485=11,"NOV",V2485=12,"DEC")</f>
        <v>MAR</v>
      </c>
    </row>
    <row r="2486" spans="1:23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28"/>
        <v>119</v>
      </c>
      <c r="P2486">
        <f t="shared" si="229"/>
        <v>46.4</v>
      </c>
      <c r="Q2486" t="s">
        <v>8323</v>
      </c>
      <c r="R2486" t="s">
        <v>8327</v>
      </c>
      <c r="S2486" s="12">
        <f t="shared" si="230"/>
        <v>40771.916701388887</v>
      </c>
      <c r="T2486" s="12">
        <f t="shared" si="231"/>
        <v>40801.916701388887</v>
      </c>
      <c r="U2486" s="9">
        <f t="shared" si="232"/>
        <v>2011</v>
      </c>
      <c r="V2486">
        <f t="shared" si="233"/>
        <v>8</v>
      </c>
      <c r="W2486" t="str" cm="1">
        <f t="array" ref="W2486">_xlfn.IFS(V2486=1,"JAN",V2486=2,"FEB",V2486=3,"MAR",V2486=4,"APR",V2486=5,"MAY",V2486=6,"JUN",V2486=7,"JUL",V2486=8,"AUG",V2486=9,"SEP",V2486=10,"OCT",V2486=11,"NOV",V2486=12,"DEC")</f>
        <v>AUG</v>
      </c>
    </row>
    <row r="2487" spans="1:23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28"/>
        <v>103</v>
      </c>
      <c r="P2487">
        <f t="shared" si="229"/>
        <v>50.37</v>
      </c>
      <c r="Q2487" t="s">
        <v>8323</v>
      </c>
      <c r="R2487" t="s">
        <v>8327</v>
      </c>
      <c r="S2487" s="12">
        <f t="shared" si="230"/>
        <v>40793.998599537037</v>
      </c>
      <c r="T2487" s="12">
        <f t="shared" si="231"/>
        <v>40828.998599537037</v>
      </c>
      <c r="U2487" s="9">
        <f t="shared" si="232"/>
        <v>2011</v>
      </c>
      <c r="V2487">
        <f t="shared" si="233"/>
        <v>9</v>
      </c>
      <c r="W2487" t="str" cm="1">
        <f t="array" ref="W2487">_xlfn.IFS(V2487=1,"JAN",V2487=2,"FEB",V2487=3,"MAR",V2487=4,"APR",V2487=5,"MAY",V2487=6,"JUN",V2487=7,"JUL",V2487=8,"AUG",V2487=9,"SEP",V2487=10,"OCT",V2487=11,"NOV",V2487=12,"DEC")</f>
        <v>SEP</v>
      </c>
    </row>
    <row r="2488" spans="1:23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28"/>
        <v>266</v>
      </c>
      <c r="P2488">
        <f t="shared" si="229"/>
        <v>26.57</v>
      </c>
      <c r="Q2488" t="s">
        <v>8323</v>
      </c>
      <c r="R2488" t="s">
        <v>8327</v>
      </c>
      <c r="S2488" s="12">
        <f t="shared" si="230"/>
        <v>40991.708055555559</v>
      </c>
      <c r="T2488" s="12">
        <f t="shared" si="231"/>
        <v>41021.708055555559</v>
      </c>
      <c r="U2488" s="9">
        <f t="shared" si="232"/>
        <v>2012</v>
      </c>
      <c r="V2488">
        <f t="shared" si="233"/>
        <v>3</v>
      </c>
      <c r="W2488" t="str" cm="1">
        <f t="array" ref="W2488">_xlfn.IFS(V2488=1,"JAN",V2488=2,"FEB",V2488=3,"MAR",V2488=4,"APR",V2488=5,"MAY",V2488=6,"JUN",V2488=7,"JUL",V2488=8,"AUG",V2488=9,"SEP",V2488=10,"OCT",V2488=11,"NOV",V2488=12,"DEC")</f>
        <v>MAR</v>
      </c>
    </row>
    <row r="2489" spans="1:23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28"/>
        <v>100</v>
      </c>
      <c r="P2489">
        <f t="shared" si="229"/>
        <v>39.49</v>
      </c>
      <c r="Q2489" t="s">
        <v>8323</v>
      </c>
      <c r="R2489" t="s">
        <v>8327</v>
      </c>
      <c r="S2489" s="12">
        <f t="shared" si="230"/>
        <v>41026.083298611113</v>
      </c>
      <c r="T2489" s="12">
        <f t="shared" si="231"/>
        <v>41056.083298611113</v>
      </c>
      <c r="U2489" s="9">
        <f t="shared" si="232"/>
        <v>2012</v>
      </c>
      <c r="V2489">
        <f t="shared" si="233"/>
        <v>4</v>
      </c>
      <c r="W2489" t="str" cm="1">
        <f t="array" ref="W2489">_xlfn.IFS(V2489=1,"JAN",V2489=2,"FEB",V2489=3,"MAR",V2489=4,"APR",V2489=5,"MAY",V2489=6,"JUN",V2489=7,"JUL",V2489=8,"AUG",V2489=9,"SEP",V2489=10,"OCT",V2489=11,"NOV",V2489=12,"DEC")</f>
        <v>APR</v>
      </c>
    </row>
    <row r="2490" spans="1:23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28"/>
        <v>107</v>
      </c>
      <c r="P2490">
        <f t="shared" si="229"/>
        <v>49.25</v>
      </c>
      <c r="Q2490" t="s">
        <v>8323</v>
      </c>
      <c r="R2490" t="s">
        <v>8327</v>
      </c>
      <c r="S2490" s="12">
        <f t="shared" si="230"/>
        <v>40833.633194444446</v>
      </c>
      <c r="T2490" s="12">
        <f t="shared" si="231"/>
        <v>40863.674861111111</v>
      </c>
      <c r="U2490" s="9">
        <f t="shared" si="232"/>
        <v>2011</v>
      </c>
      <c r="V2490">
        <f t="shared" si="233"/>
        <v>10</v>
      </c>
      <c r="W2490" t="str" cm="1">
        <f t="array" ref="W2490">_xlfn.IFS(V2490=1,"JAN",V2490=2,"FEB",V2490=3,"MAR",V2490=4,"APR",V2490=5,"MAY",V2490=6,"JUN",V2490=7,"JUL",V2490=8,"AUG",V2490=9,"SEP",V2490=10,"OCT",V2490=11,"NOV",V2490=12,"DEC")</f>
        <v>OCT</v>
      </c>
    </row>
    <row r="2491" spans="1:23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28"/>
        <v>134</v>
      </c>
      <c r="P2491">
        <f t="shared" si="229"/>
        <v>62.38</v>
      </c>
      <c r="Q2491" t="s">
        <v>8323</v>
      </c>
      <c r="R2491" t="s">
        <v>8327</v>
      </c>
      <c r="S2491" s="12">
        <f t="shared" si="230"/>
        <v>41373.690266203703</v>
      </c>
      <c r="T2491" s="12">
        <f t="shared" si="231"/>
        <v>41403.690266203703</v>
      </c>
      <c r="U2491" s="9">
        <f t="shared" si="232"/>
        <v>2013</v>
      </c>
      <c r="V2491">
        <f t="shared" si="233"/>
        <v>4</v>
      </c>
      <c r="W2491" t="str" cm="1">
        <f t="array" ref="W2491">_xlfn.IFS(V2491=1,"JAN",V2491=2,"FEB",V2491=3,"MAR",V2491=4,"APR",V2491=5,"MAY",V2491=6,"JUN",V2491=7,"JUL",V2491=8,"AUG",V2491=9,"SEP",V2491=10,"OCT",V2491=11,"NOV",V2491=12,"DEC")</f>
        <v>APR</v>
      </c>
    </row>
    <row r="2492" spans="1:23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28"/>
        <v>121</v>
      </c>
      <c r="P2492">
        <f t="shared" si="229"/>
        <v>37.94</v>
      </c>
      <c r="Q2492" t="s">
        <v>8323</v>
      </c>
      <c r="R2492" t="s">
        <v>8327</v>
      </c>
      <c r="S2492" s="12">
        <f t="shared" si="230"/>
        <v>41023.227731481478</v>
      </c>
      <c r="T2492" s="12">
        <f t="shared" si="231"/>
        <v>41083.227731481478</v>
      </c>
      <c r="U2492" s="9">
        <f t="shared" si="232"/>
        <v>2012</v>
      </c>
      <c r="V2492">
        <f t="shared" si="233"/>
        <v>4</v>
      </c>
      <c r="W2492" t="str" cm="1">
        <f t="array" ref="W2492">_xlfn.IFS(V2492=1,"JAN",V2492=2,"FEB",V2492=3,"MAR",V2492=4,"APR",V2492=5,"MAY",V2492=6,"JUN",V2492=7,"JUL",V2492=8,"AUG",V2492=9,"SEP",V2492=10,"OCT",V2492=11,"NOV",V2492=12,"DEC")</f>
        <v>APR</v>
      </c>
    </row>
    <row r="2493" spans="1:23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28"/>
        <v>103</v>
      </c>
      <c r="P2493">
        <f t="shared" si="229"/>
        <v>51.6</v>
      </c>
      <c r="Q2493" t="s">
        <v>8323</v>
      </c>
      <c r="R2493" t="s">
        <v>8327</v>
      </c>
      <c r="S2493" s="12">
        <f t="shared" si="230"/>
        <v>40542.839282407411</v>
      </c>
      <c r="T2493" s="12">
        <f t="shared" si="231"/>
        <v>40559.07708333333</v>
      </c>
      <c r="U2493" s="9">
        <f t="shared" si="232"/>
        <v>2010</v>
      </c>
      <c r="V2493">
        <f t="shared" si="233"/>
        <v>12</v>
      </c>
      <c r="W2493" t="str" cm="1">
        <f t="array" ref="W2493">_xlfn.IFS(V2493=1,"JAN",V2493=2,"FEB",V2493=3,"MAR",V2493=4,"APR",V2493=5,"MAY",V2493=6,"JUN",V2493=7,"JUL",V2493=8,"AUG",V2493=9,"SEP",V2493=10,"OCT",V2493=11,"NOV",V2493=12,"DEC")</f>
        <v>DEC</v>
      </c>
    </row>
    <row r="2494" spans="1:23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28"/>
        <v>125</v>
      </c>
      <c r="P2494">
        <f t="shared" si="229"/>
        <v>27.78</v>
      </c>
      <c r="Q2494" t="s">
        <v>8323</v>
      </c>
      <c r="R2494" t="s">
        <v>8327</v>
      </c>
      <c r="S2494" s="12">
        <f t="shared" si="230"/>
        <v>41024.985972222225</v>
      </c>
      <c r="T2494" s="12">
        <f t="shared" si="231"/>
        <v>41076.415972222225</v>
      </c>
      <c r="U2494" s="9">
        <f t="shared" si="232"/>
        <v>2012</v>
      </c>
      <c r="V2494">
        <f t="shared" si="233"/>
        <v>4</v>
      </c>
      <c r="W2494" t="str" cm="1">
        <f t="array" ref="W2494">_xlfn.IFS(V2494=1,"JAN",V2494=2,"FEB",V2494=3,"MAR",V2494=4,"APR",V2494=5,"MAY",V2494=6,"JUN",V2494=7,"JUL",V2494=8,"AUG",V2494=9,"SEP",V2494=10,"OCT",V2494=11,"NOV",V2494=12,"DEC")</f>
        <v>APR</v>
      </c>
    </row>
    <row r="2495" spans="1:23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28"/>
        <v>129</v>
      </c>
      <c r="P2495">
        <f t="shared" si="229"/>
        <v>99.38</v>
      </c>
      <c r="Q2495" t="s">
        <v>8323</v>
      </c>
      <c r="R2495" t="s">
        <v>8327</v>
      </c>
      <c r="S2495" s="12">
        <f t="shared" si="230"/>
        <v>41348.168287037035</v>
      </c>
      <c r="T2495" s="12">
        <f t="shared" si="231"/>
        <v>41393.168287037035</v>
      </c>
      <c r="U2495" s="9">
        <f t="shared" si="232"/>
        <v>2013</v>
      </c>
      <c r="V2495">
        <f t="shared" si="233"/>
        <v>3</v>
      </c>
      <c r="W2495" t="str" cm="1">
        <f t="array" ref="W2495">_xlfn.IFS(V2495=1,"JAN",V2495=2,"FEB",V2495=3,"MAR",V2495=4,"APR",V2495=5,"MAY",V2495=6,"JUN",V2495=7,"JUL",V2495=8,"AUG",V2495=9,"SEP",V2495=10,"OCT",V2495=11,"NOV",V2495=12,"DEC")</f>
        <v>MAR</v>
      </c>
    </row>
    <row r="2496" spans="1:23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28"/>
        <v>101</v>
      </c>
      <c r="P2496">
        <f t="shared" si="229"/>
        <v>38.85</v>
      </c>
      <c r="Q2496" t="s">
        <v>8323</v>
      </c>
      <c r="R2496" t="s">
        <v>8327</v>
      </c>
      <c r="S2496" s="12">
        <f t="shared" si="230"/>
        <v>41022.645185185182</v>
      </c>
      <c r="T2496" s="12">
        <f t="shared" si="231"/>
        <v>41052.645185185182</v>
      </c>
      <c r="U2496" s="9">
        <f t="shared" si="232"/>
        <v>2012</v>
      </c>
      <c r="V2496">
        <f t="shared" si="233"/>
        <v>4</v>
      </c>
      <c r="W2496" t="str" cm="1">
        <f t="array" ref="W2496">_xlfn.IFS(V2496=1,"JAN",V2496=2,"FEB",V2496=3,"MAR",V2496=4,"APR",V2496=5,"MAY",V2496=6,"JUN",V2496=7,"JUL",V2496=8,"AUG",V2496=9,"SEP",V2496=10,"OCT",V2496=11,"NOV",V2496=12,"DEC")</f>
        <v>APR</v>
      </c>
    </row>
    <row r="2497" spans="1:23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28"/>
        <v>128</v>
      </c>
      <c r="P2497">
        <f t="shared" si="229"/>
        <v>45.55</v>
      </c>
      <c r="Q2497" t="s">
        <v>8323</v>
      </c>
      <c r="R2497" t="s">
        <v>8327</v>
      </c>
      <c r="S2497" s="12">
        <f t="shared" si="230"/>
        <v>41036.946469907409</v>
      </c>
      <c r="T2497" s="12">
        <f t="shared" si="231"/>
        <v>41066.946469907409</v>
      </c>
      <c r="U2497" s="9">
        <f t="shared" si="232"/>
        <v>2012</v>
      </c>
      <c r="V2497">
        <f t="shared" si="233"/>
        <v>5</v>
      </c>
      <c r="W2497" t="str" cm="1">
        <f t="array" ref="W2497">_xlfn.IFS(V2497=1,"JAN",V2497=2,"FEB",V2497=3,"MAR",V2497=4,"APR",V2497=5,"MAY",V2497=6,"JUN",V2497=7,"JUL",V2497=8,"AUG",V2497=9,"SEP",V2497=10,"OCT",V2497=11,"NOV",V2497=12,"DEC")</f>
        <v>MAY</v>
      </c>
    </row>
    <row r="2498" spans="1:23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228"/>
        <v>100</v>
      </c>
      <c r="P2498">
        <f t="shared" si="229"/>
        <v>600</v>
      </c>
      <c r="Q2498" t="s">
        <v>8323</v>
      </c>
      <c r="R2498" t="s">
        <v>8327</v>
      </c>
      <c r="S2498" s="12">
        <f t="shared" si="230"/>
        <v>41327.996435185189</v>
      </c>
      <c r="T2498" s="12">
        <f t="shared" si="231"/>
        <v>41362.954768518517</v>
      </c>
      <c r="U2498" s="9">
        <f t="shared" si="232"/>
        <v>2013</v>
      </c>
      <c r="V2498">
        <f t="shared" si="233"/>
        <v>2</v>
      </c>
      <c r="W2498" t="str" cm="1">
        <f t="array" ref="W2498">_xlfn.IFS(V2498=1,"JAN",V2498=2,"FEB",V2498=3,"MAR",V2498=4,"APR",V2498=5,"MAY",V2498=6,"JUN",V2498=7,"JUL",V2498=8,"AUG",V2498=9,"SEP",V2498=10,"OCT",V2498=11,"NOV",V2498=12,"DEC")</f>
        <v>FEB</v>
      </c>
    </row>
    <row r="2499" spans="1:23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234">ROUND((E2499/D2499)*100,0)</f>
        <v>113</v>
      </c>
      <c r="P2499">
        <f t="shared" ref="P2499:P2562" si="235">IFERROR(ROUND(E2499/L2499,2),0)</f>
        <v>80.55</v>
      </c>
      <c r="Q2499" t="s">
        <v>8323</v>
      </c>
      <c r="R2499" t="s">
        <v>8327</v>
      </c>
      <c r="S2499" s="12">
        <f t="shared" ref="S2499:S2562" si="236">(((J2499/60)/60)/24)+DATE(1970,1,1)</f>
        <v>40730.878912037035</v>
      </c>
      <c r="T2499" s="12">
        <f t="shared" ref="T2499:T2562" si="237">(((I2499/60)/60)/24)+DATE(1970,1,1)</f>
        <v>40760.878912037035</v>
      </c>
      <c r="U2499" s="9">
        <f t="shared" ref="U2499:U2562" si="238">YEAR(S2499)</f>
        <v>2011</v>
      </c>
      <c r="V2499">
        <f t="shared" ref="V2499:V2562" si="239">MONTH(S2499)</f>
        <v>7</v>
      </c>
      <c r="W2499" t="str" cm="1">
        <f t="array" ref="W2499">_xlfn.IFS(V2499=1,"JAN",V2499=2,"FEB",V2499=3,"MAR",V2499=4,"APR",V2499=5,"MAY",V2499=6,"JUN",V2499=7,"JUL",V2499=8,"AUG",V2499=9,"SEP",V2499=10,"OCT",V2499=11,"NOV",V2499=12,"DEC")</f>
        <v>JUL</v>
      </c>
    </row>
    <row r="2500" spans="1:23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34"/>
        <v>106</v>
      </c>
      <c r="P2500">
        <f t="shared" si="235"/>
        <v>52.8</v>
      </c>
      <c r="Q2500" t="s">
        <v>8323</v>
      </c>
      <c r="R2500" t="s">
        <v>8327</v>
      </c>
      <c r="S2500" s="12">
        <f t="shared" si="236"/>
        <v>42017.967442129629</v>
      </c>
      <c r="T2500" s="12">
        <f t="shared" si="237"/>
        <v>42031.967442129629</v>
      </c>
      <c r="U2500" s="9">
        <f t="shared" si="238"/>
        <v>2015</v>
      </c>
      <c r="V2500">
        <f t="shared" si="239"/>
        <v>1</v>
      </c>
      <c r="W2500" t="str" cm="1">
        <f t="array" ref="W2500">_xlfn.IFS(V2500=1,"JAN",V2500=2,"FEB",V2500=3,"MAR",V2500=4,"APR",V2500=5,"MAY",V2500=6,"JUN",V2500=7,"JUL",V2500=8,"AUG",V2500=9,"SEP",V2500=10,"OCT",V2500=11,"NOV",V2500=12,"DEC")</f>
        <v>JAN</v>
      </c>
    </row>
    <row r="2501" spans="1:23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34"/>
        <v>203</v>
      </c>
      <c r="P2501">
        <f t="shared" si="235"/>
        <v>47.68</v>
      </c>
      <c r="Q2501" t="s">
        <v>8323</v>
      </c>
      <c r="R2501" t="s">
        <v>8327</v>
      </c>
      <c r="S2501" s="12">
        <f t="shared" si="236"/>
        <v>41226.648576388885</v>
      </c>
      <c r="T2501" s="12">
        <f t="shared" si="237"/>
        <v>41274.75</v>
      </c>
      <c r="U2501" s="9">
        <f t="shared" si="238"/>
        <v>2012</v>
      </c>
      <c r="V2501">
        <f t="shared" si="239"/>
        <v>11</v>
      </c>
      <c r="W2501" t="str" cm="1">
        <f t="array" ref="W2501">_xlfn.IFS(V2501=1,"JAN",V2501=2,"FEB",V2501=3,"MAR",V2501=4,"APR",V2501=5,"MAY",V2501=6,"JUN",V2501=7,"JUL",V2501=8,"AUG",V2501=9,"SEP",V2501=10,"OCT",V2501=11,"NOV",V2501=12,"DEC")</f>
        <v>NOV</v>
      </c>
    </row>
    <row r="2502" spans="1:23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34"/>
        <v>113</v>
      </c>
      <c r="P2502">
        <f t="shared" si="235"/>
        <v>23.45</v>
      </c>
      <c r="Q2502" t="s">
        <v>8323</v>
      </c>
      <c r="R2502" t="s">
        <v>8327</v>
      </c>
      <c r="S2502" s="12">
        <f t="shared" si="236"/>
        <v>41053.772858796299</v>
      </c>
      <c r="T2502" s="12">
        <f t="shared" si="237"/>
        <v>41083.772858796299</v>
      </c>
      <c r="U2502" s="9">
        <f t="shared" si="238"/>
        <v>2012</v>
      </c>
      <c r="V2502">
        <f t="shared" si="239"/>
        <v>5</v>
      </c>
      <c r="W2502" t="str" cm="1">
        <f t="array" ref="W2502">_xlfn.IFS(V2502=1,"JAN",V2502=2,"FEB",V2502=3,"MAR",V2502=4,"APR",V2502=5,"MAY",V2502=6,"JUN",V2502=7,"JUL",V2502=8,"AUG",V2502=9,"SEP",V2502=10,"OCT",V2502=11,"NOV",V2502=12,"DEC")</f>
        <v>MAY</v>
      </c>
    </row>
    <row r="2503" spans="1:23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34"/>
        <v>3</v>
      </c>
      <c r="P2503">
        <f t="shared" si="235"/>
        <v>40.14</v>
      </c>
      <c r="Q2503" t="s">
        <v>8334</v>
      </c>
      <c r="R2503" t="s">
        <v>8351</v>
      </c>
      <c r="S2503" s="12">
        <f t="shared" si="236"/>
        <v>42244.776666666665</v>
      </c>
      <c r="T2503" s="12">
        <f t="shared" si="237"/>
        <v>42274.776666666665</v>
      </c>
      <c r="U2503" s="9">
        <f t="shared" si="238"/>
        <v>2015</v>
      </c>
      <c r="V2503">
        <f t="shared" si="239"/>
        <v>8</v>
      </c>
      <c r="W2503" t="str" cm="1">
        <f t="array" ref="W2503">_xlfn.IFS(V2503=1,"JAN",V2503=2,"FEB",V2503=3,"MAR",V2503=4,"APR",V2503=5,"MAY",V2503=6,"JUN",V2503=7,"JUL",V2503=8,"AUG",V2503=9,"SEP",V2503=10,"OCT",V2503=11,"NOV",V2503=12,"DEC")</f>
        <v>AUG</v>
      </c>
    </row>
    <row r="2504" spans="1:23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34"/>
        <v>0</v>
      </c>
      <c r="P2504">
        <f t="shared" si="235"/>
        <v>17.2</v>
      </c>
      <c r="Q2504" t="s">
        <v>8334</v>
      </c>
      <c r="R2504" t="s">
        <v>8351</v>
      </c>
      <c r="S2504" s="12">
        <f t="shared" si="236"/>
        <v>41858.825439814813</v>
      </c>
      <c r="T2504" s="12">
        <f t="shared" si="237"/>
        <v>41903.825439814813</v>
      </c>
      <c r="U2504" s="9">
        <f t="shared" si="238"/>
        <v>2014</v>
      </c>
      <c r="V2504">
        <f t="shared" si="239"/>
        <v>8</v>
      </c>
      <c r="W2504" t="str" cm="1">
        <f t="array" ref="W2504">_xlfn.IFS(V2504=1,"JAN",V2504=2,"FEB",V2504=3,"MAR",V2504=4,"APR",V2504=5,"MAY",V2504=6,"JUN",V2504=7,"JUL",V2504=8,"AUG",V2504=9,"SEP",V2504=10,"OCT",V2504=11,"NOV",V2504=12,"DEC")</f>
        <v>AUG</v>
      </c>
    </row>
    <row r="2505" spans="1:23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34"/>
        <v>0</v>
      </c>
      <c r="P2505">
        <f t="shared" si="235"/>
        <v>0</v>
      </c>
      <c r="Q2505" t="s">
        <v>8334</v>
      </c>
      <c r="R2505" t="s">
        <v>8351</v>
      </c>
      <c r="S2505" s="12">
        <f t="shared" si="236"/>
        <v>42498.899398148147</v>
      </c>
      <c r="T2505" s="12">
        <f t="shared" si="237"/>
        <v>42528.879166666666</v>
      </c>
      <c r="U2505" s="9">
        <f t="shared" si="238"/>
        <v>2016</v>
      </c>
      <c r="V2505">
        <f t="shared" si="239"/>
        <v>5</v>
      </c>
      <c r="W2505" t="str" cm="1">
        <f t="array" ref="W2505">_xlfn.IFS(V2505=1,"JAN",V2505=2,"FEB",V2505=3,"MAR",V2505=4,"APR",V2505=5,"MAY",V2505=6,"JUN",V2505=7,"JUL",V2505=8,"AUG",V2505=9,"SEP",V2505=10,"OCT",V2505=11,"NOV",V2505=12,"DEC")</f>
        <v>MAY</v>
      </c>
    </row>
    <row r="2506" spans="1:23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34"/>
        <v>0</v>
      </c>
      <c r="P2506">
        <f t="shared" si="235"/>
        <v>0</v>
      </c>
      <c r="Q2506" t="s">
        <v>8334</v>
      </c>
      <c r="R2506" t="s">
        <v>8351</v>
      </c>
      <c r="S2506" s="12">
        <f t="shared" si="236"/>
        <v>41928.015439814815</v>
      </c>
      <c r="T2506" s="12">
        <f t="shared" si="237"/>
        <v>41958.057106481487</v>
      </c>
      <c r="U2506" s="9">
        <f t="shared" si="238"/>
        <v>2014</v>
      </c>
      <c r="V2506">
        <f t="shared" si="239"/>
        <v>10</v>
      </c>
      <c r="W2506" t="str" cm="1">
        <f t="array" ref="W2506">_xlfn.IFS(V2506=1,"JAN",V2506=2,"FEB",V2506=3,"MAR",V2506=4,"APR",V2506=5,"MAY",V2506=6,"JUN",V2506=7,"JUL",V2506=8,"AUG",V2506=9,"SEP",V2506=10,"OCT",V2506=11,"NOV",V2506=12,"DEC")</f>
        <v>OCT</v>
      </c>
    </row>
    <row r="2507" spans="1:23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34"/>
        <v>0</v>
      </c>
      <c r="P2507">
        <f t="shared" si="235"/>
        <v>0</v>
      </c>
      <c r="Q2507" t="s">
        <v>8334</v>
      </c>
      <c r="R2507" t="s">
        <v>8351</v>
      </c>
      <c r="S2507" s="12">
        <f t="shared" si="236"/>
        <v>42047.05574074074</v>
      </c>
      <c r="T2507" s="12">
        <f t="shared" si="237"/>
        <v>42077.014074074075</v>
      </c>
      <c r="U2507" s="9">
        <f t="shared" si="238"/>
        <v>2015</v>
      </c>
      <c r="V2507">
        <f t="shared" si="239"/>
        <v>2</v>
      </c>
      <c r="W2507" t="str" cm="1">
        <f t="array" ref="W2507">_xlfn.IFS(V2507=1,"JAN",V2507=2,"FEB",V2507=3,"MAR",V2507=4,"APR",V2507=5,"MAY",V2507=6,"JUN",V2507=7,"JUL",V2507=8,"AUG",V2507=9,"SEP",V2507=10,"OCT",V2507=11,"NOV",V2507=12,"DEC")</f>
        <v>FEB</v>
      </c>
    </row>
    <row r="2508" spans="1:23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34"/>
        <v>1</v>
      </c>
      <c r="P2508">
        <f t="shared" si="235"/>
        <v>15</v>
      </c>
      <c r="Q2508" t="s">
        <v>8334</v>
      </c>
      <c r="R2508" t="s">
        <v>8351</v>
      </c>
      <c r="S2508" s="12">
        <f t="shared" si="236"/>
        <v>42258.297094907408</v>
      </c>
      <c r="T2508" s="12">
        <f t="shared" si="237"/>
        <v>42280.875</v>
      </c>
      <c r="U2508" s="9">
        <f t="shared" si="238"/>
        <v>2015</v>
      </c>
      <c r="V2508">
        <f t="shared" si="239"/>
        <v>9</v>
      </c>
      <c r="W2508" t="str" cm="1">
        <f t="array" ref="W2508">_xlfn.IFS(V2508=1,"JAN",V2508=2,"FEB",V2508=3,"MAR",V2508=4,"APR",V2508=5,"MAY",V2508=6,"JUN",V2508=7,"JUL",V2508=8,"AUG",V2508=9,"SEP",V2508=10,"OCT",V2508=11,"NOV",V2508=12,"DEC")</f>
        <v>SEP</v>
      </c>
    </row>
    <row r="2509" spans="1:23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34"/>
        <v>0</v>
      </c>
      <c r="P2509">
        <f t="shared" si="235"/>
        <v>0</v>
      </c>
      <c r="Q2509" t="s">
        <v>8334</v>
      </c>
      <c r="R2509" t="s">
        <v>8351</v>
      </c>
      <c r="S2509" s="12">
        <f t="shared" si="236"/>
        <v>42105.072962962964</v>
      </c>
      <c r="T2509" s="12">
        <f t="shared" si="237"/>
        <v>42135.072962962964</v>
      </c>
      <c r="U2509" s="9">
        <f t="shared" si="238"/>
        <v>2015</v>
      </c>
      <c r="V2509">
        <f t="shared" si="239"/>
        <v>4</v>
      </c>
      <c r="W2509" t="str" cm="1">
        <f t="array" ref="W2509">_xlfn.IFS(V2509=1,"JAN",V2509=2,"FEB",V2509=3,"MAR",V2509=4,"APR",V2509=5,"MAY",V2509=6,"JUN",V2509=7,"JUL",V2509=8,"AUG",V2509=9,"SEP",V2509=10,"OCT",V2509=11,"NOV",V2509=12,"DEC")</f>
        <v>APR</v>
      </c>
    </row>
    <row r="2510" spans="1:23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34"/>
        <v>0</v>
      </c>
      <c r="P2510">
        <f t="shared" si="235"/>
        <v>0</v>
      </c>
      <c r="Q2510" t="s">
        <v>8334</v>
      </c>
      <c r="R2510" t="s">
        <v>8351</v>
      </c>
      <c r="S2510" s="12">
        <f t="shared" si="236"/>
        <v>41835.951782407406</v>
      </c>
      <c r="T2510" s="12">
        <f t="shared" si="237"/>
        <v>41865.951782407406</v>
      </c>
      <c r="U2510" s="9">
        <f t="shared" si="238"/>
        <v>2014</v>
      </c>
      <c r="V2510">
        <f t="shared" si="239"/>
        <v>7</v>
      </c>
      <c r="W2510" t="str" cm="1">
        <f t="array" ref="W2510">_xlfn.IFS(V2510=1,"JAN",V2510=2,"FEB",V2510=3,"MAR",V2510=4,"APR",V2510=5,"MAY",V2510=6,"JUN",V2510=7,"JUL",V2510=8,"AUG",V2510=9,"SEP",V2510=10,"OCT",V2510=11,"NOV",V2510=12,"DEC")</f>
        <v>JUL</v>
      </c>
    </row>
    <row r="2511" spans="1:23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34"/>
        <v>1</v>
      </c>
      <c r="P2511">
        <f t="shared" si="235"/>
        <v>35.71</v>
      </c>
      <c r="Q2511" t="s">
        <v>8334</v>
      </c>
      <c r="R2511" t="s">
        <v>8351</v>
      </c>
      <c r="S2511" s="12">
        <f t="shared" si="236"/>
        <v>42058.809594907405</v>
      </c>
      <c r="T2511" s="12">
        <f t="shared" si="237"/>
        <v>42114.767928240741</v>
      </c>
      <c r="U2511" s="9">
        <f t="shared" si="238"/>
        <v>2015</v>
      </c>
      <c r="V2511">
        <f t="shared" si="239"/>
        <v>2</v>
      </c>
      <c r="W2511" t="str" cm="1">
        <f t="array" ref="W2511">_xlfn.IFS(V2511=1,"JAN",V2511=2,"FEB",V2511=3,"MAR",V2511=4,"APR",V2511=5,"MAY",V2511=6,"JUN",V2511=7,"JUL",V2511=8,"AUG",V2511=9,"SEP",V2511=10,"OCT",V2511=11,"NOV",V2511=12,"DEC")</f>
        <v>FEB</v>
      </c>
    </row>
    <row r="2512" spans="1:23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34"/>
        <v>0</v>
      </c>
      <c r="P2512">
        <f t="shared" si="235"/>
        <v>37.5</v>
      </c>
      <c r="Q2512" t="s">
        <v>8334</v>
      </c>
      <c r="R2512" t="s">
        <v>8351</v>
      </c>
      <c r="S2512" s="12">
        <f t="shared" si="236"/>
        <v>42078.997361111105</v>
      </c>
      <c r="T2512" s="12">
        <f t="shared" si="237"/>
        <v>42138.997361111105</v>
      </c>
      <c r="U2512" s="9">
        <f t="shared" si="238"/>
        <v>2015</v>
      </c>
      <c r="V2512">
        <f t="shared" si="239"/>
        <v>3</v>
      </c>
      <c r="W2512" t="str" cm="1">
        <f t="array" ref="W2512">_xlfn.IFS(V2512=1,"JAN",V2512=2,"FEB",V2512=3,"MAR",V2512=4,"APR",V2512=5,"MAY",V2512=6,"JUN",V2512=7,"JUL",V2512=8,"AUG",V2512=9,"SEP",V2512=10,"OCT",V2512=11,"NOV",V2512=12,"DEC")</f>
        <v>MAR</v>
      </c>
    </row>
    <row r="2513" spans="1:23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34"/>
        <v>0</v>
      </c>
      <c r="P2513">
        <f t="shared" si="235"/>
        <v>0</v>
      </c>
      <c r="Q2513" t="s">
        <v>8334</v>
      </c>
      <c r="R2513" t="s">
        <v>8351</v>
      </c>
      <c r="S2513" s="12">
        <f t="shared" si="236"/>
        <v>42371.446909722217</v>
      </c>
      <c r="T2513" s="12">
        <f t="shared" si="237"/>
        <v>42401.446909722217</v>
      </c>
      <c r="U2513" s="9">
        <f t="shared" si="238"/>
        <v>2016</v>
      </c>
      <c r="V2513">
        <f t="shared" si="239"/>
        <v>1</v>
      </c>
      <c r="W2513" t="str" cm="1">
        <f t="array" ref="W2513">_xlfn.IFS(V2513=1,"JAN",V2513=2,"FEB",V2513=3,"MAR",V2513=4,"APR",V2513=5,"MAY",V2513=6,"JUN",V2513=7,"JUL",V2513=8,"AUG",V2513=9,"SEP",V2513=10,"OCT",V2513=11,"NOV",V2513=12,"DEC")</f>
        <v>JAN</v>
      </c>
    </row>
    <row r="2514" spans="1:23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34"/>
        <v>0</v>
      </c>
      <c r="P2514">
        <f t="shared" si="235"/>
        <v>0</v>
      </c>
      <c r="Q2514" t="s">
        <v>8334</v>
      </c>
      <c r="R2514" t="s">
        <v>8351</v>
      </c>
      <c r="S2514" s="12">
        <f t="shared" si="236"/>
        <v>41971.876863425925</v>
      </c>
      <c r="T2514" s="12">
        <f t="shared" si="237"/>
        <v>41986.876863425925</v>
      </c>
      <c r="U2514" s="9">
        <f t="shared" si="238"/>
        <v>2014</v>
      </c>
      <c r="V2514">
        <f t="shared" si="239"/>
        <v>11</v>
      </c>
      <c r="W2514" t="str" cm="1">
        <f t="array" ref="W2514">_xlfn.IFS(V2514=1,"JAN",V2514=2,"FEB",V2514=3,"MAR",V2514=4,"APR",V2514=5,"MAY",V2514=6,"JUN",V2514=7,"JUL",V2514=8,"AUG",V2514=9,"SEP",V2514=10,"OCT",V2514=11,"NOV",V2514=12,"DEC")</f>
        <v>NOV</v>
      </c>
    </row>
    <row r="2515" spans="1:23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34"/>
        <v>0</v>
      </c>
      <c r="P2515">
        <f t="shared" si="235"/>
        <v>0</v>
      </c>
      <c r="Q2515" t="s">
        <v>8334</v>
      </c>
      <c r="R2515" t="s">
        <v>8351</v>
      </c>
      <c r="S2515" s="12">
        <f t="shared" si="236"/>
        <v>42732.00681712963</v>
      </c>
      <c r="T2515" s="12">
        <f t="shared" si="237"/>
        <v>42792.00681712963</v>
      </c>
      <c r="U2515" s="9">
        <f t="shared" si="238"/>
        <v>2016</v>
      </c>
      <c r="V2515">
        <f t="shared" si="239"/>
        <v>12</v>
      </c>
      <c r="W2515" t="str" cm="1">
        <f t="array" ref="W2515">_xlfn.IFS(V2515=1,"JAN",V2515=2,"FEB",V2515=3,"MAR",V2515=4,"APR",V2515=5,"MAY",V2515=6,"JUN",V2515=7,"JUL",V2515=8,"AUG",V2515=9,"SEP",V2515=10,"OCT",V2515=11,"NOV",V2515=12,"DEC")</f>
        <v>DEC</v>
      </c>
    </row>
    <row r="2516" spans="1:23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34"/>
        <v>2</v>
      </c>
      <c r="P2516">
        <f t="shared" si="235"/>
        <v>52.5</v>
      </c>
      <c r="Q2516" t="s">
        <v>8334</v>
      </c>
      <c r="R2516" t="s">
        <v>8351</v>
      </c>
      <c r="S2516" s="12">
        <f t="shared" si="236"/>
        <v>41854.389780092592</v>
      </c>
      <c r="T2516" s="12">
        <f t="shared" si="237"/>
        <v>41871.389780092592</v>
      </c>
      <c r="U2516" s="9">
        <f t="shared" si="238"/>
        <v>2014</v>
      </c>
      <c r="V2516">
        <f t="shared" si="239"/>
        <v>8</v>
      </c>
      <c r="W2516" t="str" cm="1">
        <f t="array" ref="W2516">_xlfn.IFS(V2516=1,"JAN",V2516=2,"FEB",V2516=3,"MAR",V2516=4,"APR",V2516=5,"MAY",V2516=6,"JUN",V2516=7,"JUL",V2516=8,"AUG",V2516=9,"SEP",V2516=10,"OCT",V2516=11,"NOV",V2516=12,"DEC")</f>
        <v>AUG</v>
      </c>
    </row>
    <row r="2517" spans="1:23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34"/>
        <v>19</v>
      </c>
      <c r="P2517">
        <f t="shared" si="235"/>
        <v>77.5</v>
      </c>
      <c r="Q2517" t="s">
        <v>8334</v>
      </c>
      <c r="R2517" t="s">
        <v>8351</v>
      </c>
      <c r="S2517" s="12">
        <f t="shared" si="236"/>
        <v>42027.839733796296</v>
      </c>
      <c r="T2517" s="12">
        <f t="shared" si="237"/>
        <v>42057.839733796296</v>
      </c>
      <c r="U2517" s="9">
        <f t="shared" si="238"/>
        <v>2015</v>
      </c>
      <c r="V2517">
        <f t="shared" si="239"/>
        <v>1</v>
      </c>
      <c r="W2517" t="str" cm="1">
        <f t="array" ref="W2517">_xlfn.IFS(V2517=1,"JAN",V2517=2,"FEB",V2517=3,"MAR",V2517=4,"APR",V2517=5,"MAY",V2517=6,"JUN",V2517=7,"JUL",V2517=8,"AUG",V2517=9,"SEP",V2517=10,"OCT",V2517=11,"NOV",V2517=12,"DEC")</f>
        <v>JAN</v>
      </c>
    </row>
    <row r="2518" spans="1:23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34"/>
        <v>0</v>
      </c>
      <c r="P2518">
        <f t="shared" si="235"/>
        <v>0</v>
      </c>
      <c r="Q2518" t="s">
        <v>8334</v>
      </c>
      <c r="R2518" t="s">
        <v>8351</v>
      </c>
      <c r="S2518" s="12">
        <f t="shared" si="236"/>
        <v>41942.653379629628</v>
      </c>
      <c r="T2518" s="12">
        <f t="shared" si="237"/>
        <v>41972.6950462963</v>
      </c>
      <c r="U2518" s="9">
        <f t="shared" si="238"/>
        <v>2014</v>
      </c>
      <c r="V2518">
        <f t="shared" si="239"/>
        <v>10</v>
      </c>
      <c r="W2518" t="str" cm="1">
        <f t="array" ref="W2518">_xlfn.IFS(V2518=1,"JAN",V2518=2,"FEB",V2518=3,"MAR",V2518=4,"APR",V2518=5,"MAY",V2518=6,"JUN",V2518=7,"JUL",V2518=8,"AUG",V2518=9,"SEP",V2518=10,"OCT",V2518=11,"NOV",V2518=12,"DEC")</f>
        <v>OCT</v>
      </c>
    </row>
    <row r="2519" spans="1:23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34"/>
        <v>10</v>
      </c>
      <c r="P2519">
        <f t="shared" si="235"/>
        <v>53.55</v>
      </c>
      <c r="Q2519" t="s">
        <v>8334</v>
      </c>
      <c r="R2519" t="s">
        <v>8351</v>
      </c>
      <c r="S2519" s="12">
        <f t="shared" si="236"/>
        <v>42052.802430555559</v>
      </c>
      <c r="T2519" s="12">
        <f t="shared" si="237"/>
        <v>42082.760763888888</v>
      </c>
      <c r="U2519" s="9">
        <f t="shared" si="238"/>
        <v>2015</v>
      </c>
      <c r="V2519">
        <f t="shared" si="239"/>
        <v>2</v>
      </c>
      <c r="W2519" t="str" cm="1">
        <f t="array" ref="W2519">_xlfn.IFS(V2519=1,"JAN",V2519=2,"FEB",V2519=3,"MAR",V2519=4,"APR",V2519=5,"MAY",V2519=6,"JUN",V2519=7,"JUL",V2519=8,"AUG",V2519=9,"SEP",V2519=10,"OCT",V2519=11,"NOV",V2519=12,"DEC")</f>
        <v>FEB</v>
      </c>
    </row>
    <row r="2520" spans="1:23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34"/>
        <v>0</v>
      </c>
      <c r="P2520">
        <f t="shared" si="235"/>
        <v>0</v>
      </c>
      <c r="Q2520" t="s">
        <v>8334</v>
      </c>
      <c r="R2520" t="s">
        <v>8351</v>
      </c>
      <c r="S2520" s="12">
        <f t="shared" si="236"/>
        <v>41926.680879629632</v>
      </c>
      <c r="T2520" s="12">
        <f t="shared" si="237"/>
        <v>41956.722546296296</v>
      </c>
      <c r="U2520" s="9">
        <f t="shared" si="238"/>
        <v>2014</v>
      </c>
      <c r="V2520">
        <f t="shared" si="239"/>
        <v>10</v>
      </c>
      <c r="W2520" t="str" cm="1">
        <f t="array" ref="W2520">_xlfn.IFS(V2520=1,"JAN",V2520=2,"FEB",V2520=3,"MAR",V2520=4,"APR",V2520=5,"MAY",V2520=6,"JUN",V2520=7,"JUL",V2520=8,"AUG",V2520=9,"SEP",V2520=10,"OCT",V2520=11,"NOV",V2520=12,"DEC")</f>
        <v>OCT</v>
      </c>
    </row>
    <row r="2521" spans="1:23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34"/>
        <v>0</v>
      </c>
      <c r="P2521">
        <f t="shared" si="235"/>
        <v>16.25</v>
      </c>
      <c r="Q2521" t="s">
        <v>8334</v>
      </c>
      <c r="R2521" t="s">
        <v>8351</v>
      </c>
      <c r="S2521" s="12">
        <f t="shared" si="236"/>
        <v>41809.155138888891</v>
      </c>
      <c r="T2521" s="12">
        <f t="shared" si="237"/>
        <v>41839.155138888891</v>
      </c>
      <c r="U2521" s="9">
        <f t="shared" si="238"/>
        <v>2014</v>
      </c>
      <c r="V2521">
        <f t="shared" si="239"/>
        <v>6</v>
      </c>
      <c r="W2521" t="str" cm="1">
        <f t="array" ref="W2521">_xlfn.IFS(V2521=1,"JAN",V2521=2,"FEB",V2521=3,"MAR",V2521=4,"APR",V2521=5,"MAY",V2521=6,"JUN",V2521=7,"JUL",V2521=8,"AUG",V2521=9,"SEP",V2521=10,"OCT",V2521=11,"NOV",V2521=12,"DEC")</f>
        <v>JUN</v>
      </c>
    </row>
    <row r="2522" spans="1:23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34"/>
        <v>0</v>
      </c>
      <c r="P2522">
        <f t="shared" si="235"/>
        <v>0</v>
      </c>
      <c r="Q2522" t="s">
        <v>8334</v>
      </c>
      <c r="R2522" t="s">
        <v>8351</v>
      </c>
      <c r="S2522" s="12">
        <f t="shared" si="236"/>
        <v>42612.600520833337</v>
      </c>
      <c r="T2522" s="12">
        <f t="shared" si="237"/>
        <v>42658.806249999994</v>
      </c>
      <c r="U2522" s="9">
        <f t="shared" si="238"/>
        <v>2016</v>
      </c>
      <c r="V2522">
        <f t="shared" si="239"/>
        <v>8</v>
      </c>
      <c r="W2522" t="str" cm="1">
        <f t="array" ref="W2522">_xlfn.IFS(V2522=1,"JAN",V2522=2,"FEB",V2522=3,"MAR",V2522=4,"APR",V2522=5,"MAY",V2522=6,"JUN",V2522=7,"JUL",V2522=8,"AUG",V2522=9,"SEP",V2522=10,"OCT",V2522=11,"NOV",V2522=12,"DEC")</f>
        <v>AUG</v>
      </c>
    </row>
    <row r="2523" spans="1:23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34"/>
        <v>109</v>
      </c>
      <c r="P2523">
        <f t="shared" si="235"/>
        <v>103.68</v>
      </c>
      <c r="Q2523" t="s">
        <v>8323</v>
      </c>
      <c r="R2523" t="s">
        <v>8352</v>
      </c>
      <c r="S2523" s="12">
        <f t="shared" si="236"/>
        <v>42269.967835648145</v>
      </c>
      <c r="T2523" s="12">
        <f t="shared" si="237"/>
        <v>42290.967835648145</v>
      </c>
      <c r="U2523" s="9">
        <f t="shared" si="238"/>
        <v>2015</v>
      </c>
      <c r="V2523">
        <f t="shared" si="239"/>
        <v>9</v>
      </c>
      <c r="W2523" t="str" cm="1">
        <f t="array" ref="W2523">_xlfn.IFS(V2523=1,"JAN",V2523=2,"FEB",V2523=3,"MAR",V2523=4,"APR",V2523=5,"MAY",V2523=6,"JUN",V2523=7,"JUL",V2523=8,"AUG",V2523=9,"SEP",V2523=10,"OCT",V2523=11,"NOV",V2523=12,"DEC")</f>
        <v>SEP</v>
      </c>
    </row>
    <row r="2524" spans="1:23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34"/>
        <v>100</v>
      </c>
      <c r="P2524">
        <f t="shared" si="235"/>
        <v>185.19</v>
      </c>
      <c r="Q2524" t="s">
        <v>8323</v>
      </c>
      <c r="R2524" t="s">
        <v>8352</v>
      </c>
      <c r="S2524" s="12">
        <f t="shared" si="236"/>
        <v>42460.573611111111</v>
      </c>
      <c r="T2524" s="12">
        <f t="shared" si="237"/>
        <v>42482.619444444441</v>
      </c>
      <c r="U2524" s="9">
        <f t="shared" si="238"/>
        <v>2016</v>
      </c>
      <c r="V2524">
        <f t="shared" si="239"/>
        <v>3</v>
      </c>
      <c r="W2524" t="str" cm="1">
        <f t="array" ref="W2524">_xlfn.IFS(V2524=1,"JAN",V2524=2,"FEB",V2524=3,"MAR",V2524=4,"APR",V2524=5,"MAY",V2524=6,"JUN",V2524=7,"JUL",V2524=8,"AUG",V2524=9,"SEP",V2524=10,"OCT",V2524=11,"NOV",V2524=12,"DEC")</f>
        <v>MAR</v>
      </c>
    </row>
    <row r="2525" spans="1:23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34"/>
        <v>156</v>
      </c>
      <c r="P2525">
        <f t="shared" si="235"/>
        <v>54.15</v>
      </c>
      <c r="Q2525" t="s">
        <v>8323</v>
      </c>
      <c r="R2525" t="s">
        <v>8352</v>
      </c>
      <c r="S2525" s="12">
        <f t="shared" si="236"/>
        <v>41930.975601851853</v>
      </c>
      <c r="T2525" s="12">
        <f t="shared" si="237"/>
        <v>41961.017268518524</v>
      </c>
      <c r="U2525" s="9">
        <f t="shared" si="238"/>
        <v>2014</v>
      </c>
      <c r="V2525">
        <f t="shared" si="239"/>
        <v>10</v>
      </c>
      <c r="W2525" t="str" cm="1">
        <f t="array" ref="W2525">_xlfn.IFS(V2525=1,"JAN",V2525=2,"FEB",V2525=3,"MAR",V2525=4,"APR",V2525=5,"MAY",V2525=6,"JUN",V2525=7,"JUL",V2525=8,"AUG",V2525=9,"SEP",V2525=10,"OCT",V2525=11,"NOV",V2525=12,"DEC")</f>
        <v>OCT</v>
      </c>
    </row>
    <row r="2526" spans="1:23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34"/>
        <v>102</v>
      </c>
      <c r="P2526">
        <f t="shared" si="235"/>
        <v>177.21</v>
      </c>
      <c r="Q2526" t="s">
        <v>8323</v>
      </c>
      <c r="R2526" t="s">
        <v>8352</v>
      </c>
      <c r="S2526" s="12">
        <f t="shared" si="236"/>
        <v>41961.807372685187</v>
      </c>
      <c r="T2526" s="12">
        <f t="shared" si="237"/>
        <v>41994.1875</v>
      </c>
      <c r="U2526" s="9">
        <f t="shared" si="238"/>
        <v>2014</v>
      </c>
      <c r="V2526">
        <f t="shared" si="239"/>
        <v>11</v>
      </c>
      <c r="W2526" t="str" cm="1">
        <f t="array" ref="W2526">_xlfn.IFS(V2526=1,"JAN",V2526=2,"FEB",V2526=3,"MAR",V2526=4,"APR",V2526=5,"MAY",V2526=6,"JUN",V2526=7,"JUL",V2526=8,"AUG",V2526=9,"SEP",V2526=10,"OCT",V2526=11,"NOV",V2526=12,"DEC")</f>
        <v>NOV</v>
      </c>
    </row>
    <row r="2527" spans="1:23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34"/>
        <v>100</v>
      </c>
      <c r="P2527">
        <f t="shared" si="235"/>
        <v>100.33</v>
      </c>
      <c r="Q2527" t="s">
        <v>8323</v>
      </c>
      <c r="R2527" t="s">
        <v>8352</v>
      </c>
      <c r="S2527" s="12">
        <f t="shared" si="236"/>
        <v>41058.844571759262</v>
      </c>
      <c r="T2527" s="12">
        <f t="shared" si="237"/>
        <v>41088.844571759262</v>
      </c>
      <c r="U2527" s="9">
        <f t="shared" si="238"/>
        <v>2012</v>
      </c>
      <c r="V2527">
        <f t="shared" si="239"/>
        <v>5</v>
      </c>
      <c r="W2527" t="str" cm="1">
        <f t="array" ref="W2527">_xlfn.IFS(V2527=1,"JAN",V2527=2,"FEB",V2527=3,"MAR",V2527=4,"APR",V2527=5,"MAY",V2527=6,"JUN",V2527=7,"JUL",V2527=8,"AUG",V2527=9,"SEP",V2527=10,"OCT",V2527=11,"NOV",V2527=12,"DEC")</f>
        <v>MAY</v>
      </c>
    </row>
    <row r="2528" spans="1:23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34"/>
        <v>113</v>
      </c>
      <c r="P2528">
        <f t="shared" si="235"/>
        <v>136.91</v>
      </c>
      <c r="Q2528" t="s">
        <v>8323</v>
      </c>
      <c r="R2528" t="s">
        <v>8352</v>
      </c>
      <c r="S2528" s="12">
        <f t="shared" si="236"/>
        <v>41953.091134259259</v>
      </c>
      <c r="T2528" s="12">
        <f t="shared" si="237"/>
        <v>41981.207638888889</v>
      </c>
      <c r="U2528" s="9">
        <f t="shared" si="238"/>
        <v>2014</v>
      </c>
      <c r="V2528">
        <f t="shared" si="239"/>
        <v>11</v>
      </c>
      <c r="W2528" t="str" cm="1">
        <f t="array" ref="W2528">_xlfn.IFS(V2528=1,"JAN",V2528=2,"FEB",V2528=3,"MAR",V2528=4,"APR",V2528=5,"MAY",V2528=6,"JUN",V2528=7,"JUL",V2528=8,"AUG",V2528=9,"SEP",V2528=10,"OCT",V2528=11,"NOV",V2528=12,"DEC")</f>
        <v>NOV</v>
      </c>
    </row>
    <row r="2529" spans="1:23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34"/>
        <v>102</v>
      </c>
      <c r="P2529">
        <f t="shared" si="235"/>
        <v>57.54</v>
      </c>
      <c r="Q2529" t="s">
        <v>8323</v>
      </c>
      <c r="R2529" t="s">
        <v>8352</v>
      </c>
      <c r="S2529" s="12">
        <f t="shared" si="236"/>
        <v>41546.75105324074</v>
      </c>
      <c r="T2529" s="12">
        <f t="shared" si="237"/>
        <v>41565.165972222225</v>
      </c>
      <c r="U2529" s="9">
        <f t="shared" si="238"/>
        <v>2013</v>
      </c>
      <c r="V2529">
        <f t="shared" si="239"/>
        <v>9</v>
      </c>
      <c r="W2529" t="str" cm="1">
        <f t="array" ref="W2529">_xlfn.IFS(V2529=1,"JAN",V2529=2,"FEB",V2529=3,"MAR",V2529=4,"APR",V2529=5,"MAY",V2529=6,"JUN",V2529=7,"JUL",V2529=8,"AUG",V2529=9,"SEP",V2529=10,"OCT",V2529=11,"NOV",V2529=12,"DEC")</f>
        <v>SEP</v>
      </c>
    </row>
    <row r="2530" spans="1:23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34"/>
        <v>107</v>
      </c>
      <c r="P2530">
        <f t="shared" si="235"/>
        <v>52.96</v>
      </c>
      <c r="Q2530" t="s">
        <v>8323</v>
      </c>
      <c r="R2530" t="s">
        <v>8352</v>
      </c>
      <c r="S2530" s="12">
        <f t="shared" si="236"/>
        <v>42217.834525462968</v>
      </c>
      <c r="T2530" s="12">
        <f t="shared" si="237"/>
        <v>42236.458333333328</v>
      </c>
      <c r="U2530" s="9">
        <f t="shared" si="238"/>
        <v>2015</v>
      </c>
      <c r="V2530">
        <f t="shared" si="239"/>
        <v>8</v>
      </c>
      <c r="W2530" t="str" cm="1">
        <f t="array" ref="W2530">_xlfn.IFS(V2530=1,"JAN",V2530=2,"FEB",V2530=3,"MAR",V2530=4,"APR",V2530=5,"MAY",V2530=6,"JUN",V2530=7,"JUL",V2530=8,"AUG",V2530=9,"SEP",V2530=10,"OCT",V2530=11,"NOV",V2530=12,"DEC")</f>
        <v>AUG</v>
      </c>
    </row>
    <row r="2531" spans="1:23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34"/>
        <v>104</v>
      </c>
      <c r="P2531">
        <f t="shared" si="235"/>
        <v>82.33</v>
      </c>
      <c r="Q2531" t="s">
        <v>8323</v>
      </c>
      <c r="R2531" t="s">
        <v>8352</v>
      </c>
      <c r="S2531" s="12">
        <f t="shared" si="236"/>
        <v>40948.080729166664</v>
      </c>
      <c r="T2531" s="12">
        <f t="shared" si="237"/>
        <v>40993.0390625</v>
      </c>
      <c r="U2531" s="9">
        <f t="shared" si="238"/>
        <v>2012</v>
      </c>
      <c r="V2531">
        <f t="shared" si="239"/>
        <v>2</v>
      </c>
      <c r="W2531" t="str" cm="1">
        <f t="array" ref="W2531">_xlfn.IFS(V2531=1,"JAN",V2531=2,"FEB",V2531=3,"MAR",V2531=4,"APR",V2531=5,"MAY",V2531=6,"JUN",V2531=7,"JUL",V2531=8,"AUG",V2531=9,"SEP",V2531=10,"OCT",V2531=11,"NOV",V2531=12,"DEC")</f>
        <v>FEB</v>
      </c>
    </row>
    <row r="2532" spans="1:23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34"/>
        <v>100</v>
      </c>
      <c r="P2532">
        <f t="shared" si="235"/>
        <v>135.41999999999999</v>
      </c>
      <c r="Q2532" t="s">
        <v>8323</v>
      </c>
      <c r="R2532" t="s">
        <v>8352</v>
      </c>
      <c r="S2532" s="12">
        <f t="shared" si="236"/>
        <v>42081.864641203705</v>
      </c>
      <c r="T2532" s="12">
        <f t="shared" si="237"/>
        <v>42114.201388888891</v>
      </c>
      <c r="U2532" s="9">
        <f t="shared" si="238"/>
        <v>2015</v>
      </c>
      <c r="V2532">
        <f t="shared" si="239"/>
        <v>3</v>
      </c>
      <c r="W2532" t="str" cm="1">
        <f t="array" ref="W2532">_xlfn.IFS(V2532=1,"JAN",V2532=2,"FEB",V2532=3,"MAR",V2532=4,"APR",V2532=5,"MAY",V2532=6,"JUN",V2532=7,"JUL",V2532=8,"AUG",V2532=9,"SEP",V2532=10,"OCT",V2532=11,"NOV",V2532=12,"DEC")</f>
        <v>MAR</v>
      </c>
    </row>
    <row r="2533" spans="1:23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34"/>
        <v>100</v>
      </c>
      <c r="P2533">
        <f t="shared" si="235"/>
        <v>74.069999999999993</v>
      </c>
      <c r="Q2533" t="s">
        <v>8323</v>
      </c>
      <c r="R2533" t="s">
        <v>8352</v>
      </c>
      <c r="S2533" s="12">
        <f t="shared" si="236"/>
        <v>42208.680023148147</v>
      </c>
      <c r="T2533" s="12">
        <f t="shared" si="237"/>
        <v>42231.165972222225</v>
      </c>
      <c r="U2533" s="9">
        <f t="shared" si="238"/>
        <v>2015</v>
      </c>
      <c r="V2533">
        <f t="shared" si="239"/>
        <v>7</v>
      </c>
      <c r="W2533" t="str" cm="1">
        <f t="array" ref="W2533">_xlfn.IFS(V2533=1,"JAN",V2533=2,"FEB",V2533=3,"MAR",V2533=4,"APR",V2533=5,"MAY",V2533=6,"JUN",V2533=7,"JUL",V2533=8,"AUG",V2533=9,"SEP",V2533=10,"OCT",V2533=11,"NOV",V2533=12,"DEC")</f>
        <v>JUL</v>
      </c>
    </row>
    <row r="2534" spans="1:23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34"/>
        <v>126</v>
      </c>
      <c r="P2534">
        <f t="shared" si="235"/>
        <v>84.08</v>
      </c>
      <c r="Q2534" t="s">
        <v>8323</v>
      </c>
      <c r="R2534" t="s">
        <v>8352</v>
      </c>
      <c r="S2534" s="12">
        <f t="shared" si="236"/>
        <v>41107.849143518521</v>
      </c>
      <c r="T2534" s="12">
        <f t="shared" si="237"/>
        <v>41137.849143518521</v>
      </c>
      <c r="U2534" s="9">
        <f t="shared" si="238"/>
        <v>2012</v>
      </c>
      <c r="V2534">
        <f t="shared" si="239"/>
        <v>7</v>
      </c>
      <c r="W2534" t="str" cm="1">
        <f t="array" ref="W2534">_xlfn.IFS(V2534=1,"JAN",V2534=2,"FEB",V2534=3,"MAR",V2534=4,"APR",V2534=5,"MAY",V2534=6,"JUN",V2534=7,"JUL",V2534=8,"AUG",V2534=9,"SEP",V2534=10,"OCT",V2534=11,"NOV",V2534=12,"DEC")</f>
        <v>JUL</v>
      </c>
    </row>
    <row r="2535" spans="1:23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34"/>
        <v>111</v>
      </c>
      <c r="P2535">
        <f t="shared" si="235"/>
        <v>61.03</v>
      </c>
      <c r="Q2535" t="s">
        <v>8323</v>
      </c>
      <c r="R2535" t="s">
        <v>8352</v>
      </c>
      <c r="S2535" s="12">
        <f t="shared" si="236"/>
        <v>41304.751284722224</v>
      </c>
      <c r="T2535" s="12">
        <f t="shared" si="237"/>
        <v>41334.750787037039</v>
      </c>
      <c r="U2535" s="9">
        <f t="shared" si="238"/>
        <v>2013</v>
      </c>
      <c r="V2535">
        <f t="shared" si="239"/>
        <v>1</v>
      </c>
      <c r="W2535" t="str" cm="1">
        <f t="array" ref="W2535">_xlfn.IFS(V2535=1,"JAN",V2535=2,"FEB",V2535=3,"MAR",V2535=4,"APR",V2535=5,"MAY",V2535=6,"JUN",V2535=7,"JUL",V2535=8,"AUG",V2535=9,"SEP",V2535=10,"OCT",V2535=11,"NOV",V2535=12,"DEC")</f>
        <v>JAN</v>
      </c>
    </row>
    <row r="2536" spans="1:23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34"/>
        <v>105</v>
      </c>
      <c r="P2536">
        <f t="shared" si="235"/>
        <v>150</v>
      </c>
      <c r="Q2536" t="s">
        <v>8323</v>
      </c>
      <c r="R2536" t="s">
        <v>8352</v>
      </c>
      <c r="S2536" s="12">
        <f t="shared" si="236"/>
        <v>40127.700370370374</v>
      </c>
      <c r="T2536" s="12">
        <f t="shared" si="237"/>
        <v>40179.25</v>
      </c>
      <c r="U2536" s="9">
        <f t="shared" si="238"/>
        <v>2009</v>
      </c>
      <c r="V2536">
        <f t="shared" si="239"/>
        <v>11</v>
      </c>
      <c r="W2536" t="str" cm="1">
        <f t="array" ref="W2536">_xlfn.IFS(V2536=1,"JAN",V2536=2,"FEB",V2536=3,"MAR",V2536=4,"APR",V2536=5,"MAY",V2536=6,"JUN",V2536=7,"JUL",V2536=8,"AUG",V2536=9,"SEP",V2536=10,"OCT",V2536=11,"NOV",V2536=12,"DEC")</f>
        <v>NOV</v>
      </c>
    </row>
    <row r="2537" spans="1:23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34"/>
        <v>104</v>
      </c>
      <c r="P2537">
        <f t="shared" si="235"/>
        <v>266.08999999999997</v>
      </c>
      <c r="Q2537" t="s">
        <v>8323</v>
      </c>
      <c r="R2537" t="s">
        <v>8352</v>
      </c>
      <c r="S2537" s="12">
        <f t="shared" si="236"/>
        <v>41943.791030092594</v>
      </c>
      <c r="T2537" s="12">
        <f t="shared" si="237"/>
        <v>41974.832696759258</v>
      </c>
      <c r="U2537" s="9">
        <f t="shared" si="238"/>
        <v>2014</v>
      </c>
      <c r="V2537">
        <f t="shared" si="239"/>
        <v>10</v>
      </c>
      <c r="W2537" t="str" cm="1">
        <f t="array" ref="W2537">_xlfn.IFS(V2537=1,"JAN",V2537=2,"FEB",V2537=3,"MAR",V2537=4,"APR",V2537=5,"MAY",V2537=6,"JUN",V2537=7,"JUL",V2537=8,"AUG",V2537=9,"SEP",V2537=10,"OCT",V2537=11,"NOV",V2537=12,"DEC")</f>
        <v>OCT</v>
      </c>
    </row>
    <row r="2538" spans="1:23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34"/>
        <v>116</v>
      </c>
      <c r="P2538">
        <f t="shared" si="235"/>
        <v>7.25</v>
      </c>
      <c r="Q2538" t="s">
        <v>8323</v>
      </c>
      <c r="R2538" t="s">
        <v>8352</v>
      </c>
      <c r="S2538" s="12">
        <f t="shared" si="236"/>
        <v>41464.106087962966</v>
      </c>
      <c r="T2538" s="12">
        <f t="shared" si="237"/>
        <v>41485.106087962966</v>
      </c>
      <c r="U2538" s="9">
        <f t="shared" si="238"/>
        <v>2013</v>
      </c>
      <c r="V2538">
        <f t="shared" si="239"/>
        <v>7</v>
      </c>
      <c r="W2538" t="str" cm="1">
        <f t="array" ref="W2538">_xlfn.IFS(V2538=1,"JAN",V2538=2,"FEB",V2538=3,"MAR",V2538=4,"APR",V2538=5,"MAY",V2538=6,"JUN",V2538=7,"JUL",V2538=8,"AUG",V2538=9,"SEP",V2538=10,"OCT",V2538=11,"NOV",V2538=12,"DEC")</f>
        <v>JUL</v>
      </c>
    </row>
    <row r="2539" spans="1:23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34"/>
        <v>110</v>
      </c>
      <c r="P2539">
        <f t="shared" si="235"/>
        <v>100</v>
      </c>
      <c r="Q2539" t="s">
        <v>8323</v>
      </c>
      <c r="R2539" t="s">
        <v>8352</v>
      </c>
      <c r="S2539" s="12">
        <f t="shared" si="236"/>
        <v>40696.648784722223</v>
      </c>
      <c r="T2539" s="12">
        <f t="shared" si="237"/>
        <v>40756.648784722223</v>
      </c>
      <c r="U2539" s="9">
        <f t="shared" si="238"/>
        <v>2011</v>
      </c>
      <c r="V2539">
        <f t="shared" si="239"/>
        <v>6</v>
      </c>
      <c r="W2539" t="str" cm="1">
        <f t="array" ref="W2539">_xlfn.IFS(V2539=1,"JAN",V2539=2,"FEB",V2539=3,"MAR",V2539=4,"APR",V2539=5,"MAY",V2539=6,"JUN",V2539=7,"JUL",V2539=8,"AUG",V2539=9,"SEP",V2539=10,"OCT",V2539=11,"NOV",V2539=12,"DEC")</f>
        <v>JUN</v>
      </c>
    </row>
    <row r="2540" spans="1:23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34"/>
        <v>113</v>
      </c>
      <c r="P2540">
        <f t="shared" si="235"/>
        <v>109.96</v>
      </c>
      <c r="Q2540" t="s">
        <v>8323</v>
      </c>
      <c r="R2540" t="s">
        <v>8352</v>
      </c>
      <c r="S2540" s="12">
        <f t="shared" si="236"/>
        <v>41298.509965277779</v>
      </c>
      <c r="T2540" s="12">
        <f t="shared" si="237"/>
        <v>41329.207638888889</v>
      </c>
      <c r="U2540" s="9">
        <f t="shared" si="238"/>
        <v>2013</v>
      </c>
      <c r="V2540">
        <f t="shared" si="239"/>
        <v>1</v>
      </c>
      <c r="W2540" t="str" cm="1">
        <f t="array" ref="W2540">_xlfn.IFS(V2540=1,"JAN",V2540=2,"FEB",V2540=3,"MAR",V2540=4,"APR",V2540=5,"MAY",V2540=6,"JUN",V2540=7,"JUL",V2540=8,"AUG",V2540=9,"SEP",V2540=10,"OCT",V2540=11,"NOV",V2540=12,"DEC")</f>
        <v>JAN</v>
      </c>
    </row>
    <row r="2541" spans="1:23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34"/>
        <v>100</v>
      </c>
      <c r="P2541">
        <f t="shared" si="235"/>
        <v>169.92</v>
      </c>
      <c r="Q2541" t="s">
        <v>8323</v>
      </c>
      <c r="R2541" t="s">
        <v>8352</v>
      </c>
      <c r="S2541" s="12">
        <f t="shared" si="236"/>
        <v>41977.902222222227</v>
      </c>
      <c r="T2541" s="12">
        <f t="shared" si="237"/>
        <v>42037.902222222227</v>
      </c>
      <c r="U2541" s="9">
        <f t="shared" si="238"/>
        <v>2014</v>
      </c>
      <c r="V2541">
        <f t="shared" si="239"/>
        <v>12</v>
      </c>
      <c r="W2541" t="str" cm="1">
        <f t="array" ref="W2541">_xlfn.IFS(V2541=1,"JAN",V2541=2,"FEB",V2541=3,"MAR",V2541=4,"APR",V2541=5,"MAY",V2541=6,"JUN",V2541=7,"JUL",V2541=8,"AUG",V2541=9,"SEP",V2541=10,"OCT",V2541=11,"NOV",V2541=12,"DEC")</f>
        <v>DEC</v>
      </c>
    </row>
    <row r="2542" spans="1:23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34"/>
        <v>103</v>
      </c>
      <c r="P2542">
        <f t="shared" si="235"/>
        <v>95.74</v>
      </c>
      <c r="Q2542" t="s">
        <v>8323</v>
      </c>
      <c r="R2542" t="s">
        <v>8352</v>
      </c>
      <c r="S2542" s="12">
        <f t="shared" si="236"/>
        <v>40785.675011574072</v>
      </c>
      <c r="T2542" s="12">
        <f t="shared" si="237"/>
        <v>40845.675011574072</v>
      </c>
      <c r="U2542" s="9">
        <f t="shared" si="238"/>
        <v>2011</v>
      </c>
      <c r="V2542">
        <f t="shared" si="239"/>
        <v>8</v>
      </c>
      <c r="W2542" t="str" cm="1">
        <f t="array" ref="W2542">_xlfn.IFS(V2542=1,"JAN",V2542=2,"FEB",V2542=3,"MAR",V2542=4,"APR",V2542=5,"MAY",V2542=6,"JUN",V2542=7,"JUL",V2542=8,"AUG",V2542=9,"SEP",V2542=10,"OCT",V2542=11,"NOV",V2542=12,"DEC")</f>
        <v>AUG</v>
      </c>
    </row>
    <row r="2543" spans="1:23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34"/>
        <v>107</v>
      </c>
      <c r="P2543">
        <f t="shared" si="235"/>
        <v>59.46</v>
      </c>
      <c r="Q2543" t="s">
        <v>8323</v>
      </c>
      <c r="R2543" t="s">
        <v>8352</v>
      </c>
      <c r="S2543" s="12">
        <f t="shared" si="236"/>
        <v>41483.449282407404</v>
      </c>
      <c r="T2543" s="12">
        <f t="shared" si="237"/>
        <v>41543.449282407404</v>
      </c>
      <c r="U2543" s="9">
        <f t="shared" si="238"/>
        <v>2013</v>
      </c>
      <c r="V2543">
        <f t="shared" si="239"/>
        <v>7</v>
      </c>
      <c r="W2543" t="str" cm="1">
        <f t="array" ref="W2543">_xlfn.IFS(V2543=1,"JAN",V2543=2,"FEB",V2543=3,"MAR",V2543=4,"APR",V2543=5,"MAY",V2543=6,"JUN",V2543=7,"JUL",V2543=8,"AUG",V2543=9,"SEP",V2543=10,"OCT",V2543=11,"NOV",V2543=12,"DEC")</f>
        <v>JUL</v>
      </c>
    </row>
    <row r="2544" spans="1:23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34"/>
        <v>104</v>
      </c>
      <c r="P2544">
        <f t="shared" si="235"/>
        <v>55.77</v>
      </c>
      <c r="Q2544" t="s">
        <v>8323</v>
      </c>
      <c r="R2544" t="s">
        <v>8352</v>
      </c>
      <c r="S2544" s="12">
        <f t="shared" si="236"/>
        <v>41509.426585648151</v>
      </c>
      <c r="T2544" s="12">
        <f t="shared" si="237"/>
        <v>41548.165972222225</v>
      </c>
      <c r="U2544" s="9">
        <f t="shared" si="238"/>
        <v>2013</v>
      </c>
      <c r="V2544">
        <f t="shared" si="239"/>
        <v>8</v>
      </c>
      <c r="W2544" t="str" cm="1">
        <f t="array" ref="W2544">_xlfn.IFS(V2544=1,"JAN",V2544=2,"FEB",V2544=3,"MAR",V2544=4,"APR",V2544=5,"MAY",V2544=6,"JUN",V2544=7,"JUL",V2544=8,"AUG",V2544=9,"SEP",V2544=10,"OCT",V2544=11,"NOV",V2544=12,"DEC")</f>
        <v>AUG</v>
      </c>
    </row>
    <row r="2545" spans="1:23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34"/>
        <v>156</v>
      </c>
      <c r="P2545">
        <f t="shared" si="235"/>
        <v>30.08</v>
      </c>
      <c r="Q2545" t="s">
        <v>8323</v>
      </c>
      <c r="R2545" t="s">
        <v>8352</v>
      </c>
      <c r="S2545" s="12">
        <f t="shared" si="236"/>
        <v>40514.107615740737</v>
      </c>
      <c r="T2545" s="12">
        <f t="shared" si="237"/>
        <v>40545.125</v>
      </c>
      <c r="U2545" s="9">
        <f t="shared" si="238"/>
        <v>2010</v>
      </c>
      <c r="V2545">
        <f t="shared" si="239"/>
        <v>12</v>
      </c>
      <c r="W2545" t="str" cm="1">
        <f t="array" ref="W2545">_xlfn.IFS(V2545=1,"JAN",V2545=2,"FEB",V2545=3,"MAR",V2545=4,"APR",V2545=5,"MAY",V2545=6,"JUN",V2545=7,"JUL",V2545=8,"AUG",V2545=9,"SEP",V2545=10,"OCT",V2545=11,"NOV",V2545=12,"DEC")</f>
        <v>DEC</v>
      </c>
    </row>
    <row r="2546" spans="1:23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34"/>
        <v>101</v>
      </c>
      <c r="P2546">
        <f t="shared" si="235"/>
        <v>88.44</v>
      </c>
      <c r="Q2546" t="s">
        <v>8323</v>
      </c>
      <c r="R2546" t="s">
        <v>8352</v>
      </c>
      <c r="S2546" s="12">
        <f t="shared" si="236"/>
        <v>41068.520474537036</v>
      </c>
      <c r="T2546" s="12">
        <f t="shared" si="237"/>
        <v>41098.520474537036</v>
      </c>
      <c r="U2546" s="9">
        <f t="shared" si="238"/>
        <v>2012</v>
      </c>
      <c r="V2546">
        <f t="shared" si="239"/>
        <v>6</v>
      </c>
      <c r="W2546" t="str" cm="1">
        <f t="array" ref="W2546">_xlfn.IFS(V2546=1,"JAN",V2546=2,"FEB",V2546=3,"MAR",V2546=4,"APR",V2546=5,"MAY",V2546=6,"JUN",V2546=7,"JUL",V2546=8,"AUG",V2546=9,"SEP",V2546=10,"OCT",V2546=11,"NOV",V2546=12,"DEC")</f>
        <v>JUN</v>
      </c>
    </row>
    <row r="2547" spans="1:23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34"/>
        <v>195</v>
      </c>
      <c r="P2547">
        <f t="shared" si="235"/>
        <v>64.03</v>
      </c>
      <c r="Q2547" t="s">
        <v>8323</v>
      </c>
      <c r="R2547" t="s">
        <v>8352</v>
      </c>
      <c r="S2547" s="12">
        <f t="shared" si="236"/>
        <v>42027.13817129629</v>
      </c>
      <c r="T2547" s="12">
        <f t="shared" si="237"/>
        <v>42062.020833333328</v>
      </c>
      <c r="U2547" s="9">
        <f t="shared" si="238"/>
        <v>2015</v>
      </c>
      <c r="V2547">
        <f t="shared" si="239"/>
        <v>1</v>
      </c>
      <c r="W2547" t="str" cm="1">
        <f t="array" ref="W2547">_xlfn.IFS(V2547=1,"JAN",V2547=2,"FEB",V2547=3,"MAR",V2547=4,"APR",V2547=5,"MAY",V2547=6,"JUN",V2547=7,"JUL",V2547=8,"AUG",V2547=9,"SEP",V2547=10,"OCT",V2547=11,"NOV",V2547=12,"DEC")</f>
        <v>JAN</v>
      </c>
    </row>
    <row r="2548" spans="1:23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34"/>
        <v>112</v>
      </c>
      <c r="P2548">
        <f t="shared" si="235"/>
        <v>60.15</v>
      </c>
      <c r="Q2548" t="s">
        <v>8323</v>
      </c>
      <c r="R2548" t="s">
        <v>8352</v>
      </c>
      <c r="S2548" s="12">
        <f t="shared" si="236"/>
        <v>41524.858553240738</v>
      </c>
      <c r="T2548" s="12">
        <f t="shared" si="237"/>
        <v>41552.208333333336</v>
      </c>
      <c r="U2548" s="9">
        <f t="shared" si="238"/>
        <v>2013</v>
      </c>
      <c r="V2548">
        <f t="shared" si="239"/>
        <v>9</v>
      </c>
      <c r="W2548" t="str" cm="1">
        <f t="array" ref="W2548">_xlfn.IFS(V2548=1,"JAN",V2548=2,"FEB",V2548=3,"MAR",V2548=4,"APR",V2548=5,"MAY",V2548=6,"JUN",V2548=7,"JUL",V2548=8,"AUG",V2548=9,"SEP",V2548=10,"OCT",V2548=11,"NOV",V2548=12,"DEC")</f>
        <v>SEP</v>
      </c>
    </row>
    <row r="2549" spans="1:23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34"/>
        <v>120</v>
      </c>
      <c r="P2549">
        <f t="shared" si="235"/>
        <v>49.19</v>
      </c>
      <c r="Q2549" t="s">
        <v>8323</v>
      </c>
      <c r="R2549" t="s">
        <v>8352</v>
      </c>
      <c r="S2549" s="12">
        <f t="shared" si="236"/>
        <v>40973.773182870369</v>
      </c>
      <c r="T2549" s="12">
        <f t="shared" si="237"/>
        <v>41003.731516203705</v>
      </c>
      <c r="U2549" s="9">
        <f t="shared" si="238"/>
        <v>2012</v>
      </c>
      <c r="V2549">
        <f t="shared" si="239"/>
        <v>3</v>
      </c>
      <c r="W2549" t="str" cm="1">
        <f t="array" ref="W2549">_xlfn.IFS(V2549=1,"JAN",V2549=2,"FEB",V2549=3,"MAR",V2549=4,"APR",V2549=5,"MAY",V2549=6,"JUN",V2549=7,"JUL",V2549=8,"AUG",V2549=9,"SEP",V2549=10,"OCT",V2549=11,"NOV",V2549=12,"DEC")</f>
        <v>MAR</v>
      </c>
    </row>
    <row r="2550" spans="1:23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34"/>
        <v>102</v>
      </c>
      <c r="P2550">
        <f t="shared" si="235"/>
        <v>165.16</v>
      </c>
      <c r="Q2550" t="s">
        <v>8323</v>
      </c>
      <c r="R2550" t="s">
        <v>8352</v>
      </c>
      <c r="S2550" s="12">
        <f t="shared" si="236"/>
        <v>42618.625428240746</v>
      </c>
      <c r="T2550" s="12">
        <f t="shared" si="237"/>
        <v>42643.185416666667</v>
      </c>
      <c r="U2550" s="9">
        <f t="shared" si="238"/>
        <v>2016</v>
      </c>
      <c r="V2550">
        <f t="shared" si="239"/>
        <v>9</v>
      </c>
      <c r="W2550" t="str" cm="1">
        <f t="array" ref="W2550">_xlfn.IFS(V2550=1,"JAN",V2550=2,"FEB",V2550=3,"MAR",V2550=4,"APR",V2550=5,"MAY",V2550=6,"JUN",V2550=7,"JUL",V2550=8,"AUG",V2550=9,"SEP",V2550=10,"OCT",V2550=11,"NOV",V2550=12,"DEC")</f>
        <v>SEP</v>
      </c>
    </row>
    <row r="2551" spans="1:23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34"/>
        <v>103</v>
      </c>
      <c r="P2551">
        <f t="shared" si="235"/>
        <v>43.62</v>
      </c>
      <c r="Q2551" t="s">
        <v>8323</v>
      </c>
      <c r="R2551" t="s">
        <v>8352</v>
      </c>
      <c r="S2551" s="12">
        <f t="shared" si="236"/>
        <v>41390.757754629631</v>
      </c>
      <c r="T2551" s="12">
        <f t="shared" si="237"/>
        <v>41425.708333333336</v>
      </c>
      <c r="U2551" s="9">
        <f t="shared" si="238"/>
        <v>2013</v>
      </c>
      <c r="V2551">
        <f t="shared" si="239"/>
        <v>4</v>
      </c>
      <c r="W2551" t="str" cm="1">
        <f t="array" ref="W2551">_xlfn.IFS(V2551=1,"JAN",V2551=2,"FEB",V2551=3,"MAR",V2551=4,"APR",V2551=5,"MAY",V2551=6,"JUN",V2551=7,"JUL",V2551=8,"AUG",V2551=9,"SEP",V2551=10,"OCT",V2551=11,"NOV",V2551=12,"DEC")</f>
        <v>APR</v>
      </c>
    </row>
    <row r="2552" spans="1:23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34"/>
        <v>101</v>
      </c>
      <c r="P2552">
        <f t="shared" si="235"/>
        <v>43.7</v>
      </c>
      <c r="Q2552" t="s">
        <v>8323</v>
      </c>
      <c r="R2552" t="s">
        <v>8352</v>
      </c>
      <c r="S2552" s="12">
        <f t="shared" si="236"/>
        <v>42228.634328703702</v>
      </c>
      <c r="T2552" s="12">
        <f t="shared" si="237"/>
        <v>42285.165972222225</v>
      </c>
      <c r="U2552" s="9">
        <f t="shared" si="238"/>
        <v>2015</v>
      </c>
      <c r="V2552">
        <f t="shared" si="239"/>
        <v>8</v>
      </c>
      <c r="W2552" t="str" cm="1">
        <f t="array" ref="W2552">_xlfn.IFS(V2552=1,"JAN",V2552=2,"FEB",V2552=3,"MAR",V2552=4,"APR",V2552=5,"MAY",V2552=6,"JUN",V2552=7,"JUL",V2552=8,"AUG",V2552=9,"SEP",V2552=10,"OCT",V2552=11,"NOV",V2552=12,"DEC")</f>
        <v>AUG</v>
      </c>
    </row>
    <row r="2553" spans="1:23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34"/>
        <v>103</v>
      </c>
      <c r="P2553">
        <f t="shared" si="235"/>
        <v>67.42</v>
      </c>
      <c r="Q2553" t="s">
        <v>8323</v>
      </c>
      <c r="R2553" t="s">
        <v>8352</v>
      </c>
      <c r="S2553" s="12">
        <f t="shared" si="236"/>
        <v>40961.252141203702</v>
      </c>
      <c r="T2553" s="12">
        <f t="shared" si="237"/>
        <v>40989.866666666669</v>
      </c>
      <c r="U2553" s="9">
        <f t="shared" si="238"/>
        <v>2012</v>
      </c>
      <c r="V2553">
        <f t="shared" si="239"/>
        <v>2</v>
      </c>
      <c r="W2553" t="str" cm="1">
        <f t="array" ref="W2553">_xlfn.IFS(V2553=1,"JAN",V2553=2,"FEB",V2553=3,"MAR",V2553=4,"APR",V2553=5,"MAY",V2553=6,"JUN",V2553=7,"JUL",V2553=8,"AUG",V2553=9,"SEP",V2553=10,"OCT",V2553=11,"NOV",V2553=12,"DEC")</f>
        <v>FEB</v>
      </c>
    </row>
    <row r="2554" spans="1:23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34"/>
        <v>107</v>
      </c>
      <c r="P2554">
        <f t="shared" si="235"/>
        <v>177.5</v>
      </c>
      <c r="Q2554" t="s">
        <v>8323</v>
      </c>
      <c r="R2554" t="s">
        <v>8352</v>
      </c>
      <c r="S2554" s="12">
        <f t="shared" si="236"/>
        <v>42769.809965277775</v>
      </c>
      <c r="T2554" s="12">
        <f t="shared" si="237"/>
        <v>42799.809965277775</v>
      </c>
      <c r="U2554" s="9">
        <f t="shared" si="238"/>
        <v>2017</v>
      </c>
      <c r="V2554">
        <f t="shared" si="239"/>
        <v>2</v>
      </c>
      <c r="W2554" t="str" cm="1">
        <f t="array" ref="W2554">_xlfn.IFS(V2554=1,"JAN",V2554=2,"FEB",V2554=3,"MAR",V2554=4,"APR",V2554=5,"MAY",V2554=6,"JUN",V2554=7,"JUL",V2554=8,"AUG",V2554=9,"SEP",V2554=10,"OCT",V2554=11,"NOV",V2554=12,"DEC")</f>
        <v>FEB</v>
      </c>
    </row>
    <row r="2555" spans="1:23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34"/>
        <v>156</v>
      </c>
      <c r="P2555">
        <f t="shared" si="235"/>
        <v>38.880000000000003</v>
      </c>
      <c r="Q2555" t="s">
        <v>8323</v>
      </c>
      <c r="R2555" t="s">
        <v>8352</v>
      </c>
      <c r="S2555" s="12">
        <f t="shared" si="236"/>
        <v>41113.199155092596</v>
      </c>
      <c r="T2555" s="12">
        <f t="shared" si="237"/>
        <v>41173.199155092596</v>
      </c>
      <c r="U2555" s="9">
        <f t="shared" si="238"/>
        <v>2012</v>
      </c>
      <c r="V2555">
        <f t="shared" si="239"/>
        <v>7</v>
      </c>
      <c r="W2555" t="str" cm="1">
        <f t="array" ref="W2555">_xlfn.IFS(V2555=1,"JAN",V2555=2,"FEB",V2555=3,"MAR",V2555=4,"APR",V2555=5,"MAY",V2555=6,"JUN",V2555=7,"JUL",V2555=8,"AUG",V2555=9,"SEP",V2555=10,"OCT",V2555=11,"NOV",V2555=12,"DEC")</f>
        <v>JUL</v>
      </c>
    </row>
    <row r="2556" spans="1:23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34"/>
        <v>123</v>
      </c>
      <c r="P2556">
        <f t="shared" si="235"/>
        <v>54.99</v>
      </c>
      <c r="Q2556" t="s">
        <v>8323</v>
      </c>
      <c r="R2556" t="s">
        <v>8352</v>
      </c>
      <c r="S2556" s="12">
        <f t="shared" si="236"/>
        <v>42125.078275462962</v>
      </c>
      <c r="T2556" s="12">
        <f t="shared" si="237"/>
        <v>42156.165972222225</v>
      </c>
      <c r="U2556" s="9">
        <f t="shared" si="238"/>
        <v>2015</v>
      </c>
      <c r="V2556">
        <f t="shared" si="239"/>
        <v>5</v>
      </c>
      <c r="W2556" t="str" cm="1">
        <f t="array" ref="W2556">_xlfn.IFS(V2556=1,"JAN",V2556=2,"FEB",V2556=3,"MAR",V2556=4,"APR",V2556=5,"MAY",V2556=6,"JUN",V2556=7,"JUL",V2556=8,"AUG",V2556=9,"SEP",V2556=10,"OCT",V2556=11,"NOV",V2556=12,"DEC")</f>
        <v>MAY</v>
      </c>
    </row>
    <row r="2557" spans="1:23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34"/>
        <v>107</v>
      </c>
      <c r="P2557">
        <f t="shared" si="235"/>
        <v>61.34</v>
      </c>
      <c r="Q2557" t="s">
        <v>8323</v>
      </c>
      <c r="R2557" t="s">
        <v>8352</v>
      </c>
      <c r="S2557" s="12">
        <f t="shared" si="236"/>
        <v>41026.655011574076</v>
      </c>
      <c r="T2557" s="12">
        <f t="shared" si="237"/>
        <v>41057.655011574076</v>
      </c>
      <c r="U2557" s="9">
        <f t="shared" si="238"/>
        <v>2012</v>
      </c>
      <c r="V2557">
        <f t="shared" si="239"/>
        <v>4</v>
      </c>
      <c r="W2557" t="str" cm="1">
        <f t="array" ref="W2557">_xlfn.IFS(V2557=1,"JAN",V2557=2,"FEB",V2557=3,"MAR",V2557=4,"APR",V2557=5,"MAY",V2557=6,"JUN",V2557=7,"JUL",V2557=8,"AUG",V2557=9,"SEP",V2557=10,"OCT",V2557=11,"NOV",V2557=12,"DEC")</f>
        <v>APR</v>
      </c>
    </row>
    <row r="2558" spans="1:23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34"/>
        <v>106</v>
      </c>
      <c r="P2558">
        <f t="shared" si="235"/>
        <v>23.12</v>
      </c>
      <c r="Q2558" t="s">
        <v>8323</v>
      </c>
      <c r="R2558" t="s">
        <v>8352</v>
      </c>
      <c r="S2558" s="12">
        <f t="shared" si="236"/>
        <v>41222.991400462961</v>
      </c>
      <c r="T2558" s="12">
        <f t="shared" si="237"/>
        <v>41267.991400462961</v>
      </c>
      <c r="U2558" s="9">
        <f t="shared" si="238"/>
        <v>2012</v>
      </c>
      <c r="V2558">
        <f t="shared" si="239"/>
        <v>11</v>
      </c>
      <c r="W2558" t="str" cm="1">
        <f t="array" ref="W2558">_xlfn.IFS(V2558=1,"JAN",V2558=2,"FEB",V2558=3,"MAR",V2558=4,"APR",V2558=5,"MAY",V2558=6,"JUN",V2558=7,"JUL",V2558=8,"AUG",V2558=9,"SEP",V2558=10,"OCT",V2558=11,"NOV",V2558=12,"DEC")</f>
        <v>NOV</v>
      </c>
    </row>
    <row r="2559" spans="1:23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34"/>
        <v>118</v>
      </c>
      <c r="P2559">
        <f t="shared" si="235"/>
        <v>29.61</v>
      </c>
      <c r="Q2559" t="s">
        <v>8323</v>
      </c>
      <c r="R2559" t="s">
        <v>8352</v>
      </c>
      <c r="S2559" s="12">
        <f t="shared" si="236"/>
        <v>41744.745208333334</v>
      </c>
      <c r="T2559" s="12">
        <f t="shared" si="237"/>
        <v>41774.745208333334</v>
      </c>
      <c r="U2559" s="9">
        <f t="shared" si="238"/>
        <v>2014</v>
      </c>
      <c r="V2559">
        <f t="shared" si="239"/>
        <v>4</v>
      </c>
      <c r="W2559" t="str" cm="1">
        <f t="array" ref="W2559">_xlfn.IFS(V2559=1,"JAN",V2559=2,"FEB",V2559=3,"MAR",V2559=4,"APR",V2559=5,"MAY",V2559=6,"JUN",V2559=7,"JUL",V2559=8,"AUG",V2559=9,"SEP",V2559=10,"OCT",V2559=11,"NOV",V2559=12,"DEC")</f>
        <v>APR</v>
      </c>
    </row>
    <row r="2560" spans="1:23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34"/>
        <v>109</v>
      </c>
      <c r="P2560">
        <f t="shared" si="235"/>
        <v>75.61</v>
      </c>
      <c r="Q2560" t="s">
        <v>8323</v>
      </c>
      <c r="R2560" t="s">
        <v>8352</v>
      </c>
      <c r="S2560" s="12">
        <f t="shared" si="236"/>
        <v>42093.860023148154</v>
      </c>
      <c r="T2560" s="12">
        <f t="shared" si="237"/>
        <v>42125.582638888889</v>
      </c>
      <c r="U2560" s="9">
        <f t="shared" si="238"/>
        <v>2015</v>
      </c>
      <c r="V2560">
        <f t="shared" si="239"/>
        <v>3</v>
      </c>
      <c r="W2560" t="str" cm="1">
        <f t="array" ref="W2560">_xlfn.IFS(V2560=1,"JAN",V2560=2,"FEB",V2560=3,"MAR",V2560=4,"APR",V2560=5,"MAY",V2560=6,"JUN",V2560=7,"JUL",V2560=8,"AUG",V2560=9,"SEP",V2560=10,"OCT",V2560=11,"NOV",V2560=12,"DEC")</f>
        <v>MAR</v>
      </c>
    </row>
    <row r="2561" spans="1:23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34"/>
        <v>111</v>
      </c>
      <c r="P2561">
        <f t="shared" si="235"/>
        <v>35.6</v>
      </c>
      <c r="Q2561" t="s">
        <v>8323</v>
      </c>
      <c r="R2561" t="s">
        <v>8352</v>
      </c>
      <c r="S2561" s="12">
        <f t="shared" si="236"/>
        <v>40829.873657407406</v>
      </c>
      <c r="T2561" s="12">
        <f t="shared" si="237"/>
        <v>40862.817361111112</v>
      </c>
      <c r="U2561" s="9">
        <f t="shared" si="238"/>
        <v>2011</v>
      </c>
      <c r="V2561">
        <f t="shared" si="239"/>
        <v>10</v>
      </c>
      <c r="W2561" t="str" cm="1">
        <f t="array" ref="W2561">_xlfn.IFS(V2561=1,"JAN",V2561=2,"FEB",V2561=3,"MAR",V2561=4,"APR",V2561=5,"MAY",V2561=6,"JUN",V2561=7,"JUL",V2561=8,"AUG",V2561=9,"SEP",V2561=10,"OCT",V2561=11,"NOV",V2561=12,"DEC")</f>
        <v>OCT</v>
      </c>
    </row>
    <row r="2562" spans="1:23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34"/>
        <v>100</v>
      </c>
      <c r="P2562">
        <f t="shared" si="235"/>
        <v>143</v>
      </c>
      <c r="Q2562" t="s">
        <v>8323</v>
      </c>
      <c r="R2562" t="s">
        <v>8352</v>
      </c>
      <c r="S2562" s="12">
        <f t="shared" si="236"/>
        <v>42039.951087962967</v>
      </c>
      <c r="T2562" s="12">
        <f t="shared" si="237"/>
        <v>42069.951087962967</v>
      </c>
      <c r="U2562" s="9">
        <f t="shared" si="238"/>
        <v>2015</v>
      </c>
      <c r="V2562">
        <f t="shared" si="239"/>
        <v>2</v>
      </c>
      <c r="W2562" t="str" cm="1">
        <f t="array" ref="W2562">_xlfn.IFS(V2562=1,"JAN",V2562=2,"FEB",V2562=3,"MAR",V2562=4,"APR",V2562=5,"MAY",V2562=6,"JUN",V2562=7,"JUL",V2562=8,"AUG",V2562=9,"SEP",V2562=10,"OCT",V2562=11,"NOV",V2562=12,"DEC")</f>
        <v>FEB</v>
      </c>
    </row>
    <row r="2563" spans="1:23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40">ROUND((E2563/D2563)*100,0)</f>
        <v>0</v>
      </c>
      <c r="P2563">
        <f t="shared" ref="P2563:P2626" si="241">IFERROR(ROUND(E2563/L2563,2),0)</f>
        <v>0</v>
      </c>
      <c r="Q2563" t="s">
        <v>8334</v>
      </c>
      <c r="R2563" t="s">
        <v>8335</v>
      </c>
      <c r="S2563" s="12">
        <f t="shared" ref="S2563:S2626" si="242">(((J2563/60)/60)/24)+DATE(1970,1,1)</f>
        <v>42260.528807870374</v>
      </c>
      <c r="T2563" s="12">
        <f t="shared" ref="T2563:T2626" si="243">(((I2563/60)/60)/24)+DATE(1970,1,1)</f>
        <v>42290.528807870374</v>
      </c>
      <c r="U2563" s="9">
        <f t="shared" ref="U2563:U2626" si="244">YEAR(S2563)</f>
        <v>2015</v>
      </c>
      <c r="V2563">
        <f t="shared" ref="V2563:V2626" si="245">MONTH(S2563)</f>
        <v>9</v>
      </c>
      <c r="W2563" t="str" cm="1">
        <f t="array" ref="W2563">_xlfn.IFS(V2563=1,"JAN",V2563=2,"FEB",V2563=3,"MAR",V2563=4,"APR",V2563=5,"MAY",V2563=6,"JUN",V2563=7,"JUL",V2563=8,"AUG",V2563=9,"SEP",V2563=10,"OCT",V2563=11,"NOV",V2563=12,"DEC")</f>
        <v>SEP</v>
      </c>
    </row>
    <row r="2564" spans="1:23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40"/>
        <v>1</v>
      </c>
      <c r="P2564">
        <f t="shared" si="241"/>
        <v>25</v>
      </c>
      <c r="Q2564" t="s">
        <v>8334</v>
      </c>
      <c r="R2564" t="s">
        <v>8335</v>
      </c>
      <c r="S2564" s="12">
        <f t="shared" si="242"/>
        <v>42594.524756944447</v>
      </c>
      <c r="T2564" s="12">
        <f t="shared" si="243"/>
        <v>42654.524756944447</v>
      </c>
      <c r="U2564" s="9">
        <f t="shared" si="244"/>
        <v>2016</v>
      </c>
      <c r="V2564">
        <f t="shared" si="245"/>
        <v>8</v>
      </c>
      <c r="W2564" t="str" cm="1">
        <f t="array" ref="W2564">_xlfn.IFS(V2564=1,"JAN",V2564=2,"FEB",V2564=3,"MAR",V2564=4,"APR",V2564=5,"MAY",V2564=6,"JUN",V2564=7,"JUL",V2564=8,"AUG",V2564=9,"SEP",V2564=10,"OCT",V2564=11,"NOV",V2564=12,"DEC")</f>
        <v>AUG</v>
      </c>
    </row>
    <row r="2565" spans="1:23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40"/>
        <v>0</v>
      </c>
      <c r="P2565">
        <f t="shared" si="241"/>
        <v>0</v>
      </c>
      <c r="Q2565" t="s">
        <v>8334</v>
      </c>
      <c r="R2565" t="s">
        <v>8335</v>
      </c>
      <c r="S2565" s="12">
        <f t="shared" si="242"/>
        <v>42155.139479166668</v>
      </c>
      <c r="T2565" s="12">
        <f t="shared" si="243"/>
        <v>42215.139479166668</v>
      </c>
      <c r="U2565" s="9">
        <f t="shared" si="244"/>
        <v>2015</v>
      </c>
      <c r="V2565">
        <f t="shared" si="245"/>
        <v>5</v>
      </c>
      <c r="W2565" t="str" cm="1">
        <f t="array" ref="W2565">_xlfn.IFS(V2565=1,"JAN",V2565=2,"FEB",V2565=3,"MAR",V2565=4,"APR",V2565=5,"MAY",V2565=6,"JUN",V2565=7,"JUL",V2565=8,"AUG",V2565=9,"SEP",V2565=10,"OCT",V2565=11,"NOV",V2565=12,"DEC")</f>
        <v>MAY</v>
      </c>
    </row>
    <row r="2566" spans="1:23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40"/>
        <v>0</v>
      </c>
      <c r="P2566">
        <f t="shared" si="241"/>
        <v>0</v>
      </c>
      <c r="Q2566" t="s">
        <v>8334</v>
      </c>
      <c r="R2566" t="s">
        <v>8335</v>
      </c>
      <c r="S2566" s="12">
        <f t="shared" si="242"/>
        <v>41822.040497685186</v>
      </c>
      <c r="T2566" s="12">
        <f t="shared" si="243"/>
        <v>41852.040497685186</v>
      </c>
      <c r="U2566" s="9">
        <f t="shared" si="244"/>
        <v>2014</v>
      </c>
      <c r="V2566">
        <f t="shared" si="245"/>
        <v>7</v>
      </c>
      <c r="W2566" t="str" cm="1">
        <f t="array" ref="W2566">_xlfn.IFS(V2566=1,"JAN",V2566=2,"FEB",V2566=3,"MAR",V2566=4,"APR",V2566=5,"MAY",V2566=6,"JUN",V2566=7,"JUL",V2566=8,"AUG",V2566=9,"SEP",V2566=10,"OCT",V2566=11,"NOV",V2566=12,"DEC")</f>
        <v>JUL</v>
      </c>
    </row>
    <row r="2567" spans="1:23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40"/>
        <v>1</v>
      </c>
      <c r="P2567">
        <f t="shared" si="241"/>
        <v>100</v>
      </c>
      <c r="Q2567" t="s">
        <v>8334</v>
      </c>
      <c r="R2567" t="s">
        <v>8335</v>
      </c>
      <c r="S2567" s="12">
        <f t="shared" si="242"/>
        <v>42440.650335648148</v>
      </c>
      <c r="T2567" s="12">
        <f t="shared" si="243"/>
        <v>42499.868055555555</v>
      </c>
      <c r="U2567" s="9">
        <f t="shared" si="244"/>
        <v>2016</v>
      </c>
      <c r="V2567">
        <f t="shared" si="245"/>
        <v>3</v>
      </c>
      <c r="W2567" t="str" cm="1">
        <f t="array" ref="W2567">_xlfn.IFS(V2567=1,"JAN",V2567=2,"FEB",V2567=3,"MAR",V2567=4,"APR",V2567=5,"MAY",V2567=6,"JUN",V2567=7,"JUL",V2567=8,"AUG",V2567=9,"SEP",V2567=10,"OCT",V2567=11,"NOV",V2567=12,"DEC")</f>
        <v>MAR</v>
      </c>
    </row>
    <row r="2568" spans="1:23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40"/>
        <v>0</v>
      </c>
      <c r="P2568">
        <f t="shared" si="241"/>
        <v>0</v>
      </c>
      <c r="Q2568" t="s">
        <v>8334</v>
      </c>
      <c r="R2568" t="s">
        <v>8335</v>
      </c>
      <c r="S2568" s="12">
        <f t="shared" si="242"/>
        <v>41842.980879629627</v>
      </c>
      <c r="T2568" s="12">
        <f t="shared" si="243"/>
        <v>41872.980879629627</v>
      </c>
      <c r="U2568" s="9">
        <f t="shared" si="244"/>
        <v>2014</v>
      </c>
      <c r="V2568">
        <f t="shared" si="245"/>
        <v>7</v>
      </c>
      <c r="W2568" t="str" cm="1">
        <f t="array" ref="W2568">_xlfn.IFS(V2568=1,"JAN",V2568=2,"FEB",V2568=3,"MAR",V2568=4,"APR",V2568=5,"MAY",V2568=6,"JUN",V2568=7,"JUL",V2568=8,"AUG",V2568=9,"SEP",V2568=10,"OCT",V2568=11,"NOV",V2568=12,"DEC")</f>
        <v>JUL</v>
      </c>
    </row>
    <row r="2569" spans="1:23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40"/>
        <v>0</v>
      </c>
      <c r="P2569">
        <f t="shared" si="241"/>
        <v>60</v>
      </c>
      <c r="Q2569" t="s">
        <v>8334</v>
      </c>
      <c r="R2569" t="s">
        <v>8335</v>
      </c>
      <c r="S2569" s="12">
        <f t="shared" si="242"/>
        <v>42087.878912037035</v>
      </c>
      <c r="T2569" s="12">
        <f t="shared" si="243"/>
        <v>42117.878912037035</v>
      </c>
      <c r="U2569" s="9">
        <f t="shared" si="244"/>
        <v>2015</v>
      </c>
      <c r="V2569">
        <f t="shared" si="245"/>
        <v>3</v>
      </c>
      <c r="W2569" t="str" cm="1">
        <f t="array" ref="W2569">_xlfn.IFS(V2569=1,"JAN",V2569=2,"FEB",V2569=3,"MAR",V2569=4,"APR",V2569=5,"MAY",V2569=6,"JUN",V2569=7,"JUL",V2569=8,"AUG",V2569=9,"SEP",V2569=10,"OCT",V2569=11,"NOV",V2569=12,"DEC")</f>
        <v>MAR</v>
      </c>
    </row>
    <row r="2570" spans="1:23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40"/>
        <v>1</v>
      </c>
      <c r="P2570">
        <f t="shared" si="241"/>
        <v>50</v>
      </c>
      <c r="Q2570" t="s">
        <v>8334</v>
      </c>
      <c r="R2570" t="s">
        <v>8335</v>
      </c>
      <c r="S2570" s="12">
        <f t="shared" si="242"/>
        <v>42584.666597222225</v>
      </c>
      <c r="T2570" s="12">
        <f t="shared" si="243"/>
        <v>42614.666597222225</v>
      </c>
      <c r="U2570" s="9">
        <f t="shared" si="244"/>
        <v>2016</v>
      </c>
      <c r="V2570">
        <f t="shared" si="245"/>
        <v>8</v>
      </c>
      <c r="W2570" t="str" cm="1">
        <f t="array" ref="W2570">_xlfn.IFS(V2570=1,"JAN",V2570=2,"FEB",V2570=3,"MAR",V2570=4,"APR",V2570=5,"MAY",V2570=6,"JUN",V2570=7,"JUL",V2570=8,"AUG",V2570=9,"SEP",V2570=10,"OCT",V2570=11,"NOV",V2570=12,"DEC")</f>
        <v>AUG</v>
      </c>
    </row>
    <row r="2571" spans="1:23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40"/>
        <v>2</v>
      </c>
      <c r="P2571">
        <f t="shared" si="241"/>
        <v>72.5</v>
      </c>
      <c r="Q2571" t="s">
        <v>8334</v>
      </c>
      <c r="R2571" t="s">
        <v>8335</v>
      </c>
      <c r="S2571" s="12">
        <f t="shared" si="242"/>
        <v>42234.105462962965</v>
      </c>
      <c r="T2571" s="12">
        <f t="shared" si="243"/>
        <v>42264.105462962965</v>
      </c>
      <c r="U2571" s="9">
        <f t="shared" si="244"/>
        <v>2015</v>
      </c>
      <c r="V2571">
        <f t="shared" si="245"/>
        <v>8</v>
      </c>
      <c r="W2571" t="str" cm="1">
        <f t="array" ref="W2571">_xlfn.IFS(V2571=1,"JAN",V2571=2,"FEB",V2571=3,"MAR",V2571=4,"APR",V2571=5,"MAY",V2571=6,"JUN",V2571=7,"JUL",V2571=8,"AUG",V2571=9,"SEP",V2571=10,"OCT",V2571=11,"NOV",V2571=12,"DEC")</f>
        <v>AUG</v>
      </c>
    </row>
    <row r="2572" spans="1:23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40"/>
        <v>1</v>
      </c>
      <c r="P2572">
        <f t="shared" si="241"/>
        <v>29.5</v>
      </c>
      <c r="Q2572" t="s">
        <v>8334</v>
      </c>
      <c r="R2572" t="s">
        <v>8335</v>
      </c>
      <c r="S2572" s="12">
        <f t="shared" si="242"/>
        <v>42744.903182870374</v>
      </c>
      <c r="T2572" s="12">
        <f t="shared" si="243"/>
        <v>42774.903182870374</v>
      </c>
      <c r="U2572" s="9">
        <f t="shared" si="244"/>
        <v>2017</v>
      </c>
      <c r="V2572">
        <f t="shared" si="245"/>
        <v>1</v>
      </c>
      <c r="W2572" t="str" cm="1">
        <f t="array" ref="W2572">_xlfn.IFS(V2572=1,"JAN",V2572=2,"FEB",V2572=3,"MAR",V2572=4,"APR",V2572=5,"MAY",V2572=6,"JUN",V2572=7,"JUL",V2572=8,"AUG",V2572=9,"SEP",V2572=10,"OCT",V2572=11,"NOV",V2572=12,"DEC")</f>
        <v>JAN</v>
      </c>
    </row>
    <row r="2573" spans="1:23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40"/>
        <v>0</v>
      </c>
      <c r="P2573">
        <f t="shared" si="241"/>
        <v>62.5</v>
      </c>
      <c r="Q2573" t="s">
        <v>8334</v>
      </c>
      <c r="R2573" t="s">
        <v>8335</v>
      </c>
      <c r="S2573" s="12">
        <f t="shared" si="242"/>
        <v>42449.341678240744</v>
      </c>
      <c r="T2573" s="12">
        <f t="shared" si="243"/>
        <v>42509.341678240744</v>
      </c>
      <c r="U2573" s="9">
        <f t="shared" si="244"/>
        <v>2016</v>
      </c>
      <c r="V2573">
        <f t="shared" si="245"/>
        <v>3</v>
      </c>
      <c r="W2573" t="str" cm="1">
        <f t="array" ref="W2573">_xlfn.IFS(V2573=1,"JAN",V2573=2,"FEB",V2573=3,"MAR",V2573=4,"APR",V2573=5,"MAY",V2573=6,"JUN",V2573=7,"JUL",V2573=8,"AUG",V2573=9,"SEP",V2573=10,"OCT",V2573=11,"NOV",V2573=12,"DEC")</f>
        <v>MAR</v>
      </c>
    </row>
    <row r="2574" spans="1:23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40"/>
        <v>0</v>
      </c>
      <c r="P2574">
        <f t="shared" si="241"/>
        <v>0</v>
      </c>
      <c r="Q2574" t="s">
        <v>8334</v>
      </c>
      <c r="R2574" t="s">
        <v>8335</v>
      </c>
      <c r="S2574" s="12">
        <f t="shared" si="242"/>
        <v>42077.119409722218</v>
      </c>
      <c r="T2574" s="12">
        <f t="shared" si="243"/>
        <v>42107.119409722218</v>
      </c>
      <c r="U2574" s="9">
        <f t="shared" si="244"/>
        <v>2015</v>
      </c>
      <c r="V2574">
        <f t="shared" si="245"/>
        <v>3</v>
      </c>
      <c r="W2574" t="str" cm="1">
        <f t="array" ref="W2574">_xlfn.IFS(V2574=1,"JAN",V2574=2,"FEB",V2574=3,"MAR",V2574=4,"APR",V2574=5,"MAY",V2574=6,"JUN",V2574=7,"JUL",V2574=8,"AUG",V2574=9,"SEP",V2574=10,"OCT",V2574=11,"NOV",V2574=12,"DEC")</f>
        <v>MAR</v>
      </c>
    </row>
    <row r="2575" spans="1:23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40"/>
        <v>0</v>
      </c>
      <c r="P2575">
        <f t="shared" si="241"/>
        <v>0</v>
      </c>
      <c r="Q2575" t="s">
        <v>8334</v>
      </c>
      <c r="R2575" t="s">
        <v>8335</v>
      </c>
      <c r="S2575" s="12">
        <f t="shared" si="242"/>
        <v>41829.592002314814</v>
      </c>
      <c r="T2575" s="12">
        <f t="shared" si="243"/>
        <v>41874.592002314814</v>
      </c>
      <c r="U2575" s="9">
        <f t="shared" si="244"/>
        <v>2014</v>
      </c>
      <c r="V2575">
        <f t="shared" si="245"/>
        <v>7</v>
      </c>
      <c r="W2575" t="str" cm="1">
        <f t="array" ref="W2575">_xlfn.IFS(V2575=1,"JAN",V2575=2,"FEB",V2575=3,"MAR",V2575=4,"APR",V2575=5,"MAY",V2575=6,"JUN",V2575=7,"JUL",V2575=8,"AUG",V2575=9,"SEP",V2575=10,"OCT",V2575=11,"NOV",V2575=12,"DEC")</f>
        <v>JUL</v>
      </c>
    </row>
    <row r="2576" spans="1:23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40"/>
        <v>0</v>
      </c>
      <c r="P2576">
        <f t="shared" si="241"/>
        <v>0</v>
      </c>
      <c r="Q2576" t="s">
        <v>8334</v>
      </c>
      <c r="R2576" t="s">
        <v>8335</v>
      </c>
      <c r="S2576" s="12">
        <f t="shared" si="242"/>
        <v>42487.825752314813</v>
      </c>
      <c r="T2576" s="12">
        <f t="shared" si="243"/>
        <v>42508.825752314813</v>
      </c>
      <c r="U2576" s="9">
        <f t="shared" si="244"/>
        <v>2016</v>
      </c>
      <c r="V2576">
        <f t="shared" si="245"/>
        <v>4</v>
      </c>
      <c r="W2576" t="str" cm="1">
        <f t="array" ref="W2576">_xlfn.IFS(V2576=1,"JAN",V2576=2,"FEB",V2576=3,"MAR",V2576=4,"APR",V2576=5,"MAY",V2576=6,"JUN",V2576=7,"JUL",V2576=8,"AUG",V2576=9,"SEP",V2576=10,"OCT",V2576=11,"NOV",V2576=12,"DEC")</f>
        <v>APR</v>
      </c>
    </row>
    <row r="2577" spans="1:23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40"/>
        <v>0</v>
      </c>
      <c r="P2577">
        <f t="shared" si="241"/>
        <v>0</v>
      </c>
      <c r="Q2577" t="s">
        <v>8334</v>
      </c>
      <c r="R2577" t="s">
        <v>8335</v>
      </c>
      <c r="S2577" s="12">
        <f t="shared" si="242"/>
        <v>41986.108726851846</v>
      </c>
      <c r="T2577" s="12">
        <f t="shared" si="243"/>
        <v>42016.108726851846</v>
      </c>
      <c r="U2577" s="9">
        <f t="shared" si="244"/>
        <v>2014</v>
      </c>
      <c r="V2577">
        <f t="shared" si="245"/>
        <v>12</v>
      </c>
      <c r="W2577" t="str" cm="1">
        <f t="array" ref="W2577">_xlfn.IFS(V2577=1,"JAN",V2577=2,"FEB",V2577=3,"MAR",V2577=4,"APR",V2577=5,"MAY",V2577=6,"JUN",V2577=7,"JUL",V2577=8,"AUG",V2577=9,"SEP",V2577=10,"OCT",V2577=11,"NOV",V2577=12,"DEC")</f>
        <v>DEC</v>
      </c>
    </row>
    <row r="2578" spans="1:23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40"/>
        <v>0</v>
      </c>
      <c r="P2578">
        <f t="shared" si="241"/>
        <v>0</v>
      </c>
      <c r="Q2578" t="s">
        <v>8334</v>
      </c>
      <c r="R2578" t="s">
        <v>8335</v>
      </c>
      <c r="S2578" s="12">
        <f t="shared" si="242"/>
        <v>42060.00980324074</v>
      </c>
      <c r="T2578" s="12">
        <f t="shared" si="243"/>
        <v>42104.968136574069</v>
      </c>
      <c r="U2578" s="9">
        <f t="shared" si="244"/>
        <v>2015</v>
      </c>
      <c r="V2578">
        <f t="shared" si="245"/>
        <v>2</v>
      </c>
      <c r="W2578" t="str" cm="1">
        <f t="array" ref="W2578">_xlfn.IFS(V2578=1,"JAN",V2578=2,"FEB",V2578=3,"MAR",V2578=4,"APR",V2578=5,"MAY",V2578=6,"JUN",V2578=7,"JUL",V2578=8,"AUG",V2578=9,"SEP",V2578=10,"OCT",V2578=11,"NOV",V2578=12,"DEC")</f>
        <v>FEB</v>
      </c>
    </row>
    <row r="2579" spans="1:23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40"/>
        <v>0</v>
      </c>
      <c r="P2579">
        <f t="shared" si="241"/>
        <v>0</v>
      </c>
      <c r="Q2579" t="s">
        <v>8334</v>
      </c>
      <c r="R2579" t="s">
        <v>8335</v>
      </c>
      <c r="S2579" s="12">
        <f t="shared" si="242"/>
        <v>41830.820567129631</v>
      </c>
      <c r="T2579" s="12">
        <f t="shared" si="243"/>
        <v>41855.820567129631</v>
      </c>
      <c r="U2579" s="9">
        <f t="shared" si="244"/>
        <v>2014</v>
      </c>
      <c r="V2579">
        <f t="shared" si="245"/>
        <v>7</v>
      </c>
      <c r="W2579" t="str" cm="1">
        <f t="array" ref="W2579">_xlfn.IFS(V2579=1,"JAN",V2579=2,"FEB",V2579=3,"MAR",V2579=4,"APR",V2579=5,"MAY",V2579=6,"JUN",V2579=7,"JUL",V2579=8,"AUG",V2579=9,"SEP",V2579=10,"OCT",V2579=11,"NOV",V2579=12,"DEC")</f>
        <v>JUL</v>
      </c>
    </row>
    <row r="2580" spans="1:23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40"/>
        <v>0</v>
      </c>
      <c r="P2580">
        <f t="shared" si="241"/>
        <v>0</v>
      </c>
      <c r="Q2580" t="s">
        <v>8334</v>
      </c>
      <c r="R2580" t="s">
        <v>8335</v>
      </c>
      <c r="S2580" s="12">
        <f t="shared" si="242"/>
        <v>42238.022905092599</v>
      </c>
      <c r="T2580" s="12">
        <f t="shared" si="243"/>
        <v>42286.708333333328</v>
      </c>
      <c r="U2580" s="9">
        <f t="shared" si="244"/>
        <v>2015</v>
      </c>
      <c r="V2580">
        <f t="shared" si="245"/>
        <v>8</v>
      </c>
      <c r="W2580" t="str" cm="1">
        <f t="array" ref="W2580">_xlfn.IFS(V2580=1,"JAN",V2580=2,"FEB",V2580=3,"MAR",V2580=4,"APR",V2580=5,"MAY",V2580=6,"JUN",V2580=7,"JUL",V2580=8,"AUG",V2580=9,"SEP",V2580=10,"OCT",V2580=11,"NOV",V2580=12,"DEC")</f>
        <v>AUG</v>
      </c>
    </row>
    <row r="2581" spans="1:23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40"/>
        <v>0</v>
      </c>
      <c r="P2581">
        <f t="shared" si="241"/>
        <v>23.08</v>
      </c>
      <c r="Q2581" t="s">
        <v>8334</v>
      </c>
      <c r="R2581" t="s">
        <v>8335</v>
      </c>
      <c r="S2581" s="12">
        <f t="shared" si="242"/>
        <v>41837.829895833333</v>
      </c>
      <c r="T2581" s="12">
        <f t="shared" si="243"/>
        <v>41897.829895833333</v>
      </c>
      <c r="U2581" s="9">
        <f t="shared" si="244"/>
        <v>2014</v>
      </c>
      <c r="V2581">
        <f t="shared" si="245"/>
        <v>7</v>
      </c>
      <c r="W2581" t="str" cm="1">
        <f t="array" ref="W2581">_xlfn.IFS(V2581=1,"JAN",V2581=2,"FEB",V2581=3,"MAR",V2581=4,"APR",V2581=5,"MAY",V2581=6,"JUN",V2581=7,"JUL",V2581=8,"AUG",V2581=9,"SEP",V2581=10,"OCT",V2581=11,"NOV",V2581=12,"DEC")</f>
        <v>JUL</v>
      </c>
    </row>
    <row r="2582" spans="1:23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40"/>
        <v>1</v>
      </c>
      <c r="P2582">
        <f t="shared" si="241"/>
        <v>25.5</v>
      </c>
      <c r="Q2582" t="s">
        <v>8334</v>
      </c>
      <c r="R2582" t="s">
        <v>8335</v>
      </c>
      <c r="S2582" s="12">
        <f t="shared" si="242"/>
        <v>42110.326423611114</v>
      </c>
      <c r="T2582" s="12">
        <f t="shared" si="243"/>
        <v>42140.125</v>
      </c>
      <c r="U2582" s="9">
        <f t="shared" si="244"/>
        <v>2015</v>
      </c>
      <c r="V2582">
        <f t="shared" si="245"/>
        <v>4</v>
      </c>
      <c r="W2582" t="str" cm="1">
        <f t="array" ref="W2582">_xlfn.IFS(V2582=1,"JAN",V2582=2,"FEB",V2582=3,"MAR",V2582=4,"APR",V2582=5,"MAY",V2582=6,"JUN",V2582=7,"JUL",V2582=8,"AUG",V2582=9,"SEP",V2582=10,"OCT",V2582=11,"NOV",V2582=12,"DEC")</f>
        <v>APR</v>
      </c>
    </row>
    <row r="2583" spans="1:23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40"/>
        <v>11</v>
      </c>
      <c r="P2583">
        <f t="shared" si="241"/>
        <v>48.18</v>
      </c>
      <c r="Q2583" t="s">
        <v>8334</v>
      </c>
      <c r="R2583" t="s">
        <v>8335</v>
      </c>
      <c r="S2583" s="12">
        <f t="shared" si="242"/>
        <v>42294.628449074073</v>
      </c>
      <c r="T2583" s="12">
        <f t="shared" si="243"/>
        <v>42324.670115740737</v>
      </c>
      <c r="U2583" s="9">
        <f t="shared" si="244"/>
        <v>2015</v>
      </c>
      <c r="V2583">
        <f t="shared" si="245"/>
        <v>10</v>
      </c>
      <c r="W2583" t="str" cm="1">
        <f t="array" ref="W2583">_xlfn.IFS(V2583=1,"JAN",V2583=2,"FEB",V2583=3,"MAR",V2583=4,"APR",V2583=5,"MAY",V2583=6,"JUN",V2583=7,"JUL",V2583=8,"AUG",V2583=9,"SEP",V2583=10,"OCT",V2583=11,"NOV",V2583=12,"DEC")</f>
        <v>OCT</v>
      </c>
    </row>
    <row r="2584" spans="1:23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40"/>
        <v>0</v>
      </c>
      <c r="P2584">
        <f t="shared" si="241"/>
        <v>1</v>
      </c>
      <c r="Q2584" t="s">
        <v>8334</v>
      </c>
      <c r="R2584" t="s">
        <v>8335</v>
      </c>
      <c r="S2584" s="12">
        <f t="shared" si="242"/>
        <v>42642.988819444443</v>
      </c>
      <c r="T2584" s="12">
        <f t="shared" si="243"/>
        <v>42672.988819444443</v>
      </c>
      <c r="U2584" s="9">
        <f t="shared" si="244"/>
        <v>2016</v>
      </c>
      <c r="V2584">
        <f t="shared" si="245"/>
        <v>9</v>
      </c>
      <c r="W2584" t="str" cm="1">
        <f t="array" ref="W2584">_xlfn.IFS(V2584=1,"JAN",V2584=2,"FEB",V2584=3,"MAR",V2584=4,"APR",V2584=5,"MAY",V2584=6,"JUN",V2584=7,"JUL",V2584=8,"AUG",V2584=9,"SEP",V2584=10,"OCT",V2584=11,"NOV",V2584=12,"DEC")</f>
        <v>SEP</v>
      </c>
    </row>
    <row r="2585" spans="1:23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40"/>
        <v>1</v>
      </c>
      <c r="P2585">
        <f t="shared" si="241"/>
        <v>1</v>
      </c>
      <c r="Q2585" t="s">
        <v>8334</v>
      </c>
      <c r="R2585" t="s">
        <v>8335</v>
      </c>
      <c r="S2585" s="12">
        <f t="shared" si="242"/>
        <v>42019.76944444445</v>
      </c>
      <c r="T2585" s="12">
        <f t="shared" si="243"/>
        <v>42079.727777777778</v>
      </c>
      <c r="U2585" s="9">
        <f t="shared" si="244"/>
        <v>2015</v>
      </c>
      <c r="V2585">
        <f t="shared" si="245"/>
        <v>1</v>
      </c>
      <c r="W2585" t="str" cm="1">
        <f t="array" ref="W2585">_xlfn.IFS(V2585=1,"JAN",V2585=2,"FEB",V2585=3,"MAR",V2585=4,"APR",V2585=5,"MAY",V2585=6,"JUN",V2585=7,"JUL",V2585=8,"AUG",V2585=9,"SEP",V2585=10,"OCT",V2585=11,"NOV",V2585=12,"DEC")</f>
        <v>JAN</v>
      </c>
    </row>
    <row r="2586" spans="1:23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40"/>
        <v>0</v>
      </c>
      <c r="P2586">
        <f t="shared" si="241"/>
        <v>0</v>
      </c>
      <c r="Q2586" t="s">
        <v>8334</v>
      </c>
      <c r="R2586" t="s">
        <v>8335</v>
      </c>
      <c r="S2586" s="12">
        <f t="shared" si="242"/>
        <v>42140.173252314817</v>
      </c>
      <c r="T2586" s="12">
        <f t="shared" si="243"/>
        <v>42170.173252314817</v>
      </c>
      <c r="U2586" s="9">
        <f t="shared" si="244"/>
        <v>2015</v>
      </c>
      <c r="V2586">
        <f t="shared" si="245"/>
        <v>5</v>
      </c>
      <c r="W2586" t="str" cm="1">
        <f t="array" ref="W2586">_xlfn.IFS(V2586=1,"JAN",V2586=2,"FEB",V2586=3,"MAR",V2586=4,"APR",V2586=5,"MAY",V2586=6,"JUN",V2586=7,"JUL",V2586=8,"AUG",V2586=9,"SEP",V2586=10,"OCT",V2586=11,"NOV",V2586=12,"DEC")</f>
        <v>MAY</v>
      </c>
    </row>
    <row r="2587" spans="1:23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40"/>
        <v>0</v>
      </c>
      <c r="P2587">
        <f t="shared" si="241"/>
        <v>50</v>
      </c>
      <c r="Q2587" t="s">
        <v>8334</v>
      </c>
      <c r="R2587" t="s">
        <v>8335</v>
      </c>
      <c r="S2587" s="12">
        <f t="shared" si="242"/>
        <v>41795.963333333333</v>
      </c>
      <c r="T2587" s="12">
        <f t="shared" si="243"/>
        <v>41825.963333333333</v>
      </c>
      <c r="U2587" s="9">
        <f t="shared" si="244"/>
        <v>2014</v>
      </c>
      <c r="V2587">
        <f t="shared" si="245"/>
        <v>6</v>
      </c>
      <c r="W2587" t="str" cm="1">
        <f t="array" ref="W2587">_xlfn.IFS(V2587=1,"JAN",V2587=2,"FEB",V2587=3,"MAR",V2587=4,"APR",V2587=5,"MAY",V2587=6,"JUN",V2587=7,"JUL",V2587=8,"AUG",V2587=9,"SEP",V2587=10,"OCT",V2587=11,"NOV",V2587=12,"DEC")</f>
        <v>JUN</v>
      </c>
    </row>
    <row r="2588" spans="1:23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40"/>
        <v>0</v>
      </c>
      <c r="P2588">
        <f t="shared" si="241"/>
        <v>5</v>
      </c>
      <c r="Q2588" t="s">
        <v>8334</v>
      </c>
      <c r="R2588" t="s">
        <v>8335</v>
      </c>
      <c r="S2588" s="12">
        <f t="shared" si="242"/>
        <v>42333.330277777779</v>
      </c>
      <c r="T2588" s="12">
        <f t="shared" si="243"/>
        <v>42363.330277777779</v>
      </c>
      <c r="U2588" s="9">
        <f t="shared" si="244"/>
        <v>2015</v>
      </c>
      <c r="V2588">
        <f t="shared" si="245"/>
        <v>11</v>
      </c>
      <c r="W2588" t="str" cm="1">
        <f t="array" ref="W2588">_xlfn.IFS(V2588=1,"JAN",V2588=2,"FEB",V2588=3,"MAR",V2588=4,"APR",V2588=5,"MAY",V2588=6,"JUN",V2588=7,"JUL",V2588=8,"AUG",V2588=9,"SEP",V2588=10,"OCT",V2588=11,"NOV",V2588=12,"DEC")</f>
        <v>NOV</v>
      </c>
    </row>
    <row r="2589" spans="1:23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40"/>
        <v>2</v>
      </c>
      <c r="P2589">
        <f t="shared" si="241"/>
        <v>202.83</v>
      </c>
      <c r="Q2589" t="s">
        <v>8334</v>
      </c>
      <c r="R2589" t="s">
        <v>8335</v>
      </c>
      <c r="S2589" s="12">
        <f t="shared" si="242"/>
        <v>42338.675381944442</v>
      </c>
      <c r="T2589" s="12">
        <f t="shared" si="243"/>
        <v>42368.675381944442</v>
      </c>
      <c r="U2589" s="9">
        <f t="shared" si="244"/>
        <v>2015</v>
      </c>
      <c r="V2589">
        <f t="shared" si="245"/>
        <v>11</v>
      </c>
      <c r="W2589" t="str" cm="1">
        <f t="array" ref="W2589">_xlfn.IFS(V2589=1,"JAN",V2589=2,"FEB",V2589=3,"MAR",V2589=4,"APR",V2589=5,"MAY",V2589=6,"JUN",V2589=7,"JUL",V2589=8,"AUG",V2589=9,"SEP",V2589=10,"OCT",V2589=11,"NOV",V2589=12,"DEC")</f>
        <v>NOV</v>
      </c>
    </row>
    <row r="2590" spans="1:23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40"/>
        <v>4</v>
      </c>
      <c r="P2590">
        <f t="shared" si="241"/>
        <v>29.13</v>
      </c>
      <c r="Q2590" t="s">
        <v>8334</v>
      </c>
      <c r="R2590" t="s">
        <v>8335</v>
      </c>
      <c r="S2590" s="12">
        <f t="shared" si="242"/>
        <v>42042.676226851851</v>
      </c>
      <c r="T2590" s="12">
        <f t="shared" si="243"/>
        <v>42094.551388888889</v>
      </c>
      <c r="U2590" s="9">
        <f t="shared" si="244"/>
        <v>2015</v>
      </c>
      <c r="V2590">
        <f t="shared" si="245"/>
        <v>2</v>
      </c>
      <c r="W2590" t="str" cm="1">
        <f t="array" ref="W2590">_xlfn.IFS(V2590=1,"JAN",V2590=2,"FEB",V2590=3,"MAR",V2590=4,"APR",V2590=5,"MAY",V2590=6,"JUN",V2590=7,"JUL",V2590=8,"AUG",V2590=9,"SEP",V2590=10,"OCT",V2590=11,"NOV",V2590=12,"DEC")</f>
        <v>FEB</v>
      </c>
    </row>
    <row r="2591" spans="1:23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40"/>
        <v>0</v>
      </c>
      <c r="P2591">
        <f t="shared" si="241"/>
        <v>5</v>
      </c>
      <c r="Q2591" t="s">
        <v>8334</v>
      </c>
      <c r="R2591" t="s">
        <v>8335</v>
      </c>
      <c r="S2591" s="12">
        <f t="shared" si="242"/>
        <v>42422.536192129628</v>
      </c>
      <c r="T2591" s="12">
        <f t="shared" si="243"/>
        <v>42452.494525462964</v>
      </c>
      <c r="U2591" s="9">
        <f t="shared" si="244"/>
        <v>2016</v>
      </c>
      <c r="V2591">
        <f t="shared" si="245"/>
        <v>2</v>
      </c>
      <c r="W2591" t="str" cm="1">
        <f t="array" ref="W2591">_xlfn.IFS(V2591=1,"JAN",V2591=2,"FEB",V2591=3,"MAR",V2591=4,"APR",V2591=5,"MAY",V2591=6,"JUN",V2591=7,"JUL",V2591=8,"AUG",V2591=9,"SEP",V2591=10,"OCT",V2591=11,"NOV",V2591=12,"DEC")</f>
        <v>FEB</v>
      </c>
    </row>
    <row r="2592" spans="1:23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40"/>
        <v>0</v>
      </c>
      <c r="P2592">
        <f t="shared" si="241"/>
        <v>0</v>
      </c>
      <c r="Q2592" t="s">
        <v>8334</v>
      </c>
      <c r="R2592" t="s">
        <v>8335</v>
      </c>
      <c r="S2592" s="12">
        <f t="shared" si="242"/>
        <v>42388.589085648149</v>
      </c>
      <c r="T2592" s="12">
        <f t="shared" si="243"/>
        <v>42395.589085648149</v>
      </c>
      <c r="U2592" s="9">
        <f t="shared" si="244"/>
        <v>2016</v>
      </c>
      <c r="V2592">
        <f t="shared" si="245"/>
        <v>1</v>
      </c>
      <c r="W2592" t="str" cm="1">
        <f t="array" ref="W2592">_xlfn.IFS(V2592=1,"JAN",V2592=2,"FEB",V2592=3,"MAR",V2592=4,"APR",V2592=5,"MAY",V2592=6,"JUN",V2592=7,"JUL",V2592=8,"AUG",V2592=9,"SEP",V2592=10,"OCT",V2592=11,"NOV",V2592=12,"DEC")</f>
        <v>JAN</v>
      </c>
    </row>
    <row r="2593" spans="1:23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40"/>
        <v>2</v>
      </c>
      <c r="P2593">
        <f t="shared" si="241"/>
        <v>13</v>
      </c>
      <c r="Q2593" t="s">
        <v>8334</v>
      </c>
      <c r="R2593" t="s">
        <v>8335</v>
      </c>
      <c r="S2593" s="12">
        <f t="shared" si="242"/>
        <v>42382.906527777777</v>
      </c>
      <c r="T2593" s="12">
        <f t="shared" si="243"/>
        <v>42442.864861111113</v>
      </c>
      <c r="U2593" s="9">
        <f t="shared" si="244"/>
        <v>2016</v>
      </c>
      <c r="V2593">
        <f t="shared" si="245"/>
        <v>1</v>
      </c>
      <c r="W2593" t="str" cm="1">
        <f t="array" ref="W2593">_xlfn.IFS(V2593=1,"JAN",V2593=2,"FEB",V2593=3,"MAR",V2593=4,"APR",V2593=5,"MAY",V2593=6,"JUN",V2593=7,"JUL",V2593=8,"AUG",V2593=9,"SEP",V2593=10,"OCT",V2593=11,"NOV",V2593=12,"DEC")</f>
        <v>JAN</v>
      </c>
    </row>
    <row r="2594" spans="1:23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40"/>
        <v>0</v>
      </c>
      <c r="P2594">
        <f t="shared" si="241"/>
        <v>50</v>
      </c>
      <c r="Q2594" t="s">
        <v>8334</v>
      </c>
      <c r="R2594" t="s">
        <v>8335</v>
      </c>
      <c r="S2594" s="12">
        <f t="shared" si="242"/>
        <v>41887.801168981481</v>
      </c>
      <c r="T2594" s="12">
        <f t="shared" si="243"/>
        <v>41917.801168981481</v>
      </c>
      <c r="U2594" s="9">
        <f t="shared" si="244"/>
        <v>2014</v>
      </c>
      <c r="V2594">
        <f t="shared" si="245"/>
        <v>9</v>
      </c>
      <c r="W2594" t="str" cm="1">
        <f t="array" ref="W2594">_xlfn.IFS(V2594=1,"JAN",V2594=2,"FEB",V2594=3,"MAR",V2594=4,"APR",V2594=5,"MAY",V2594=6,"JUN",V2594=7,"JUL",V2594=8,"AUG",V2594=9,"SEP",V2594=10,"OCT",V2594=11,"NOV",V2594=12,"DEC")</f>
        <v>SEP</v>
      </c>
    </row>
    <row r="2595" spans="1:23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40"/>
        <v>0</v>
      </c>
      <c r="P2595">
        <f t="shared" si="241"/>
        <v>0</v>
      </c>
      <c r="Q2595" t="s">
        <v>8334</v>
      </c>
      <c r="R2595" t="s">
        <v>8335</v>
      </c>
      <c r="S2595" s="12">
        <f t="shared" si="242"/>
        <v>42089.84520833334</v>
      </c>
      <c r="T2595" s="12">
        <f t="shared" si="243"/>
        <v>42119.84520833334</v>
      </c>
      <c r="U2595" s="9">
        <f t="shared" si="244"/>
        <v>2015</v>
      </c>
      <c r="V2595">
        <f t="shared" si="245"/>
        <v>3</v>
      </c>
      <c r="W2595" t="str" cm="1">
        <f t="array" ref="W2595">_xlfn.IFS(V2595=1,"JAN",V2595=2,"FEB",V2595=3,"MAR",V2595=4,"APR",V2595=5,"MAY",V2595=6,"JUN",V2595=7,"JUL",V2595=8,"AUG",V2595=9,"SEP",V2595=10,"OCT",V2595=11,"NOV",V2595=12,"DEC")</f>
        <v>MAR</v>
      </c>
    </row>
    <row r="2596" spans="1:23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40"/>
        <v>0</v>
      </c>
      <c r="P2596">
        <f t="shared" si="241"/>
        <v>1</v>
      </c>
      <c r="Q2596" t="s">
        <v>8334</v>
      </c>
      <c r="R2596" t="s">
        <v>8335</v>
      </c>
      <c r="S2596" s="12">
        <f t="shared" si="242"/>
        <v>41828.967916666668</v>
      </c>
      <c r="T2596" s="12">
        <f t="shared" si="243"/>
        <v>41858.967916666668</v>
      </c>
      <c r="U2596" s="9">
        <f t="shared" si="244"/>
        <v>2014</v>
      </c>
      <c r="V2596">
        <f t="shared" si="245"/>
        <v>7</v>
      </c>
      <c r="W2596" t="str" cm="1">
        <f t="array" ref="W2596">_xlfn.IFS(V2596=1,"JAN",V2596=2,"FEB",V2596=3,"MAR",V2596=4,"APR",V2596=5,"MAY",V2596=6,"JUN",V2596=7,"JUL",V2596=8,"AUG",V2596=9,"SEP",V2596=10,"OCT",V2596=11,"NOV",V2596=12,"DEC")</f>
        <v>JUL</v>
      </c>
    </row>
    <row r="2597" spans="1:23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40"/>
        <v>12</v>
      </c>
      <c r="P2597">
        <f t="shared" si="241"/>
        <v>96.05</v>
      </c>
      <c r="Q2597" t="s">
        <v>8334</v>
      </c>
      <c r="R2597" t="s">
        <v>8335</v>
      </c>
      <c r="S2597" s="12">
        <f t="shared" si="242"/>
        <v>42760.244212962964</v>
      </c>
      <c r="T2597" s="12">
        <f t="shared" si="243"/>
        <v>42790.244212962964</v>
      </c>
      <c r="U2597" s="9">
        <f t="shared" si="244"/>
        <v>2017</v>
      </c>
      <c r="V2597">
        <f t="shared" si="245"/>
        <v>1</v>
      </c>
      <c r="W2597" t="str" cm="1">
        <f t="array" ref="W2597">_xlfn.IFS(V2597=1,"JAN",V2597=2,"FEB",V2597=3,"MAR",V2597=4,"APR",V2597=5,"MAY",V2597=6,"JUN",V2597=7,"JUL",V2597=8,"AUG",V2597=9,"SEP",V2597=10,"OCT",V2597=11,"NOV",V2597=12,"DEC")</f>
        <v>JAN</v>
      </c>
    </row>
    <row r="2598" spans="1:23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40"/>
        <v>24</v>
      </c>
      <c r="P2598">
        <f t="shared" si="241"/>
        <v>305.77999999999997</v>
      </c>
      <c r="Q2598" t="s">
        <v>8334</v>
      </c>
      <c r="R2598" t="s">
        <v>8335</v>
      </c>
      <c r="S2598" s="12">
        <f t="shared" si="242"/>
        <v>41828.664456018516</v>
      </c>
      <c r="T2598" s="12">
        <f t="shared" si="243"/>
        <v>41858.664456018516</v>
      </c>
      <c r="U2598" s="9">
        <f t="shared" si="244"/>
        <v>2014</v>
      </c>
      <c r="V2598">
        <f t="shared" si="245"/>
        <v>7</v>
      </c>
      <c r="W2598" t="str" cm="1">
        <f t="array" ref="W2598">_xlfn.IFS(V2598=1,"JAN",V2598=2,"FEB",V2598=3,"MAR",V2598=4,"APR",V2598=5,"MAY",V2598=6,"JUN",V2598=7,"JUL",V2598=8,"AUG",V2598=9,"SEP",V2598=10,"OCT",V2598=11,"NOV",V2598=12,"DEC")</f>
        <v>JUL</v>
      </c>
    </row>
    <row r="2599" spans="1:23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40"/>
        <v>6</v>
      </c>
      <c r="P2599">
        <f t="shared" si="241"/>
        <v>12.14</v>
      </c>
      <c r="Q2599" t="s">
        <v>8334</v>
      </c>
      <c r="R2599" t="s">
        <v>8335</v>
      </c>
      <c r="S2599" s="12">
        <f t="shared" si="242"/>
        <v>42510.341631944444</v>
      </c>
      <c r="T2599" s="12">
        <f t="shared" si="243"/>
        <v>42540.341631944444</v>
      </c>
      <c r="U2599" s="9">
        <f t="shared" si="244"/>
        <v>2016</v>
      </c>
      <c r="V2599">
        <f t="shared" si="245"/>
        <v>5</v>
      </c>
      <c r="W2599" t="str" cm="1">
        <f t="array" ref="W2599">_xlfn.IFS(V2599=1,"JAN",V2599=2,"FEB",V2599=3,"MAR",V2599=4,"APR",V2599=5,"MAY",V2599=6,"JUN",V2599=7,"JUL",V2599=8,"AUG",V2599=9,"SEP",V2599=10,"OCT",V2599=11,"NOV",V2599=12,"DEC")</f>
        <v>MAY</v>
      </c>
    </row>
    <row r="2600" spans="1:23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40"/>
        <v>39</v>
      </c>
      <c r="P2600">
        <f t="shared" si="241"/>
        <v>83.57</v>
      </c>
      <c r="Q2600" t="s">
        <v>8334</v>
      </c>
      <c r="R2600" t="s">
        <v>8335</v>
      </c>
      <c r="S2600" s="12">
        <f t="shared" si="242"/>
        <v>42240.840289351851</v>
      </c>
      <c r="T2600" s="12">
        <f t="shared" si="243"/>
        <v>42270.840289351851</v>
      </c>
      <c r="U2600" s="9">
        <f t="shared" si="244"/>
        <v>2015</v>
      </c>
      <c r="V2600">
        <f t="shared" si="245"/>
        <v>8</v>
      </c>
      <c r="W2600" t="str" cm="1">
        <f t="array" ref="W2600">_xlfn.IFS(V2600=1,"JAN",V2600=2,"FEB",V2600=3,"MAR",V2600=4,"APR",V2600=5,"MAY",V2600=6,"JUN",V2600=7,"JUL",V2600=8,"AUG",V2600=9,"SEP",V2600=10,"OCT",V2600=11,"NOV",V2600=12,"DEC")</f>
        <v>AUG</v>
      </c>
    </row>
    <row r="2601" spans="1:23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40"/>
        <v>1</v>
      </c>
      <c r="P2601">
        <f t="shared" si="241"/>
        <v>18</v>
      </c>
      <c r="Q2601" t="s">
        <v>8334</v>
      </c>
      <c r="R2601" t="s">
        <v>8335</v>
      </c>
      <c r="S2601" s="12">
        <f t="shared" si="242"/>
        <v>41809.754016203704</v>
      </c>
      <c r="T2601" s="12">
        <f t="shared" si="243"/>
        <v>41854.754016203704</v>
      </c>
      <c r="U2601" s="9">
        <f t="shared" si="244"/>
        <v>2014</v>
      </c>
      <c r="V2601">
        <f t="shared" si="245"/>
        <v>6</v>
      </c>
      <c r="W2601" t="str" cm="1">
        <f t="array" ref="W2601">_xlfn.IFS(V2601=1,"JAN",V2601=2,"FEB",V2601=3,"MAR",V2601=4,"APR",V2601=5,"MAY",V2601=6,"JUN",V2601=7,"JUL",V2601=8,"AUG",V2601=9,"SEP",V2601=10,"OCT",V2601=11,"NOV",V2601=12,"DEC")</f>
        <v>JUN</v>
      </c>
    </row>
    <row r="2602" spans="1:23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40"/>
        <v>7</v>
      </c>
      <c r="P2602">
        <f t="shared" si="241"/>
        <v>115.53</v>
      </c>
      <c r="Q2602" t="s">
        <v>8334</v>
      </c>
      <c r="R2602" t="s">
        <v>8335</v>
      </c>
      <c r="S2602" s="12">
        <f t="shared" si="242"/>
        <v>42394.900462962964</v>
      </c>
      <c r="T2602" s="12">
        <f t="shared" si="243"/>
        <v>42454.858796296292</v>
      </c>
      <c r="U2602" s="9">
        <f t="shared" si="244"/>
        <v>2016</v>
      </c>
      <c r="V2602">
        <f t="shared" si="245"/>
        <v>1</v>
      </c>
      <c r="W2602" t="str" cm="1">
        <f t="array" ref="W2602">_xlfn.IFS(V2602=1,"JAN",V2602=2,"FEB",V2602=3,"MAR",V2602=4,"APR",V2602=5,"MAY",V2602=6,"JUN",V2602=7,"JUL",V2602=8,"AUG",V2602=9,"SEP",V2602=10,"OCT",V2602=11,"NOV",V2602=12,"DEC")</f>
        <v>JAN</v>
      </c>
    </row>
    <row r="2603" spans="1:23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40"/>
        <v>661</v>
      </c>
      <c r="P2603">
        <f t="shared" si="241"/>
        <v>21.9</v>
      </c>
      <c r="Q2603" t="s">
        <v>8317</v>
      </c>
      <c r="R2603" t="s">
        <v>8353</v>
      </c>
      <c r="S2603" s="12">
        <f t="shared" si="242"/>
        <v>41150.902187499996</v>
      </c>
      <c r="T2603" s="12">
        <f t="shared" si="243"/>
        <v>41165.165972222225</v>
      </c>
      <c r="U2603" s="9">
        <f t="shared" si="244"/>
        <v>2012</v>
      </c>
      <c r="V2603">
        <f t="shared" si="245"/>
        <v>8</v>
      </c>
      <c r="W2603" t="str" cm="1">
        <f t="array" ref="W2603">_xlfn.IFS(V2603=1,"JAN",V2603=2,"FEB",V2603=3,"MAR",V2603=4,"APR",V2603=5,"MAY",V2603=6,"JUN",V2603=7,"JUL",V2603=8,"AUG",V2603=9,"SEP",V2603=10,"OCT",V2603=11,"NOV",V2603=12,"DEC")</f>
        <v>AUG</v>
      </c>
    </row>
    <row r="2604" spans="1:23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40"/>
        <v>326</v>
      </c>
      <c r="P2604">
        <f t="shared" si="241"/>
        <v>80.02</v>
      </c>
      <c r="Q2604" t="s">
        <v>8317</v>
      </c>
      <c r="R2604" t="s">
        <v>8353</v>
      </c>
      <c r="S2604" s="12">
        <f t="shared" si="242"/>
        <v>41915.747314814813</v>
      </c>
      <c r="T2604" s="12">
        <f t="shared" si="243"/>
        <v>41955.888888888891</v>
      </c>
      <c r="U2604" s="9">
        <f t="shared" si="244"/>
        <v>2014</v>
      </c>
      <c r="V2604">
        <f t="shared" si="245"/>
        <v>10</v>
      </c>
      <c r="W2604" t="str" cm="1">
        <f t="array" ref="W2604">_xlfn.IFS(V2604=1,"JAN",V2604=2,"FEB",V2604=3,"MAR",V2604=4,"APR",V2604=5,"MAY",V2604=6,"JUN",V2604=7,"JUL",V2604=8,"AUG",V2604=9,"SEP",V2604=10,"OCT",V2604=11,"NOV",V2604=12,"DEC")</f>
        <v>OCT</v>
      </c>
    </row>
    <row r="2605" spans="1:23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40"/>
        <v>101</v>
      </c>
      <c r="P2605">
        <f t="shared" si="241"/>
        <v>35.520000000000003</v>
      </c>
      <c r="Q2605" t="s">
        <v>8317</v>
      </c>
      <c r="R2605" t="s">
        <v>8353</v>
      </c>
      <c r="S2605" s="12">
        <f t="shared" si="242"/>
        <v>41617.912662037037</v>
      </c>
      <c r="T2605" s="12">
        <f t="shared" si="243"/>
        <v>41631.912662037037</v>
      </c>
      <c r="U2605" s="9">
        <f t="shared" si="244"/>
        <v>2013</v>
      </c>
      <c r="V2605">
        <f t="shared" si="245"/>
        <v>12</v>
      </c>
      <c r="W2605" t="str" cm="1">
        <f t="array" ref="W2605">_xlfn.IFS(V2605=1,"JAN",V2605=2,"FEB",V2605=3,"MAR",V2605=4,"APR",V2605=5,"MAY",V2605=6,"JUN",V2605=7,"JUL",V2605=8,"AUG",V2605=9,"SEP",V2605=10,"OCT",V2605=11,"NOV",V2605=12,"DEC")</f>
        <v>DEC</v>
      </c>
    </row>
    <row r="2606" spans="1:23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40"/>
        <v>104</v>
      </c>
      <c r="P2606">
        <f t="shared" si="241"/>
        <v>64.930000000000007</v>
      </c>
      <c r="Q2606" t="s">
        <v>8317</v>
      </c>
      <c r="R2606" t="s">
        <v>8353</v>
      </c>
      <c r="S2606" s="12">
        <f t="shared" si="242"/>
        <v>40998.051192129627</v>
      </c>
      <c r="T2606" s="12">
        <f t="shared" si="243"/>
        <v>41028.051192129627</v>
      </c>
      <c r="U2606" s="9">
        <f t="shared" si="244"/>
        <v>2012</v>
      </c>
      <c r="V2606">
        <f t="shared" si="245"/>
        <v>3</v>
      </c>
      <c r="W2606" t="str" cm="1">
        <f t="array" ref="W2606">_xlfn.IFS(V2606=1,"JAN",V2606=2,"FEB",V2606=3,"MAR",V2606=4,"APR",V2606=5,"MAY",V2606=6,"JUN",V2606=7,"JUL",V2606=8,"AUG",V2606=9,"SEP",V2606=10,"OCT",V2606=11,"NOV",V2606=12,"DEC")</f>
        <v>MAR</v>
      </c>
    </row>
    <row r="2607" spans="1:23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40"/>
        <v>107</v>
      </c>
      <c r="P2607">
        <f t="shared" si="241"/>
        <v>60.97</v>
      </c>
      <c r="Q2607" t="s">
        <v>8317</v>
      </c>
      <c r="R2607" t="s">
        <v>8353</v>
      </c>
      <c r="S2607" s="12">
        <f t="shared" si="242"/>
        <v>42508.541550925926</v>
      </c>
      <c r="T2607" s="12">
        <f t="shared" si="243"/>
        <v>42538.541550925926</v>
      </c>
      <c r="U2607" s="9">
        <f t="shared" si="244"/>
        <v>2016</v>
      </c>
      <c r="V2607">
        <f t="shared" si="245"/>
        <v>5</v>
      </c>
      <c r="W2607" t="str" cm="1">
        <f t="array" ref="W2607">_xlfn.IFS(V2607=1,"JAN",V2607=2,"FEB",V2607=3,"MAR",V2607=4,"APR",V2607=5,"MAY",V2607=6,"JUN",V2607=7,"JUL",V2607=8,"AUG",V2607=9,"SEP",V2607=10,"OCT",V2607=11,"NOV",V2607=12,"DEC")</f>
        <v>MAY</v>
      </c>
    </row>
    <row r="2608" spans="1:23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40"/>
        <v>110</v>
      </c>
      <c r="P2608">
        <f t="shared" si="241"/>
        <v>31.44</v>
      </c>
      <c r="Q2608" t="s">
        <v>8317</v>
      </c>
      <c r="R2608" t="s">
        <v>8353</v>
      </c>
      <c r="S2608" s="12">
        <f t="shared" si="242"/>
        <v>41726.712754629632</v>
      </c>
      <c r="T2608" s="12">
        <f t="shared" si="243"/>
        <v>41758.712754629632</v>
      </c>
      <c r="U2608" s="9">
        <f t="shared" si="244"/>
        <v>2014</v>
      </c>
      <c r="V2608">
        <f t="shared" si="245"/>
        <v>3</v>
      </c>
      <c r="W2608" t="str" cm="1">
        <f t="array" ref="W2608">_xlfn.IFS(V2608=1,"JAN",V2608=2,"FEB",V2608=3,"MAR",V2608=4,"APR",V2608=5,"MAY",V2608=6,"JUN",V2608=7,"JUL",V2608=8,"AUG",V2608=9,"SEP",V2608=10,"OCT",V2608=11,"NOV",V2608=12,"DEC")</f>
        <v>MAR</v>
      </c>
    </row>
    <row r="2609" spans="1:23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40"/>
        <v>408</v>
      </c>
      <c r="P2609">
        <f t="shared" si="241"/>
        <v>81.95</v>
      </c>
      <c r="Q2609" t="s">
        <v>8317</v>
      </c>
      <c r="R2609" t="s">
        <v>8353</v>
      </c>
      <c r="S2609" s="12">
        <f t="shared" si="242"/>
        <v>42184.874675925923</v>
      </c>
      <c r="T2609" s="12">
        <f t="shared" si="243"/>
        <v>42228.083333333328</v>
      </c>
      <c r="U2609" s="9">
        <f t="shared" si="244"/>
        <v>2015</v>
      </c>
      <c r="V2609">
        <f t="shared" si="245"/>
        <v>6</v>
      </c>
      <c r="W2609" t="str" cm="1">
        <f t="array" ref="W2609">_xlfn.IFS(V2609=1,"JAN",V2609=2,"FEB",V2609=3,"MAR",V2609=4,"APR",V2609=5,"MAY",V2609=6,"JUN",V2609=7,"JUL",V2609=8,"AUG",V2609=9,"SEP",V2609=10,"OCT",V2609=11,"NOV",V2609=12,"DEC")</f>
        <v>JUN</v>
      </c>
    </row>
    <row r="2610" spans="1:23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40"/>
        <v>224</v>
      </c>
      <c r="P2610">
        <f t="shared" si="241"/>
        <v>58.93</v>
      </c>
      <c r="Q2610" t="s">
        <v>8317</v>
      </c>
      <c r="R2610" t="s">
        <v>8353</v>
      </c>
      <c r="S2610" s="12">
        <f t="shared" si="242"/>
        <v>42767.801712962959</v>
      </c>
      <c r="T2610" s="12">
        <f t="shared" si="243"/>
        <v>42809</v>
      </c>
      <c r="U2610" s="9">
        <f t="shared" si="244"/>
        <v>2017</v>
      </c>
      <c r="V2610">
        <f t="shared" si="245"/>
        <v>2</v>
      </c>
      <c r="W2610" t="str" cm="1">
        <f t="array" ref="W2610">_xlfn.IFS(V2610=1,"JAN",V2610=2,"FEB",V2610=3,"MAR",V2610=4,"APR",V2610=5,"MAY",V2610=6,"JUN",V2610=7,"JUL",V2610=8,"AUG",V2610=9,"SEP",V2610=10,"OCT",V2610=11,"NOV",V2610=12,"DEC")</f>
        <v>FEB</v>
      </c>
    </row>
    <row r="2611" spans="1:23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40"/>
        <v>304</v>
      </c>
      <c r="P2611">
        <f t="shared" si="241"/>
        <v>157.29</v>
      </c>
      <c r="Q2611" t="s">
        <v>8317</v>
      </c>
      <c r="R2611" t="s">
        <v>8353</v>
      </c>
      <c r="S2611" s="12">
        <f t="shared" si="242"/>
        <v>41075.237858796296</v>
      </c>
      <c r="T2611" s="12">
        <f t="shared" si="243"/>
        <v>41105.237858796296</v>
      </c>
      <c r="U2611" s="9">
        <f t="shared" si="244"/>
        <v>2012</v>
      </c>
      <c r="V2611">
        <f t="shared" si="245"/>
        <v>6</v>
      </c>
      <c r="W2611" t="str" cm="1">
        <f t="array" ref="W2611">_xlfn.IFS(V2611=1,"JAN",V2611=2,"FEB",V2611=3,"MAR",V2611=4,"APR",V2611=5,"MAY",V2611=6,"JUN",V2611=7,"JUL",V2611=8,"AUG",V2611=9,"SEP",V2611=10,"OCT",V2611=11,"NOV",V2611=12,"DEC")</f>
        <v>JUN</v>
      </c>
    </row>
    <row r="2612" spans="1:23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40"/>
        <v>141</v>
      </c>
      <c r="P2612">
        <f t="shared" si="241"/>
        <v>55.76</v>
      </c>
      <c r="Q2612" t="s">
        <v>8317</v>
      </c>
      <c r="R2612" t="s">
        <v>8353</v>
      </c>
      <c r="S2612" s="12">
        <f t="shared" si="242"/>
        <v>42564.881076388891</v>
      </c>
      <c r="T2612" s="12">
        <f t="shared" si="243"/>
        <v>42604.290972222225</v>
      </c>
      <c r="U2612" s="9">
        <f t="shared" si="244"/>
        <v>2016</v>
      </c>
      <c r="V2612">
        <f t="shared" si="245"/>
        <v>7</v>
      </c>
      <c r="W2612" t="str" cm="1">
        <f t="array" ref="W2612">_xlfn.IFS(V2612=1,"JAN",V2612=2,"FEB",V2612=3,"MAR",V2612=4,"APR",V2612=5,"MAY",V2612=6,"JUN",V2612=7,"JUL",V2612=8,"AUG",V2612=9,"SEP",V2612=10,"OCT",V2612=11,"NOV",V2612=12,"DEC")</f>
        <v>JUL</v>
      </c>
    </row>
    <row r="2613" spans="1:23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40"/>
        <v>2791</v>
      </c>
      <c r="P2613">
        <f t="shared" si="241"/>
        <v>83.8</v>
      </c>
      <c r="Q2613" t="s">
        <v>8317</v>
      </c>
      <c r="R2613" t="s">
        <v>8353</v>
      </c>
      <c r="S2613" s="12">
        <f t="shared" si="242"/>
        <v>42704.335810185185</v>
      </c>
      <c r="T2613" s="12">
        <f t="shared" si="243"/>
        <v>42737.957638888889</v>
      </c>
      <c r="U2613" s="9">
        <f t="shared" si="244"/>
        <v>2016</v>
      </c>
      <c r="V2613">
        <f t="shared" si="245"/>
        <v>11</v>
      </c>
      <c r="W2613" t="str" cm="1">
        <f t="array" ref="W2613">_xlfn.IFS(V2613=1,"JAN",V2613=2,"FEB",V2613=3,"MAR",V2613=4,"APR",V2613=5,"MAY",V2613=6,"JUN",V2613=7,"JUL",V2613=8,"AUG",V2613=9,"SEP",V2613=10,"OCT",V2613=11,"NOV",V2613=12,"DEC")</f>
        <v>NOV</v>
      </c>
    </row>
    <row r="2614" spans="1:23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40"/>
        <v>172</v>
      </c>
      <c r="P2614">
        <f t="shared" si="241"/>
        <v>58.42</v>
      </c>
      <c r="Q2614" t="s">
        <v>8317</v>
      </c>
      <c r="R2614" t="s">
        <v>8353</v>
      </c>
      <c r="S2614" s="12">
        <f t="shared" si="242"/>
        <v>41982.143171296295</v>
      </c>
      <c r="T2614" s="12">
        <f t="shared" si="243"/>
        <v>42013.143171296295</v>
      </c>
      <c r="U2614" s="9">
        <f t="shared" si="244"/>
        <v>2014</v>
      </c>
      <c r="V2614">
        <f t="shared" si="245"/>
        <v>12</v>
      </c>
      <c r="W2614" t="str" cm="1">
        <f t="array" ref="W2614">_xlfn.IFS(V2614=1,"JAN",V2614=2,"FEB",V2614=3,"MAR",V2614=4,"APR",V2614=5,"MAY",V2614=6,"JUN",V2614=7,"JUL",V2614=8,"AUG",V2614=9,"SEP",V2614=10,"OCT",V2614=11,"NOV",V2614=12,"DEC")</f>
        <v>DEC</v>
      </c>
    </row>
    <row r="2615" spans="1:23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40"/>
        <v>101</v>
      </c>
      <c r="P2615">
        <f t="shared" si="241"/>
        <v>270.57</v>
      </c>
      <c r="Q2615" t="s">
        <v>8317</v>
      </c>
      <c r="R2615" t="s">
        <v>8353</v>
      </c>
      <c r="S2615" s="12">
        <f t="shared" si="242"/>
        <v>41143.81821759259</v>
      </c>
      <c r="T2615" s="12">
        <f t="shared" si="243"/>
        <v>41173.81821759259</v>
      </c>
      <c r="U2615" s="9">
        <f t="shared" si="244"/>
        <v>2012</v>
      </c>
      <c r="V2615">
        <f t="shared" si="245"/>
        <v>8</v>
      </c>
      <c r="W2615" t="str" cm="1">
        <f t="array" ref="W2615">_xlfn.IFS(V2615=1,"JAN",V2615=2,"FEB",V2615=3,"MAR",V2615=4,"APR",V2615=5,"MAY",V2615=6,"JUN",V2615=7,"JUL",V2615=8,"AUG",V2615=9,"SEP",V2615=10,"OCT",V2615=11,"NOV",V2615=12,"DEC")</f>
        <v>AUG</v>
      </c>
    </row>
    <row r="2616" spans="1:23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40"/>
        <v>102</v>
      </c>
      <c r="P2616">
        <f t="shared" si="241"/>
        <v>107.1</v>
      </c>
      <c r="Q2616" t="s">
        <v>8317</v>
      </c>
      <c r="R2616" t="s">
        <v>8353</v>
      </c>
      <c r="S2616" s="12">
        <f t="shared" si="242"/>
        <v>41730.708472222221</v>
      </c>
      <c r="T2616" s="12">
        <f t="shared" si="243"/>
        <v>41759.208333333336</v>
      </c>
      <c r="U2616" s="9">
        <f t="shared" si="244"/>
        <v>2014</v>
      </c>
      <c r="V2616">
        <f t="shared" si="245"/>
        <v>4</v>
      </c>
      <c r="W2616" t="str" cm="1">
        <f t="array" ref="W2616">_xlfn.IFS(V2616=1,"JAN",V2616=2,"FEB",V2616=3,"MAR",V2616=4,"APR",V2616=5,"MAY",V2616=6,"JUN",V2616=7,"JUL",V2616=8,"AUG",V2616=9,"SEP",V2616=10,"OCT",V2616=11,"NOV",V2616=12,"DEC")</f>
        <v>APR</v>
      </c>
    </row>
    <row r="2617" spans="1:23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40"/>
        <v>170</v>
      </c>
      <c r="P2617">
        <f t="shared" si="241"/>
        <v>47.18</v>
      </c>
      <c r="Q2617" t="s">
        <v>8317</v>
      </c>
      <c r="R2617" t="s">
        <v>8353</v>
      </c>
      <c r="S2617" s="12">
        <f t="shared" si="242"/>
        <v>42453.49726851852</v>
      </c>
      <c r="T2617" s="12">
        <f t="shared" si="243"/>
        <v>42490.5</v>
      </c>
      <c r="U2617" s="9">
        <f t="shared" si="244"/>
        <v>2016</v>
      </c>
      <c r="V2617">
        <f t="shared" si="245"/>
        <v>3</v>
      </c>
      <c r="W2617" t="str" cm="1">
        <f t="array" ref="W2617">_xlfn.IFS(V2617=1,"JAN",V2617=2,"FEB",V2617=3,"MAR",V2617=4,"APR",V2617=5,"MAY",V2617=6,"JUN",V2617=7,"JUL",V2617=8,"AUG",V2617=9,"SEP",V2617=10,"OCT",V2617=11,"NOV",V2617=12,"DEC")</f>
        <v>MAR</v>
      </c>
    </row>
    <row r="2618" spans="1:23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40"/>
        <v>115</v>
      </c>
      <c r="P2618">
        <f t="shared" si="241"/>
        <v>120.31</v>
      </c>
      <c r="Q2618" t="s">
        <v>8317</v>
      </c>
      <c r="R2618" t="s">
        <v>8353</v>
      </c>
      <c r="S2618" s="12">
        <f t="shared" si="242"/>
        <v>42211.99454861111</v>
      </c>
      <c r="T2618" s="12">
        <f t="shared" si="243"/>
        <v>42241.99454861111</v>
      </c>
      <c r="U2618" s="9">
        <f t="shared" si="244"/>
        <v>2015</v>
      </c>
      <c r="V2618">
        <f t="shared" si="245"/>
        <v>7</v>
      </c>
      <c r="W2618" t="str" cm="1">
        <f t="array" ref="W2618">_xlfn.IFS(V2618=1,"JAN",V2618=2,"FEB",V2618=3,"MAR",V2618=4,"APR",V2618=5,"MAY",V2618=6,"JUN",V2618=7,"JUL",V2618=8,"AUG",V2618=9,"SEP",V2618=10,"OCT",V2618=11,"NOV",V2618=12,"DEC")</f>
        <v>JUL</v>
      </c>
    </row>
    <row r="2619" spans="1:23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40"/>
        <v>878</v>
      </c>
      <c r="P2619">
        <f t="shared" si="241"/>
        <v>27.6</v>
      </c>
      <c r="Q2619" t="s">
        <v>8317</v>
      </c>
      <c r="R2619" t="s">
        <v>8353</v>
      </c>
      <c r="S2619" s="12">
        <f t="shared" si="242"/>
        <v>41902.874432870369</v>
      </c>
      <c r="T2619" s="12">
        <f t="shared" si="243"/>
        <v>41932.874432870369</v>
      </c>
      <c r="U2619" s="9">
        <f t="shared" si="244"/>
        <v>2014</v>
      </c>
      <c r="V2619">
        <f t="shared" si="245"/>
        <v>9</v>
      </c>
      <c r="W2619" t="str" cm="1">
        <f t="array" ref="W2619">_xlfn.IFS(V2619=1,"JAN",V2619=2,"FEB",V2619=3,"MAR",V2619=4,"APR",V2619=5,"MAY",V2619=6,"JUN",V2619=7,"JUL",V2619=8,"AUG",V2619=9,"SEP",V2619=10,"OCT",V2619=11,"NOV",V2619=12,"DEC")</f>
        <v>SEP</v>
      </c>
    </row>
    <row r="2620" spans="1:23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40"/>
        <v>105</v>
      </c>
      <c r="P2620">
        <f t="shared" si="241"/>
        <v>205.3</v>
      </c>
      <c r="Q2620" t="s">
        <v>8317</v>
      </c>
      <c r="R2620" t="s">
        <v>8353</v>
      </c>
      <c r="S2620" s="12">
        <f t="shared" si="242"/>
        <v>42279.792372685188</v>
      </c>
      <c r="T2620" s="12">
        <f t="shared" si="243"/>
        <v>42339.834039351852</v>
      </c>
      <c r="U2620" s="9">
        <f t="shared" si="244"/>
        <v>2015</v>
      </c>
      <c r="V2620">
        <f t="shared" si="245"/>
        <v>10</v>
      </c>
      <c r="W2620" t="str" cm="1">
        <f t="array" ref="W2620">_xlfn.IFS(V2620=1,"JAN",V2620=2,"FEB",V2620=3,"MAR",V2620=4,"APR",V2620=5,"MAY",V2620=6,"JUN",V2620=7,"JUL",V2620=8,"AUG",V2620=9,"SEP",V2620=10,"OCT",V2620=11,"NOV",V2620=12,"DEC")</f>
        <v>OCT</v>
      </c>
    </row>
    <row r="2621" spans="1:23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40"/>
        <v>188</v>
      </c>
      <c r="P2621">
        <f t="shared" si="241"/>
        <v>35.549999999999997</v>
      </c>
      <c r="Q2621" t="s">
        <v>8317</v>
      </c>
      <c r="R2621" t="s">
        <v>8353</v>
      </c>
      <c r="S2621" s="12">
        <f t="shared" si="242"/>
        <v>42273.884305555555</v>
      </c>
      <c r="T2621" s="12">
        <f t="shared" si="243"/>
        <v>42300.458333333328</v>
      </c>
      <c r="U2621" s="9">
        <f t="shared" si="244"/>
        <v>2015</v>
      </c>
      <c r="V2621">
        <f t="shared" si="245"/>
        <v>9</v>
      </c>
      <c r="W2621" t="str" cm="1">
        <f t="array" ref="W2621">_xlfn.IFS(V2621=1,"JAN",V2621=2,"FEB",V2621=3,"MAR",V2621=4,"APR",V2621=5,"MAY",V2621=6,"JUN",V2621=7,"JUL",V2621=8,"AUG",V2621=9,"SEP",V2621=10,"OCT",V2621=11,"NOV",V2621=12,"DEC")</f>
        <v>SEP</v>
      </c>
    </row>
    <row r="2622" spans="1:23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40"/>
        <v>144</v>
      </c>
      <c r="P2622">
        <f t="shared" si="241"/>
        <v>74.64</v>
      </c>
      <c r="Q2622" t="s">
        <v>8317</v>
      </c>
      <c r="R2622" t="s">
        <v>8353</v>
      </c>
      <c r="S2622" s="12">
        <f t="shared" si="242"/>
        <v>42251.16715277778</v>
      </c>
      <c r="T2622" s="12">
        <f t="shared" si="243"/>
        <v>42288.041666666672</v>
      </c>
      <c r="U2622" s="9">
        <f t="shared" si="244"/>
        <v>2015</v>
      </c>
      <c r="V2622">
        <f t="shared" si="245"/>
        <v>9</v>
      </c>
      <c r="W2622" t="str" cm="1">
        <f t="array" ref="W2622">_xlfn.IFS(V2622=1,"JAN",V2622=2,"FEB",V2622=3,"MAR",V2622=4,"APR",V2622=5,"MAY",V2622=6,"JUN",V2622=7,"JUL",V2622=8,"AUG",V2622=9,"SEP",V2622=10,"OCT",V2622=11,"NOV",V2622=12,"DEC")</f>
        <v>SEP</v>
      </c>
    </row>
    <row r="2623" spans="1:23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40"/>
        <v>146</v>
      </c>
      <c r="P2623">
        <f t="shared" si="241"/>
        <v>47.06</v>
      </c>
      <c r="Q2623" t="s">
        <v>8317</v>
      </c>
      <c r="R2623" t="s">
        <v>8353</v>
      </c>
      <c r="S2623" s="12">
        <f t="shared" si="242"/>
        <v>42115.74754629629</v>
      </c>
      <c r="T2623" s="12">
        <f t="shared" si="243"/>
        <v>42145.74754629629</v>
      </c>
      <c r="U2623" s="9">
        <f t="shared" si="244"/>
        <v>2015</v>
      </c>
      <c r="V2623">
        <f t="shared" si="245"/>
        <v>4</v>
      </c>
      <c r="W2623" t="str" cm="1">
        <f t="array" ref="W2623">_xlfn.IFS(V2623=1,"JAN",V2623=2,"FEB",V2623=3,"MAR",V2623=4,"APR",V2623=5,"MAY",V2623=6,"JUN",V2623=7,"JUL",V2623=8,"AUG",V2623=9,"SEP",V2623=10,"OCT",V2623=11,"NOV",V2623=12,"DEC")</f>
        <v>APR</v>
      </c>
    </row>
    <row r="2624" spans="1:23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40"/>
        <v>131</v>
      </c>
      <c r="P2624">
        <f t="shared" si="241"/>
        <v>26.59</v>
      </c>
      <c r="Q2624" t="s">
        <v>8317</v>
      </c>
      <c r="R2624" t="s">
        <v>8353</v>
      </c>
      <c r="S2624" s="12">
        <f t="shared" si="242"/>
        <v>42689.74324074074</v>
      </c>
      <c r="T2624" s="12">
        <f t="shared" si="243"/>
        <v>42734.74324074074</v>
      </c>
      <c r="U2624" s="9">
        <f t="shared" si="244"/>
        <v>2016</v>
      </c>
      <c r="V2624">
        <f t="shared" si="245"/>
        <v>11</v>
      </c>
      <c r="W2624" t="str" cm="1">
        <f t="array" ref="W2624">_xlfn.IFS(V2624=1,"JAN",V2624=2,"FEB",V2624=3,"MAR",V2624=4,"APR",V2624=5,"MAY",V2624=6,"JUN",V2624=7,"JUL",V2624=8,"AUG",V2624=9,"SEP",V2624=10,"OCT",V2624=11,"NOV",V2624=12,"DEC")</f>
        <v>NOV</v>
      </c>
    </row>
    <row r="2625" spans="1:23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40"/>
        <v>114</v>
      </c>
      <c r="P2625">
        <f t="shared" si="241"/>
        <v>36.770000000000003</v>
      </c>
      <c r="Q2625" t="s">
        <v>8317</v>
      </c>
      <c r="R2625" t="s">
        <v>8353</v>
      </c>
      <c r="S2625" s="12">
        <f t="shared" si="242"/>
        <v>42692.256550925929</v>
      </c>
      <c r="T2625" s="12">
        <f t="shared" si="243"/>
        <v>42706.256550925929</v>
      </c>
      <c r="U2625" s="9">
        <f t="shared" si="244"/>
        <v>2016</v>
      </c>
      <c r="V2625">
        <f t="shared" si="245"/>
        <v>11</v>
      </c>
      <c r="W2625" t="str" cm="1">
        <f t="array" ref="W2625">_xlfn.IFS(V2625=1,"JAN",V2625=2,"FEB",V2625=3,"MAR",V2625=4,"APR",V2625=5,"MAY",V2625=6,"JUN",V2625=7,"JUL",V2625=8,"AUG",V2625=9,"SEP",V2625=10,"OCT",V2625=11,"NOV",V2625=12,"DEC")</f>
        <v>NOV</v>
      </c>
    </row>
    <row r="2626" spans="1:23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40"/>
        <v>1379</v>
      </c>
      <c r="P2626">
        <f t="shared" si="241"/>
        <v>31.82</v>
      </c>
      <c r="Q2626" t="s">
        <v>8317</v>
      </c>
      <c r="R2626" t="s">
        <v>8353</v>
      </c>
      <c r="S2626" s="12">
        <f t="shared" si="242"/>
        <v>41144.42155092593</v>
      </c>
      <c r="T2626" s="12">
        <f t="shared" si="243"/>
        <v>41165.42155092593</v>
      </c>
      <c r="U2626" s="9">
        <f t="shared" si="244"/>
        <v>2012</v>
      </c>
      <c r="V2626">
        <f t="shared" si="245"/>
        <v>8</v>
      </c>
      <c r="W2626" t="str" cm="1">
        <f t="array" ref="W2626">_xlfn.IFS(V2626=1,"JAN",V2626=2,"FEB",V2626=3,"MAR",V2626=4,"APR",V2626=5,"MAY",V2626=6,"JUN",V2626=7,"JUL",V2626=8,"AUG",V2626=9,"SEP",V2626=10,"OCT",V2626=11,"NOV",V2626=12,"DEC")</f>
        <v>AUG</v>
      </c>
    </row>
    <row r="2627" spans="1:23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46">ROUND((E2627/D2627)*100,0)</f>
        <v>956</v>
      </c>
      <c r="P2627">
        <f t="shared" ref="P2627:P2690" si="247">IFERROR(ROUND(E2627/L2627,2),0)</f>
        <v>27.58</v>
      </c>
      <c r="Q2627" t="s">
        <v>8317</v>
      </c>
      <c r="R2627" t="s">
        <v>8353</v>
      </c>
      <c r="S2627" s="12">
        <f t="shared" ref="S2627:S2690" si="248">(((J2627/60)/60)/24)+DATE(1970,1,1)</f>
        <v>42658.810277777782</v>
      </c>
      <c r="T2627" s="12">
        <f t="shared" ref="T2627:T2690" si="249">(((I2627/60)/60)/24)+DATE(1970,1,1)</f>
        <v>42683.851944444439</v>
      </c>
      <c r="U2627" s="9">
        <f t="shared" ref="U2627:U2690" si="250">YEAR(S2627)</f>
        <v>2016</v>
      </c>
      <c r="V2627">
        <f t="shared" ref="V2627:V2690" si="251">MONTH(S2627)</f>
        <v>10</v>
      </c>
      <c r="W2627" t="str" cm="1">
        <f t="array" ref="W2627">_xlfn.IFS(V2627=1,"JAN",V2627=2,"FEB",V2627=3,"MAR",V2627=4,"APR",V2627=5,"MAY",V2627=6,"JUN",V2627=7,"JUL",V2627=8,"AUG",V2627=9,"SEP",V2627=10,"OCT",V2627=11,"NOV",V2627=12,"DEC")</f>
        <v>OCT</v>
      </c>
    </row>
    <row r="2628" spans="1:23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46"/>
        <v>112</v>
      </c>
      <c r="P2628">
        <f t="shared" si="247"/>
        <v>56</v>
      </c>
      <c r="Q2628" t="s">
        <v>8317</v>
      </c>
      <c r="R2628" t="s">
        <v>8353</v>
      </c>
      <c r="S2628" s="12">
        <f t="shared" si="248"/>
        <v>42128.628113425926</v>
      </c>
      <c r="T2628" s="12">
        <f t="shared" si="249"/>
        <v>42158.628113425926</v>
      </c>
      <c r="U2628" s="9">
        <f t="shared" si="250"/>
        <v>2015</v>
      </c>
      <c r="V2628">
        <f t="shared" si="251"/>
        <v>5</v>
      </c>
      <c r="W2628" t="str" cm="1">
        <f t="array" ref="W2628">_xlfn.IFS(V2628=1,"JAN",V2628=2,"FEB",V2628=3,"MAR",V2628=4,"APR",V2628=5,"MAY",V2628=6,"JUN",V2628=7,"JUL",V2628=8,"AUG",V2628=9,"SEP",V2628=10,"OCT",V2628=11,"NOV",V2628=12,"DEC")</f>
        <v>MAY</v>
      </c>
    </row>
    <row r="2629" spans="1:23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46"/>
        <v>647</v>
      </c>
      <c r="P2629">
        <f t="shared" si="247"/>
        <v>21.56</v>
      </c>
      <c r="Q2629" t="s">
        <v>8317</v>
      </c>
      <c r="R2629" t="s">
        <v>8353</v>
      </c>
      <c r="S2629" s="12">
        <f t="shared" si="248"/>
        <v>42304.829409722224</v>
      </c>
      <c r="T2629" s="12">
        <f t="shared" si="249"/>
        <v>42334.871076388896</v>
      </c>
      <c r="U2629" s="9">
        <f t="shared" si="250"/>
        <v>2015</v>
      </c>
      <c r="V2629">
        <f t="shared" si="251"/>
        <v>10</v>
      </c>
      <c r="W2629" t="str" cm="1">
        <f t="array" ref="W2629">_xlfn.IFS(V2629=1,"JAN",V2629=2,"FEB",V2629=3,"MAR",V2629=4,"APR",V2629=5,"MAY",V2629=6,"JUN",V2629=7,"JUL",V2629=8,"AUG",V2629=9,"SEP",V2629=10,"OCT",V2629=11,"NOV",V2629=12,"DEC")</f>
        <v>OCT</v>
      </c>
    </row>
    <row r="2630" spans="1:23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46"/>
        <v>110</v>
      </c>
      <c r="P2630">
        <f t="shared" si="247"/>
        <v>44.1</v>
      </c>
      <c r="Q2630" t="s">
        <v>8317</v>
      </c>
      <c r="R2630" t="s">
        <v>8353</v>
      </c>
      <c r="S2630" s="12">
        <f t="shared" si="248"/>
        <v>41953.966053240743</v>
      </c>
      <c r="T2630" s="12">
        <f t="shared" si="249"/>
        <v>41973.966053240743</v>
      </c>
      <c r="U2630" s="9">
        <f t="shared" si="250"/>
        <v>2014</v>
      </c>
      <c r="V2630">
        <f t="shared" si="251"/>
        <v>11</v>
      </c>
      <c r="W2630" t="str" cm="1">
        <f t="array" ref="W2630">_xlfn.IFS(V2630=1,"JAN",V2630=2,"FEB",V2630=3,"MAR",V2630=4,"APR",V2630=5,"MAY",V2630=6,"JUN",V2630=7,"JUL",V2630=8,"AUG",V2630=9,"SEP",V2630=10,"OCT",V2630=11,"NOV",V2630=12,"DEC")</f>
        <v>NOV</v>
      </c>
    </row>
    <row r="2631" spans="1:23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46"/>
        <v>128</v>
      </c>
      <c r="P2631">
        <f t="shared" si="247"/>
        <v>63.87</v>
      </c>
      <c r="Q2631" t="s">
        <v>8317</v>
      </c>
      <c r="R2631" t="s">
        <v>8353</v>
      </c>
      <c r="S2631" s="12">
        <f t="shared" si="248"/>
        <v>42108.538449074069</v>
      </c>
      <c r="T2631" s="12">
        <f t="shared" si="249"/>
        <v>42138.538449074069</v>
      </c>
      <c r="U2631" s="9">
        <f t="shared" si="250"/>
        <v>2015</v>
      </c>
      <c r="V2631">
        <f t="shared" si="251"/>
        <v>4</v>
      </c>
      <c r="W2631" t="str" cm="1">
        <f t="array" ref="W2631">_xlfn.IFS(V2631=1,"JAN",V2631=2,"FEB",V2631=3,"MAR",V2631=4,"APR",V2631=5,"MAY",V2631=6,"JUN",V2631=7,"JUL",V2631=8,"AUG",V2631=9,"SEP",V2631=10,"OCT",V2631=11,"NOV",V2631=12,"DEC")</f>
        <v>APR</v>
      </c>
    </row>
    <row r="2632" spans="1:23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46"/>
        <v>158</v>
      </c>
      <c r="P2632">
        <f t="shared" si="247"/>
        <v>38.99</v>
      </c>
      <c r="Q2632" t="s">
        <v>8317</v>
      </c>
      <c r="R2632" t="s">
        <v>8353</v>
      </c>
      <c r="S2632" s="12">
        <f t="shared" si="248"/>
        <v>42524.105462962965</v>
      </c>
      <c r="T2632" s="12">
        <f t="shared" si="249"/>
        <v>42551.416666666672</v>
      </c>
      <c r="U2632" s="9">
        <f t="shared" si="250"/>
        <v>2016</v>
      </c>
      <c r="V2632">
        <f t="shared" si="251"/>
        <v>6</v>
      </c>
      <c r="W2632" t="str" cm="1">
        <f t="array" ref="W2632">_xlfn.IFS(V2632=1,"JAN",V2632=2,"FEB",V2632=3,"MAR",V2632=4,"APR",V2632=5,"MAY",V2632=6,"JUN",V2632=7,"JUL",V2632=8,"AUG",V2632=9,"SEP",V2632=10,"OCT",V2632=11,"NOV",V2632=12,"DEC")</f>
        <v>JUN</v>
      </c>
    </row>
    <row r="2633" spans="1:23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46"/>
        <v>115</v>
      </c>
      <c r="P2633">
        <f t="shared" si="247"/>
        <v>80.19</v>
      </c>
      <c r="Q2633" t="s">
        <v>8317</v>
      </c>
      <c r="R2633" t="s">
        <v>8353</v>
      </c>
      <c r="S2633" s="12">
        <f t="shared" si="248"/>
        <v>42218.169293981482</v>
      </c>
      <c r="T2633" s="12">
        <f t="shared" si="249"/>
        <v>42246.169293981482</v>
      </c>
      <c r="U2633" s="9">
        <f t="shared" si="250"/>
        <v>2015</v>
      </c>
      <c r="V2633">
        <f t="shared" si="251"/>
        <v>8</v>
      </c>
      <c r="W2633" t="str" cm="1">
        <f t="array" ref="W2633">_xlfn.IFS(V2633=1,"JAN",V2633=2,"FEB",V2633=3,"MAR",V2633=4,"APR",V2633=5,"MAY",V2633=6,"JUN",V2633=7,"JUL",V2633=8,"AUG",V2633=9,"SEP",V2633=10,"OCT",V2633=11,"NOV",V2633=12,"DEC")</f>
        <v>AUG</v>
      </c>
    </row>
    <row r="2634" spans="1:23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46"/>
        <v>137</v>
      </c>
      <c r="P2634">
        <f t="shared" si="247"/>
        <v>34.9</v>
      </c>
      <c r="Q2634" t="s">
        <v>8317</v>
      </c>
      <c r="R2634" t="s">
        <v>8353</v>
      </c>
      <c r="S2634" s="12">
        <f t="shared" si="248"/>
        <v>42494.061793981484</v>
      </c>
      <c r="T2634" s="12">
        <f t="shared" si="249"/>
        <v>42519.061793981484</v>
      </c>
      <c r="U2634" s="9">
        <f t="shared" si="250"/>
        <v>2016</v>
      </c>
      <c r="V2634">
        <f t="shared" si="251"/>
        <v>5</v>
      </c>
      <c r="W2634" t="str" cm="1">
        <f t="array" ref="W2634">_xlfn.IFS(V2634=1,"JAN",V2634=2,"FEB",V2634=3,"MAR",V2634=4,"APR",V2634=5,"MAY",V2634=6,"JUN",V2634=7,"JUL",V2634=8,"AUG",V2634=9,"SEP",V2634=10,"OCT",V2634=11,"NOV",V2634=12,"DEC")</f>
        <v>MAY</v>
      </c>
    </row>
    <row r="2635" spans="1:23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46"/>
        <v>355</v>
      </c>
      <c r="P2635">
        <f t="shared" si="247"/>
        <v>89.1</v>
      </c>
      <c r="Q2635" t="s">
        <v>8317</v>
      </c>
      <c r="R2635" t="s">
        <v>8353</v>
      </c>
      <c r="S2635" s="12">
        <f t="shared" si="248"/>
        <v>41667.823287037041</v>
      </c>
      <c r="T2635" s="12">
        <f t="shared" si="249"/>
        <v>41697.958333333336</v>
      </c>
      <c r="U2635" s="9">
        <f t="shared" si="250"/>
        <v>2014</v>
      </c>
      <c r="V2635">
        <f t="shared" si="251"/>
        <v>1</v>
      </c>
      <c r="W2635" t="str" cm="1">
        <f t="array" ref="W2635">_xlfn.IFS(V2635=1,"JAN",V2635=2,"FEB",V2635=3,"MAR",V2635=4,"APR",V2635=5,"MAY",V2635=6,"JUN",V2635=7,"JUL",V2635=8,"AUG",V2635=9,"SEP",V2635=10,"OCT",V2635=11,"NOV",V2635=12,"DEC")</f>
        <v>JAN</v>
      </c>
    </row>
    <row r="2636" spans="1:23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46"/>
        <v>106</v>
      </c>
      <c r="P2636">
        <f t="shared" si="247"/>
        <v>39.44</v>
      </c>
      <c r="Q2636" t="s">
        <v>8317</v>
      </c>
      <c r="R2636" t="s">
        <v>8353</v>
      </c>
      <c r="S2636" s="12">
        <f t="shared" si="248"/>
        <v>42612.656493055561</v>
      </c>
      <c r="T2636" s="12">
        <f t="shared" si="249"/>
        <v>42642.656493055561</v>
      </c>
      <c r="U2636" s="9">
        <f t="shared" si="250"/>
        <v>2016</v>
      </c>
      <c r="V2636">
        <f t="shared" si="251"/>
        <v>8</v>
      </c>
      <c r="W2636" t="str" cm="1">
        <f t="array" ref="W2636">_xlfn.IFS(V2636=1,"JAN",V2636=2,"FEB",V2636=3,"MAR",V2636=4,"APR",V2636=5,"MAY",V2636=6,"JUN",V2636=7,"JUL",V2636=8,"AUG",V2636=9,"SEP",V2636=10,"OCT",V2636=11,"NOV",V2636=12,"DEC")</f>
        <v>AUG</v>
      </c>
    </row>
    <row r="2637" spans="1:23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46"/>
        <v>100</v>
      </c>
      <c r="P2637">
        <f t="shared" si="247"/>
        <v>136.9</v>
      </c>
      <c r="Q2637" t="s">
        <v>8317</v>
      </c>
      <c r="R2637" t="s">
        <v>8353</v>
      </c>
      <c r="S2637" s="12">
        <f t="shared" si="248"/>
        <v>42037.950937500005</v>
      </c>
      <c r="T2637" s="12">
        <f t="shared" si="249"/>
        <v>42072.909270833334</v>
      </c>
      <c r="U2637" s="9">
        <f t="shared" si="250"/>
        <v>2015</v>
      </c>
      <c r="V2637">
        <f t="shared" si="251"/>
        <v>2</v>
      </c>
      <c r="W2637" t="str" cm="1">
        <f t="array" ref="W2637">_xlfn.IFS(V2637=1,"JAN",V2637=2,"FEB",V2637=3,"MAR",V2637=4,"APR",V2637=5,"MAY",V2637=6,"JUN",V2637=7,"JUL",V2637=8,"AUG",V2637=9,"SEP",V2637=10,"OCT",V2637=11,"NOV",V2637=12,"DEC")</f>
        <v>FEB</v>
      </c>
    </row>
    <row r="2638" spans="1:23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46"/>
        <v>187</v>
      </c>
      <c r="P2638">
        <f t="shared" si="247"/>
        <v>37.46</v>
      </c>
      <c r="Q2638" t="s">
        <v>8317</v>
      </c>
      <c r="R2638" t="s">
        <v>8353</v>
      </c>
      <c r="S2638" s="12">
        <f t="shared" si="248"/>
        <v>42636.614745370374</v>
      </c>
      <c r="T2638" s="12">
        <f t="shared" si="249"/>
        <v>42659.041666666672</v>
      </c>
      <c r="U2638" s="9">
        <f t="shared" si="250"/>
        <v>2016</v>
      </c>
      <c r="V2638">
        <f t="shared" si="251"/>
        <v>9</v>
      </c>
      <c r="W2638" t="str" cm="1">
        <f t="array" ref="W2638">_xlfn.IFS(V2638=1,"JAN",V2638=2,"FEB",V2638=3,"MAR",V2638=4,"APR",V2638=5,"MAY",V2638=6,"JUN",V2638=7,"JUL",V2638=8,"AUG",V2638=9,"SEP",V2638=10,"OCT",V2638=11,"NOV",V2638=12,"DEC")</f>
        <v>SEP</v>
      </c>
    </row>
    <row r="2639" spans="1:23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46"/>
        <v>166</v>
      </c>
      <c r="P2639">
        <f t="shared" si="247"/>
        <v>31.96</v>
      </c>
      <c r="Q2639" t="s">
        <v>8317</v>
      </c>
      <c r="R2639" t="s">
        <v>8353</v>
      </c>
      <c r="S2639" s="12">
        <f t="shared" si="248"/>
        <v>42639.549479166672</v>
      </c>
      <c r="T2639" s="12">
        <f t="shared" si="249"/>
        <v>42655.549479166672</v>
      </c>
      <c r="U2639" s="9">
        <f t="shared" si="250"/>
        <v>2016</v>
      </c>
      <c r="V2639">
        <f t="shared" si="251"/>
        <v>9</v>
      </c>
      <c r="W2639" t="str" cm="1">
        <f t="array" ref="W2639">_xlfn.IFS(V2639=1,"JAN",V2639=2,"FEB",V2639=3,"MAR",V2639=4,"APR",V2639=5,"MAY",V2639=6,"JUN",V2639=7,"JUL",V2639=8,"AUG",V2639=9,"SEP",V2639=10,"OCT",V2639=11,"NOV",V2639=12,"DEC")</f>
        <v>SEP</v>
      </c>
    </row>
    <row r="2640" spans="1:23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46"/>
        <v>102</v>
      </c>
      <c r="P2640">
        <f t="shared" si="247"/>
        <v>25.21</v>
      </c>
      <c r="Q2640" t="s">
        <v>8317</v>
      </c>
      <c r="R2640" t="s">
        <v>8353</v>
      </c>
      <c r="S2640" s="12">
        <f t="shared" si="248"/>
        <v>41989.913136574076</v>
      </c>
      <c r="T2640" s="12">
        <f t="shared" si="249"/>
        <v>42019.913136574076</v>
      </c>
      <c r="U2640" s="9">
        <f t="shared" si="250"/>
        <v>2014</v>
      </c>
      <c r="V2640">
        <f t="shared" si="251"/>
        <v>12</v>
      </c>
      <c r="W2640" t="str" cm="1">
        <f t="array" ref="W2640">_xlfn.IFS(V2640=1,"JAN",V2640=2,"FEB",V2640=3,"MAR",V2640=4,"APR",V2640=5,"MAY",V2640=6,"JUN",V2640=7,"JUL",V2640=8,"AUG",V2640=9,"SEP",V2640=10,"OCT",V2640=11,"NOV",V2640=12,"DEC")</f>
        <v>DEC</v>
      </c>
    </row>
    <row r="2641" spans="1:23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46"/>
        <v>164</v>
      </c>
      <c r="P2641">
        <f t="shared" si="247"/>
        <v>10.039999999999999</v>
      </c>
      <c r="Q2641" t="s">
        <v>8317</v>
      </c>
      <c r="R2641" t="s">
        <v>8353</v>
      </c>
      <c r="S2641" s="12">
        <f t="shared" si="248"/>
        <v>42024.86513888889</v>
      </c>
      <c r="T2641" s="12">
        <f t="shared" si="249"/>
        <v>42054.86513888889</v>
      </c>
      <c r="U2641" s="9">
        <f t="shared" si="250"/>
        <v>2015</v>
      </c>
      <c r="V2641">
        <f t="shared" si="251"/>
        <v>1</v>
      </c>
      <c r="W2641" t="str" cm="1">
        <f t="array" ref="W2641">_xlfn.IFS(V2641=1,"JAN",V2641=2,"FEB",V2641=3,"MAR",V2641=4,"APR",V2641=5,"MAY",V2641=6,"JUN",V2641=7,"JUL",V2641=8,"AUG",V2641=9,"SEP",V2641=10,"OCT",V2641=11,"NOV",V2641=12,"DEC")</f>
        <v>JAN</v>
      </c>
    </row>
    <row r="2642" spans="1:23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46"/>
        <v>106</v>
      </c>
      <c r="P2642">
        <f t="shared" si="247"/>
        <v>45.94</v>
      </c>
      <c r="Q2642" t="s">
        <v>8317</v>
      </c>
      <c r="R2642" t="s">
        <v>8353</v>
      </c>
      <c r="S2642" s="12">
        <f t="shared" si="248"/>
        <v>42103.160578703704</v>
      </c>
      <c r="T2642" s="12">
        <f t="shared" si="249"/>
        <v>42163.160578703704</v>
      </c>
      <c r="U2642" s="9">
        <f t="shared" si="250"/>
        <v>2015</v>
      </c>
      <c r="V2642">
        <f t="shared" si="251"/>
        <v>4</v>
      </c>
      <c r="W2642" t="str" cm="1">
        <f t="array" ref="W2642">_xlfn.IFS(V2642=1,"JAN",V2642=2,"FEB",V2642=3,"MAR",V2642=4,"APR",V2642=5,"MAY",V2642=6,"JUN",V2642=7,"JUL",V2642=8,"AUG",V2642=9,"SEP",V2642=10,"OCT",V2642=11,"NOV",V2642=12,"DEC")</f>
        <v>APR</v>
      </c>
    </row>
    <row r="2643" spans="1:23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46"/>
        <v>1</v>
      </c>
      <c r="P2643">
        <f t="shared" si="247"/>
        <v>15</v>
      </c>
      <c r="Q2643" t="s">
        <v>8317</v>
      </c>
      <c r="R2643" t="s">
        <v>8353</v>
      </c>
      <c r="S2643" s="12">
        <f t="shared" si="248"/>
        <v>41880.827118055553</v>
      </c>
      <c r="T2643" s="12">
        <f t="shared" si="249"/>
        <v>41897.839583333334</v>
      </c>
      <c r="U2643" s="9">
        <f t="shared" si="250"/>
        <v>2014</v>
      </c>
      <c r="V2643">
        <f t="shared" si="251"/>
        <v>8</v>
      </c>
      <c r="W2643" t="str" cm="1">
        <f t="array" ref="W2643">_xlfn.IFS(V2643=1,"JAN",V2643=2,"FEB",V2643=3,"MAR",V2643=4,"APR",V2643=5,"MAY",V2643=6,"JUN",V2643=7,"JUL",V2643=8,"AUG",V2643=9,"SEP",V2643=10,"OCT",V2643=11,"NOV",V2643=12,"DEC")</f>
        <v>AUG</v>
      </c>
    </row>
    <row r="2644" spans="1:23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46"/>
        <v>0</v>
      </c>
      <c r="P2644">
        <f t="shared" si="247"/>
        <v>0</v>
      </c>
      <c r="Q2644" t="s">
        <v>8317</v>
      </c>
      <c r="R2644" t="s">
        <v>8353</v>
      </c>
      <c r="S2644" s="12">
        <f t="shared" si="248"/>
        <v>42536.246620370366</v>
      </c>
      <c r="T2644" s="12">
        <f t="shared" si="249"/>
        <v>42566.289583333331</v>
      </c>
      <c r="U2644" s="9">
        <f t="shared" si="250"/>
        <v>2016</v>
      </c>
      <c r="V2644">
        <f t="shared" si="251"/>
        <v>6</v>
      </c>
      <c r="W2644" t="str" cm="1">
        <f t="array" ref="W2644">_xlfn.IFS(V2644=1,"JAN",V2644=2,"FEB",V2644=3,"MAR",V2644=4,"APR",V2644=5,"MAY",V2644=6,"JUN",V2644=7,"JUL",V2644=8,"AUG",V2644=9,"SEP",V2644=10,"OCT",V2644=11,"NOV",V2644=12,"DEC")</f>
        <v>JUN</v>
      </c>
    </row>
    <row r="2645" spans="1:23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46"/>
        <v>34</v>
      </c>
      <c r="P2645">
        <f t="shared" si="247"/>
        <v>223.58</v>
      </c>
      <c r="Q2645" t="s">
        <v>8317</v>
      </c>
      <c r="R2645" t="s">
        <v>8353</v>
      </c>
      <c r="S2645" s="12">
        <f t="shared" si="248"/>
        <v>42689.582349537035</v>
      </c>
      <c r="T2645" s="12">
        <f t="shared" si="249"/>
        <v>42725.332638888889</v>
      </c>
      <c r="U2645" s="9">
        <f t="shared" si="250"/>
        <v>2016</v>
      </c>
      <c r="V2645">
        <f t="shared" si="251"/>
        <v>11</v>
      </c>
      <c r="W2645" t="str" cm="1">
        <f t="array" ref="W2645">_xlfn.IFS(V2645=1,"JAN",V2645=2,"FEB",V2645=3,"MAR",V2645=4,"APR",V2645=5,"MAY",V2645=6,"JUN",V2645=7,"JUL",V2645=8,"AUG",V2645=9,"SEP",V2645=10,"OCT",V2645=11,"NOV",V2645=12,"DEC")</f>
        <v>NOV</v>
      </c>
    </row>
    <row r="2646" spans="1:23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46"/>
        <v>2</v>
      </c>
      <c r="P2646">
        <f t="shared" si="247"/>
        <v>39.479999999999997</v>
      </c>
      <c r="Q2646" t="s">
        <v>8317</v>
      </c>
      <c r="R2646" t="s">
        <v>8353</v>
      </c>
      <c r="S2646" s="12">
        <f t="shared" si="248"/>
        <v>42774.792071759264</v>
      </c>
      <c r="T2646" s="12">
        <f t="shared" si="249"/>
        <v>42804.792071759264</v>
      </c>
      <c r="U2646" s="9">
        <f t="shared" si="250"/>
        <v>2017</v>
      </c>
      <c r="V2646">
        <f t="shared" si="251"/>
        <v>2</v>
      </c>
      <c r="W2646" t="str" cm="1">
        <f t="array" ref="W2646">_xlfn.IFS(V2646=1,"JAN",V2646=2,"FEB",V2646=3,"MAR",V2646=4,"APR",V2646=5,"MAY",V2646=6,"JUN",V2646=7,"JUL",V2646=8,"AUG",V2646=9,"SEP",V2646=10,"OCT",V2646=11,"NOV",V2646=12,"DEC")</f>
        <v>FEB</v>
      </c>
    </row>
    <row r="2647" spans="1:23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46"/>
        <v>11</v>
      </c>
      <c r="P2647">
        <f t="shared" si="247"/>
        <v>91.3</v>
      </c>
      <c r="Q2647" t="s">
        <v>8317</v>
      </c>
      <c r="R2647" t="s">
        <v>8353</v>
      </c>
      <c r="S2647" s="12">
        <f t="shared" si="248"/>
        <v>41921.842627314814</v>
      </c>
      <c r="T2647" s="12">
        <f t="shared" si="249"/>
        <v>41951.884293981479</v>
      </c>
      <c r="U2647" s="9">
        <f t="shared" si="250"/>
        <v>2014</v>
      </c>
      <c r="V2647">
        <f t="shared" si="251"/>
        <v>10</v>
      </c>
      <c r="W2647" t="str" cm="1">
        <f t="array" ref="W2647">_xlfn.IFS(V2647=1,"JAN",V2647=2,"FEB",V2647=3,"MAR",V2647=4,"APR",V2647=5,"MAY",V2647=6,"JUN",V2647=7,"JUL",V2647=8,"AUG",V2647=9,"SEP",V2647=10,"OCT",V2647=11,"NOV",V2647=12,"DEC")</f>
        <v>OCT</v>
      </c>
    </row>
    <row r="2648" spans="1:23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46"/>
        <v>8</v>
      </c>
      <c r="P2648">
        <f t="shared" si="247"/>
        <v>78.67</v>
      </c>
      <c r="Q2648" t="s">
        <v>8317</v>
      </c>
      <c r="R2648" t="s">
        <v>8353</v>
      </c>
      <c r="S2648" s="12">
        <f t="shared" si="248"/>
        <v>42226.313298611116</v>
      </c>
      <c r="T2648" s="12">
        <f t="shared" si="249"/>
        <v>42256.313298611116</v>
      </c>
      <c r="U2648" s="9">
        <f t="shared" si="250"/>
        <v>2015</v>
      </c>
      <c r="V2648">
        <f t="shared" si="251"/>
        <v>8</v>
      </c>
      <c r="W2648" t="str" cm="1">
        <f t="array" ref="W2648">_xlfn.IFS(V2648=1,"JAN",V2648=2,"FEB",V2648=3,"MAR",V2648=4,"APR",V2648=5,"MAY",V2648=6,"JUN",V2648=7,"JUL",V2648=8,"AUG",V2648=9,"SEP",V2648=10,"OCT",V2648=11,"NOV",V2648=12,"DEC")</f>
        <v>AUG</v>
      </c>
    </row>
    <row r="2649" spans="1:23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46"/>
        <v>1</v>
      </c>
      <c r="P2649">
        <f t="shared" si="247"/>
        <v>12</v>
      </c>
      <c r="Q2649" t="s">
        <v>8317</v>
      </c>
      <c r="R2649" t="s">
        <v>8353</v>
      </c>
      <c r="S2649" s="12">
        <f t="shared" si="248"/>
        <v>42200.261793981481</v>
      </c>
      <c r="T2649" s="12">
        <f t="shared" si="249"/>
        <v>42230.261793981481</v>
      </c>
      <c r="U2649" s="9">
        <f t="shared" si="250"/>
        <v>2015</v>
      </c>
      <c r="V2649">
        <f t="shared" si="251"/>
        <v>7</v>
      </c>
      <c r="W2649" t="str" cm="1">
        <f t="array" ref="W2649">_xlfn.IFS(V2649=1,"JAN",V2649=2,"FEB",V2649=3,"MAR",V2649=4,"APR",V2649=5,"MAY",V2649=6,"JUN",V2649=7,"JUL",V2649=8,"AUG",V2649=9,"SEP",V2649=10,"OCT",V2649=11,"NOV",V2649=12,"DEC")</f>
        <v>JUL</v>
      </c>
    </row>
    <row r="2650" spans="1:23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46"/>
        <v>1</v>
      </c>
      <c r="P2650">
        <f t="shared" si="247"/>
        <v>17.670000000000002</v>
      </c>
      <c r="Q2650" t="s">
        <v>8317</v>
      </c>
      <c r="R2650" t="s">
        <v>8353</v>
      </c>
      <c r="S2650" s="12">
        <f t="shared" si="248"/>
        <v>42408.714814814812</v>
      </c>
      <c r="T2650" s="12">
        <f t="shared" si="249"/>
        <v>42438.714814814812</v>
      </c>
      <c r="U2650" s="9">
        <f t="shared" si="250"/>
        <v>2016</v>
      </c>
      <c r="V2650">
        <f t="shared" si="251"/>
        <v>2</v>
      </c>
      <c r="W2650" t="str" cm="1">
        <f t="array" ref="W2650">_xlfn.IFS(V2650=1,"JAN",V2650=2,"FEB",V2650=3,"MAR",V2650=4,"APR",V2650=5,"MAY",V2650=6,"JUN",V2650=7,"JUL",V2650=8,"AUG",V2650=9,"SEP",V2650=10,"OCT",V2650=11,"NOV",V2650=12,"DEC")</f>
        <v>FEB</v>
      </c>
    </row>
    <row r="2651" spans="1:23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46"/>
        <v>0</v>
      </c>
      <c r="P2651">
        <f t="shared" si="247"/>
        <v>41.33</v>
      </c>
      <c r="Q2651" t="s">
        <v>8317</v>
      </c>
      <c r="R2651" t="s">
        <v>8353</v>
      </c>
      <c r="S2651" s="12">
        <f t="shared" si="248"/>
        <v>42341.99700231482</v>
      </c>
      <c r="T2651" s="12">
        <f t="shared" si="249"/>
        <v>42401.99700231482</v>
      </c>
      <c r="U2651" s="9">
        <f t="shared" si="250"/>
        <v>2015</v>
      </c>
      <c r="V2651">
        <f t="shared" si="251"/>
        <v>12</v>
      </c>
      <c r="W2651" t="str" cm="1">
        <f t="array" ref="W2651">_xlfn.IFS(V2651=1,"JAN",V2651=2,"FEB",V2651=3,"MAR",V2651=4,"APR",V2651=5,"MAY",V2651=6,"JUN",V2651=7,"JUL",V2651=8,"AUG",V2651=9,"SEP",V2651=10,"OCT",V2651=11,"NOV",V2651=12,"DEC")</f>
        <v>DEC</v>
      </c>
    </row>
    <row r="2652" spans="1:23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46"/>
        <v>1</v>
      </c>
      <c r="P2652">
        <f t="shared" si="247"/>
        <v>71.599999999999994</v>
      </c>
      <c r="Q2652" t="s">
        <v>8317</v>
      </c>
      <c r="R2652" t="s">
        <v>8353</v>
      </c>
      <c r="S2652" s="12">
        <f t="shared" si="248"/>
        <v>42695.624340277776</v>
      </c>
      <c r="T2652" s="12">
        <f t="shared" si="249"/>
        <v>42725.624340277776</v>
      </c>
      <c r="U2652" s="9">
        <f t="shared" si="250"/>
        <v>2016</v>
      </c>
      <c r="V2652">
        <f t="shared" si="251"/>
        <v>11</v>
      </c>
      <c r="W2652" t="str" cm="1">
        <f t="array" ref="W2652">_xlfn.IFS(V2652=1,"JAN",V2652=2,"FEB",V2652=3,"MAR",V2652=4,"APR",V2652=5,"MAY",V2652=6,"JUN",V2652=7,"JUL",V2652=8,"AUG",V2652=9,"SEP",V2652=10,"OCT",V2652=11,"NOV",V2652=12,"DEC")</f>
        <v>NOV</v>
      </c>
    </row>
    <row r="2653" spans="1:23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46"/>
        <v>2</v>
      </c>
      <c r="P2653">
        <f t="shared" si="247"/>
        <v>307.82</v>
      </c>
      <c r="Q2653" t="s">
        <v>8317</v>
      </c>
      <c r="R2653" t="s">
        <v>8353</v>
      </c>
      <c r="S2653" s="12">
        <f t="shared" si="248"/>
        <v>42327.805659722217</v>
      </c>
      <c r="T2653" s="12">
        <f t="shared" si="249"/>
        <v>42355.805659722217</v>
      </c>
      <c r="U2653" s="9">
        <f t="shared" si="250"/>
        <v>2015</v>
      </c>
      <c r="V2653">
        <f t="shared" si="251"/>
        <v>11</v>
      </c>
      <c r="W2653" t="str" cm="1">
        <f t="array" ref="W2653">_xlfn.IFS(V2653=1,"JAN",V2653=2,"FEB",V2653=3,"MAR",V2653=4,"APR",V2653=5,"MAY",V2653=6,"JUN",V2653=7,"JUL",V2653=8,"AUG",V2653=9,"SEP",V2653=10,"OCT",V2653=11,"NOV",V2653=12,"DEC")</f>
        <v>NOV</v>
      </c>
    </row>
    <row r="2654" spans="1:23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46"/>
        <v>1</v>
      </c>
      <c r="P2654">
        <f t="shared" si="247"/>
        <v>80.45</v>
      </c>
      <c r="Q2654" t="s">
        <v>8317</v>
      </c>
      <c r="R2654" t="s">
        <v>8353</v>
      </c>
      <c r="S2654" s="12">
        <f t="shared" si="248"/>
        <v>41953.158854166672</v>
      </c>
      <c r="T2654" s="12">
        <f t="shared" si="249"/>
        <v>41983.158854166672</v>
      </c>
      <c r="U2654" s="9">
        <f t="shared" si="250"/>
        <v>2014</v>
      </c>
      <c r="V2654">
        <f t="shared" si="251"/>
        <v>11</v>
      </c>
      <c r="W2654" t="str" cm="1">
        <f t="array" ref="W2654">_xlfn.IFS(V2654=1,"JAN",V2654=2,"FEB",V2654=3,"MAR",V2654=4,"APR",V2654=5,"MAY",V2654=6,"JUN",V2654=7,"JUL",V2654=8,"AUG",V2654=9,"SEP",V2654=10,"OCT",V2654=11,"NOV",V2654=12,"DEC")</f>
        <v>NOV</v>
      </c>
    </row>
    <row r="2655" spans="1:23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46"/>
        <v>12</v>
      </c>
      <c r="P2655">
        <f t="shared" si="247"/>
        <v>83.94</v>
      </c>
      <c r="Q2655" t="s">
        <v>8317</v>
      </c>
      <c r="R2655" t="s">
        <v>8353</v>
      </c>
      <c r="S2655" s="12">
        <f t="shared" si="248"/>
        <v>41771.651932870373</v>
      </c>
      <c r="T2655" s="12">
        <f t="shared" si="249"/>
        <v>41803.166666666664</v>
      </c>
      <c r="U2655" s="9">
        <f t="shared" si="250"/>
        <v>2014</v>
      </c>
      <c r="V2655">
        <f t="shared" si="251"/>
        <v>5</v>
      </c>
      <c r="W2655" t="str" cm="1">
        <f t="array" ref="W2655">_xlfn.IFS(V2655=1,"JAN",V2655=2,"FEB",V2655=3,"MAR",V2655=4,"APR",V2655=5,"MAY",V2655=6,"JUN",V2655=7,"JUL",V2655=8,"AUG",V2655=9,"SEP",V2655=10,"OCT",V2655=11,"NOV",V2655=12,"DEC")</f>
        <v>MAY</v>
      </c>
    </row>
    <row r="2656" spans="1:23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46"/>
        <v>0</v>
      </c>
      <c r="P2656">
        <f t="shared" si="247"/>
        <v>8.5</v>
      </c>
      <c r="Q2656" t="s">
        <v>8317</v>
      </c>
      <c r="R2656" t="s">
        <v>8353</v>
      </c>
      <c r="S2656" s="12">
        <f t="shared" si="248"/>
        <v>42055.600995370376</v>
      </c>
      <c r="T2656" s="12">
        <f t="shared" si="249"/>
        <v>42115.559328703705</v>
      </c>
      <c r="U2656" s="9">
        <f t="shared" si="250"/>
        <v>2015</v>
      </c>
      <c r="V2656">
        <f t="shared" si="251"/>
        <v>2</v>
      </c>
      <c r="W2656" t="str" cm="1">
        <f t="array" ref="W2656">_xlfn.IFS(V2656=1,"JAN",V2656=2,"FEB",V2656=3,"MAR",V2656=4,"APR",V2656=5,"MAY",V2656=6,"JUN",V2656=7,"JUL",V2656=8,"AUG",V2656=9,"SEP",V2656=10,"OCT",V2656=11,"NOV",V2656=12,"DEC")</f>
        <v>FEB</v>
      </c>
    </row>
    <row r="2657" spans="1:23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46"/>
        <v>21</v>
      </c>
      <c r="P2657">
        <f t="shared" si="247"/>
        <v>73.37</v>
      </c>
      <c r="Q2657" t="s">
        <v>8317</v>
      </c>
      <c r="R2657" t="s">
        <v>8353</v>
      </c>
      <c r="S2657" s="12">
        <f t="shared" si="248"/>
        <v>42381.866284722222</v>
      </c>
      <c r="T2657" s="12">
        <f t="shared" si="249"/>
        <v>42409.833333333328</v>
      </c>
      <c r="U2657" s="9">
        <f t="shared" si="250"/>
        <v>2016</v>
      </c>
      <c r="V2657">
        <f t="shared" si="251"/>
        <v>1</v>
      </c>
      <c r="W2657" t="str" cm="1">
        <f t="array" ref="W2657">_xlfn.IFS(V2657=1,"JAN",V2657=2,"FEB",V2657=3,"MAR",V2657=4,"APR",V2657=5,"MAY",V2657=6,"JUN",V2657=7,"JUL",V2657=8,"AUG",V2657=9,"SEP",V2657=10,"OCT",V2657=11,"NOV",V2657=12,"DEC")</f>
        <v>JAN</v>
      </c>
    </row>
    <row r="2658" spans="1:23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46"/>
        <v>11</v>
      </c>
      <c r="P2658">
        <f t="shared" si="247"/>
        <v>112.86</v>
      </c>
      <c r="Q2658" t="s">
        <v>8317</v>
      </c>
      <c r="R2658" t="s">
        <v>8353</v>
      </c>
      <c r="S2658" s="12">
        <f t="shared" si="248"/>
        <v>42767.688518518517</v>
      </c>
      <c r="T2658" s="12">
        <f t="shared" si="249"/>
        <v>42806.791666666672</v>
      </c>
      <c r="U2658" s="9">
        <f t="shared" si="250"/>
        <v>2017</v>
      </c>
      <c r="V2658">
        <f t="shared" si="251"/>
        <v>2</v>
      </c>
      <c r="W2658" t="str" cm="1">
        <f t="array" ref="W2658">_xlfn.IFS(V2658=1,"JAN",V2658=2,"FEB",V2658=3,"MAR",V2658=4,"APR",V2658=5,"MAY",V2658=6,"JUN",V2658=7,"JUL",V2658=8,"AUG",V2658=9,"SEP",V2658=10,"OCT",V2658=11,"NOV",V2658=12,"DEC")</f>
        <v>FEB</v>
      </c>
    </row>
    <row r="2659" spans="1:23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46"/>
        <v>19</v>
      </c>
      <c r="P2659">
        <f t="shared" si="247"/>
        <v>95.28</v>
      </c>
      <c r="Q2659" t="s">
        <v>8317</v>
      </c>
      <c r="R2659" t="s">
        <v>8353</v>
      </c>
      <c r="S2659" s="12">
        <f t="shared" si="248"/>
        <v>42551.928854166668</v>
      </c>
      <c r="T2659" s="12">
        <f t="shared" si="249"/>
        <v>42585.0625</v>
      </c>
      <c r="U2659" s="9">
        <f t="shared" si="250"/>
        <v>2016</v>
      </c>
      <c r="V2659">
        <f t="shared" si="251"/>
        <v>6</v>
      </c>
      <c r="W2659" t="str" cm="1">
        <f t="array" ref="W2659">_xlfn.IFS(V2659=1,"JAN",V2659=2,"FEB",V2659=3,"MAR",V2659=4,"APR",V2659=5,"MAY",V2659=6,"JUN",V2659=7,"JUL",V2659=8,"AUG",V2659=9,"SEP",V2659=10,"OCT",V2659=11,"NOV",V2659=12,"DEC")</f>
        <v>JUN</v>
      </c>
    </row>
    <row r="2660" spans="1:23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46"/>
        <v>0</v>
      </c>
      <c r="P2660">
        <f t="shared" si="247"/>
        <v>22.75</v>
      </c>
      <c r="Q2660" t="s">
        <v>8317</v>
      </c>
      <c r="R2660" t="s">
        <v>8353</v>
      </c>
      <c r="S2660" s="12">
        <f t="shared" si="248"/>
        <v>42551.884189814817</v>
      </c>
      <c r="T2660" s="12">
        <f t="shared" si="249"/>
        <v>42581.884189814817</v>
      </c>
      <c r="U2660" s="9">
        <f t="shared" si="250"/>
        <v>2016</v>
      </c>
      <c r="V2660">
        <f t="shared" si="251"/>
        <v>6</v>
      </c>
      <c r="W2660" t="str" cm="1">
        <f t="array" ref="W2660">_xlfn.IFS(V2660=1,"JAN",V2660=2,"FEB",V2660=3,"MAR",V2660=4,"APR",V2660=5,"MAY",V2660=6,"JUN",V2660=7,"JUL",V2660=8,"AUG",V2660=9,"SEP",V2660=10,"OCT",V2660=11,"NOV",V2660=12,"DEC")</f>
        <v>JUN</v>
      </c>
    </row>
    <row r="2661" spans="1:23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46"/>
        <v>3</v>
      </c>
      <c r="P2661">
        <f t="shared" si="247"/>
        <v>133.30000000000001</v>
      </c>
      <c r="Q2661" t="s">
        <v>8317</v>
      </c>
      <c r="R2661" t="s">
        <v>8353</v>
      </c>
      <c r="S2661" s="12">
        <f t="shared" si="248"/>
        <v>42082.069560185191</v>
      </c>
      <c r="T2661" s="12">
        <f t="shared" si="249"/>
        <v>42112.069560185191</v>
      </c>
      <c r="U2661" s="9">
        <f t="shared" si="250"/>
        <v>2015</v>
      </c>
      <c r="V2661">
        <f t="shared" si="251"/>
        <v>3</v>
      </c>
      <c r="W2661" t="str" cm="1">
        <f t="array" ref="W2661">_xlfn.IFS(V2661=1,"JAN",V2661=2,"FEB",V2661=3,"MAR",V2661=4,"APR",V2661=5,"MAY",V2661=6,"JUN",V2661=7,"JUL",V2661=8,"AUG",V2661=9,"SEP",V2661=10,"OCT",V2661=11,"NOV",V2661=12,"DEC")</f>
        <v>MAR</v>
      </c>
    </row>
    <row r="2662" spans="1:23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46"/>
        <v>0</v>
      </c>
      <c r="P2662">
        <f t="shared" si="247"/>
        <v>3.8</v>
      </c>
      <c r="Q2662" t="s">
        <v>8317</v>
      </c>
      <c r="R2662" t="s">
        <v>8353</v>
      </c>
      <c r="S2662" s="12">
        <f t="shared" si="248"/>
        <v>42272.713171296295</v>
      </c>
      <c r="T2662" s="12">
        <f t="shared" si="249"/>
        <v>42332.754837962959</v>
      </c>
      <c r="U2662" s="9">
        <f t="shared" si="250"/>
        <v>2015</v>
      </c>
      <c r="V2662">
        <f t="shared" si="251"/>
        <v>9</v>
      </c>
      <c r="W2662" t="str" cm="1">
        <f t="array" ref="W2662">_xlfn.IFS(V2662=1,"JAN",V2662=2,"FEB",V2662=3,"MAR",V2662=4,"APR",V2662=5,"MAY",V2662=6,"JUN",V2662=7,"JUL",V2662=8,"AUG",V2662=9,"SEP",V2662=10,"OCT",V2662=11,"NOV",V2662=12,"DEC")</f>
        <v>SEP</v>
      </c>
    </row>
    <row r="2663" spans="1:23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46"/>
        <v>103</v>
      </c>
      <c r="P2663">
        <f t="shared" si="247"/>
        <v>85.75</v>
      </c>
      <c r="Q2663" t="s">
        <v>8317</v>
      </c>
      <c r="R2663" t="s">
        <v>8354</v>
      </c>
      <c r="S2663" s="12">
        <f t="shared" si="248"/>
        <v>41542.958449074074</v>
      </c>
      <c r="T2663" s="12">
        <f t="shared" si="249"/>
        <v>41572.958449074074</v>
      </c>
      <c r="U2663" s="9">
        <f t="shared" si="250"/>
        <v>2013</v>
      </c>
      <c r="V2663">
        <f t="shared" si="251"/>
        <v>9</v>
      </c>
      <c r="W2663" t="str" cm="1">
        <f t="array" ref="W2663">_xlfn.IFS(V2663=1,"JAN",V2663=2,"FEB",V2663=3,"MAR",V2663=4,"APR",V2663=5,"MAY",V2663=6,"JUN",V2663=7,"JUL",V2663=8,"AUG",V2663=9,"SEP",V2663=10,"OCT",V2663=11,"NOV",V2663=12,"DEC")</f>
        <v>SEP</v>
      </c>
    </row>
    <row r="2664" spans="1:23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46"/>
        <v>107</v>
      </c>
      <c r="P2664">
        <f t="shared" si="247"/>
        <v>267</v>
      </c>
      <c r="Q2664" t="s">
        <v>8317</v>
      </c>
      <c r="R2664" t="s">
        <v>8354</v>
      </c>
      <c r="S2664" s="12">
        <f t="shared" si="248"/>
        <v>42207.746678240743</v>
      </c>
      <c r="T2664" s="12">
        <f t="shared" si="249"/>
        <v>42237.746678240743</v>
      </c>
      <c r="U2664" s="9">
        <f t="shared" si="250"/>
        <v>2015</v>
      </c>
      <c r="V2664">
        <f t="shared" si="251"/>
        <v>7</v>
      </c>
      <c r="W2664" t="str" cm="1">
        <f t="array" ref="W2664">_xlfn.IFS(V2664=1,"JAN",V2664=2,"FEB",V2664=3,"MAR",V2664=4,"APR",V2664=5,"MAY",V2664=6,"JUN",V2664=7,"JUL",V2664=8,"AUG",V2664=9,"SEP",V2664=10,"OCT",V2664=11,"NOV",V2664=12,"DEC")</f>
        <v>JUL</v>
      </c>
    </row>
    <row r="2665" spans="1:23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46"/>
        <v>105</v>
      </c>
      <c r="P2665">
        <f t="shared" si="247"/>
        <v>373.56</v>
      </c>
      <c r="Q2665" t="s">
        <v>8317</v>
      </c>
      <c r="R2665" t="s">
        <v>8354</v>
      </c>
      <c r="S2665" s="12">
        <f t="shared" si="248"/>
        <v>42222.622766203705</v>
      </c>
      <c r="T2665" s="12">
        <f t="shared" si="249"/>
        <v>42251.625</v>
      </c>
      <c r="U2665" s="9">
        <f t="shared" si="250"/>
        <v>2015</v>
      </c>
      <c r="V2665">
        <f t="shared" si="251"/>
        <v>8</v>
      </c>
      <c r="W2665" t="str" cm="1">
        <f t="array" ref="W2665">_xlfn.IFS(V2665=1,"JAN",V2665=2,"FEB",V2665=3,"MAR",V2665=4,"APR",V2665=5,"MAY",V2665=6,"JUN",V2665=7,"JUL",V2665=8,"AUG",V2665=9,"SEP",V2665=10,"OCT",V2665=11,"NOV",V2665=12,"DEC")</f>
        <v>AUG</v>
      </c>
    </row>
    <row r="2666" spans="1:23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46"/>
        <v>103</v>
      </c>
      <c r="P2666">
        <f t="shared" si="247"/>
        <v>174.04</v>
      </c>
      <c r="Q2666" t="s">
        <v>8317</v>
      </c>
      <c r="R2666" t="s">
        <v>8354</v>
      </c>
      <c r="S2666" s="12">
        <f t="shared" si="248"/>
        <v>42313.02542824074</v>
      </c>
      <c r="T2666" s="12">
        <f t="shared" si="249"/>
        <v>42347.290972222225</v>
      </c>
      <c r="U2666" s="9">
        <f t="shared" si="250"/>
        <v>2015</v>
      </c>
      <c r="V2666">
        <f t="shared" si="251"/>
        <v>11</v>
      </c>
      <c r="W2666" t="str" cm="1">
        <f t="array" ref="W2666">_xlfn.IFS(V2666=1,"JAN",V2666=2,"FEB",V2666=3,"MAR",V2666=4,"APR",V2666=5,"MAY",V2666=6,"JUN",V2666=7,"JUL",V2666=8,"AUG",V2666=9,"SEP",V2666=10,"OCT",V2666=11,"NOV",V2666=12,"DEC")</f>
        <v>NOV</v>
      </c>
    </row>
    <row r="2667" spans="1:23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46"/>
        <v>123</v>
      </c>
      <c r="P2667">
        <f t="shared" si="247"/>
        <v>93.7</v>
      </c>
      <c r="Q2667" t="s">
        <v>8317</v>
      </c>
      <c r="R2667" t="s">
        <v>8354</v>
      </c>
      <c r="S2667" s="12">
        <f t="shared" si="248"/>
        <v>42083.895532407405</v>
      </c>
      <c r="T2667" s="12">
        <f t="shared" si="249"/>
        <v>42128.895532407405</v>
      </c>
      <c r="U2667" s="9">
        <f t="shared" si="250"/>
        <v>2015</v>
      </c>
      <c r="V2667">
        <f t="shared" si="251"/>
        <v>3</v>
      </c>
      <c r="W2667" t="str" cm="1">
        <f t="array" ref="W2667">_xlfn.IFS(V2667=1,"JAN",V2667=2,"FEB",V2667=3,"MAR",V2667=4,"APR",V2667=5,"MAY",V2667=6,"JUN",V2667=7,"JUL",V2667=8,"AUG",V2667=9,"SEP",V2667=10,"OCT",V2667=11,"NOV",V2667=12,"DEC")</f>
        <v>MAR</v>
      </c>
    </row>
    <row r="2668" spans="1:23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46"/>
        <v>159</v>
      </c>
      <c r="P2668">
        <f t="shared" si="247"/>
        <v>77.33</v>
      </c>
      <c r="Q2668" t="s">
        <v>8317</v>
      </c>
      <c r="R2668" t="s">
        <v>8354</v>
      </c>
      <c r="S2668" s="12">
        <f t="shared" si="248"/>
        <v>42235.764340277776</v>
      </c>
      <c r="T2668" s="12">
        <f t="shared" si="249"/>
        <v>42272.875</v>
      </c>
      <c r="U2668" s="9">
        <f t="shared" si="250"/>
        <v>2015</v>
      </c>
      <c r="V2668">
        <f t="shared" si="251"/>
        <v>8</v>
      </c>
      <c r="W2668" t="str" cm="1">
        <f t="array" ref="W2668">_xlfn.IFS(V2668=1,"JAN",V2668=2,"FEB",V2668=3,"MAR",V2668=4,"APR",V2668=5,"MAY",V2668=6,"JUN",V2668=7,"JUL",V2668=8,"AUG",V2668=9,"SEP",V2668=10,"OCT",V2668=11,"NOV",V2668=12,"DEC")</f>
        <v>AUG</v>
      </c>
    </row>
    <row r="2669" spans="1:23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46"/>
        <v>111</v>
      </c>
      <c r="P2669">
        <f t="shared" si="247"/>
        <v>92.22</v>
      </c>
      <c r="Q2669" t="s">
        <v>8317</v>
      </c>
      <c r="R2669" t="s">
        <v>8354</v>
      </c>
      <c r="S2669" s="12">
        <f t="shared" si="248"/>
        <v>42380.926111111112</v>
      </c>
      <c r="T2669" s="12">
        <f t="shared" si="249"/>
        <v>42410.926111111112</v>
      </c>
      <c r="U2669" s="9">
        <f t="shared" si="250"/>
        <v>2016</v>
      </c>
      <c r="V2669">
        <f t="shared" si="251"/>
        <v>1</v>
      </c>
      <c r="W2669" t="str" cm="1">
        <f t="array" ref="W2669">_xlfn.IFS(V2669=1,"JAN",V2669=2,"FEB",V2669=3,"MAR",V2669=4,"APR",V2669=5,"MAY",V2669=6,"JUN",V2669=7,"JUL",V2669=8,"AUG",V2669=9,"SEP",V2669=10,"OCT",V2669=11,"NOV",V2669=12,"DEC")</f>
        <v>JAN</v>
      </c>
    </row>
    <row r="2670" spans="1:23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46"/>
        <v>171</v>
      </c>
      <c r="P2670">
        <f t="shared" si="247"/>
        <v>60.96</v>
      </c>
      <c r="Q2670" t="s">
        <v>8317</v>
      </c>
      <c r="R2670" t="s">
        <v>8354</v>
      </c>
      <c r="S2670" s="12">
        <f t="shared" si="248"/>
        <v>42275.588715277772</v>
      </c>
      <c r="T2670" s="12">
        <f t="shared" si="249"/>
        <v>42317.60555555555</v>
      </c>
      <c r="U2670" s="9">
        <f t="shared" si="250"/>
        <v>2015</v>
      </c>
      <c r="V2670">
        <f t="shared" si="251"/>
        <v>9</v>
      </c>
      <c r="W2670" t="str" cm="1">
        <f t="array" ref="W2670">_xlfn.IFS(V2670=1,"JAN",V2670=2,"FEB",V2670=3,"MAR",V2670=4,"APR",V2670=5,"MAY",V2670=6,"JUN",V2670=7,"JUL",V2670=8,"AUG",V2670=9,"SEP",V2670=10,"OCT",V2670=11,"NOV",V2670=12,"DEC")</f>
        <v>SEP</v>
      </c>
    </row>
    <row r="2671" spans="1:23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46"/>
        <v>125</v>
      </c>
      <c r="P2671">
        <f t="shared" si="247"/>
        <v>91</v>
      </c>
      <c r="Q2671" t="s">
        <v>8317</v>
      </c>
      <c r="R2671" t="s">
        <v>8354</v>
      </c>
      <c r="S2671" s="12">
        <f t="shared" si="248"/>
        <v>42319.035833333335</v>
      </c>
      <c r="T2671" s="12">
        <f t="shared" si="249"/>
        <v>42379.035833333335</v>
      </c>
      <c r="U2671" s="9">
        <f t="shared" si="250"/>
        <v>2015</v>
      </c>
      <c r="V2671">
        <f t="shared" si="251"/>
        <v>11</v>
      </c>
      <c r="W2671" t="str" cm="1">
        <f t="array" ref="W2671">_xlfn.IFS(V2671=1,"JAN",V2671=2,"FEB",V2671=3,"MAR",V2671=4,"APR",V2671=5,"MAY",V2671=6,"JUN",V2671=7,"JUL",V2671=8,"AUG",V2671=9,"SEP",V2671=10,"OCT",V2671=11,"NOV",V2671=12,"DEC")</f>
        <v>NOV</v>
      </c>
    </row>
    <row r="2672" spans="1:23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46"/>
        <v>6</v>
      </c>
      <c r="P2672">
        <f t="shared" si="247"/>
        <v>41.58</v>
      </c>
      <c r="Q2672" t="s">
        <v>8317</v>
      </c>
      <c r="R2672" t="s">
        <v>8354</v>
      </c>
      <c r="S2672" s="12">
        <f t="shared" si="248"/>
        <v>41821.020601851851</v>
      </c>
      <c r="T2672" s="12">
        <f t="shared" si="249"/>
        <v>41849.020601851851</v>
      </c>
      <c r="U2672" s="9">
        <f t="shared" si="250"/>
        <v>2014</v>
      </c>
      <c r="V2672">
        <f t="shared" si="251"/>
        <v>7</v>
      </c>
      <c r="W2672" t="str" cm="1">
        <f t="array" ref="W2672">_xlfn.IFS(V2672=1,"JAN",V2672=2,"FEB",V2672=3,"MAR",V2672=4,"APR",V2672=5,"MAY",V2672=6,"JUN",V2672=7,"JUL",V2672=8,"AUG",V2672=9,"SEP",V2672=10,"OCT",V2672=11,"NOV",V2672=12,"DEC")</f>
        <v>JUL</v>
      </c>
    </row>
    <row r="2673" spans="1:23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46"/>
        <v>11</v>
      </c>
      <c r="P2673">
        <f t="shared" si="247"/>
        <v>33.76</v>
      </c>
      <c r="Q2673" t="s">
        <v>8317</v>
      </c>
      <c r="R2673" t="s">
        <v>8354</v>
      </c>
      <c r="S2673" s="12">
        <f t="shared" si="248"/>
        <v>41962.749027777783</v>
      </c>
      <c r="T2673" s="12">
        <f t="shared" si="249"/>
        <v>41992.818055555559</v>
      </c>
      <c r="U2673" s="9">
        <f t="shared" si="250"/>
        <v>2014</v>
      </c>
      <c r="V2673">
        <f t="shared" si="251"/>
        <v>11</v>
      </c>
      <c r="W2673" t="str" cm="1">
        <f t="array" ref="W2673">_xlfn.IFS(V2673=1,"JAN",V2673=2,"FEB",V2673=3,"MAR",V2673=4,"APR",V2673=5,"MAY",V2673=6,"JUN",V2673=7,"JUL",V2673=8,"AUG",V2673=9,"SEP",V2673=10,"OCT",V2673=11,"NOV",V2673=12,"DEC")</f>
        <v>NOV</v>
      </c>
    </row>
    <row r="2674" spans="1:23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46"/>
        <v>33</v>
      </c>
      <c r="P2674">
        <f t="shared" si="247"/>
        <v>70.62</v>
      </c>
      <c r="Q2674" t="s">
        <v>8317</v>
      </c>
      <c r="R2674" t="s">
        <v>8354</v>
      </c>
      <c r="S2674" s="12">
        <f t="shared" si="248"/>
        <v>42344.884143518517</v>
      </c>
      <c r="T2674" s="12">
        <f t="shared" si="249"/>
        <v>42366.25</v>
      </c>
      <c r="U2674" s="9">
        <f t="shared" si="250"/>
        <v>2015</v>
      </c>
      <c r="V2674">
        <f t="shared" si="251"/>
        <v>12</v>
      </c>
      <c r="W2674" t="str" cm="1">
        <f t="array" ref="W2674">_xlfn.IFS(V2674=1,"JAN",V2674=2,"FEB",V2674=3,"MAR",V2674=4,"APR",V2674=5,"MAY",V2674=6,"JUN",V2674=7,"JUL",V2674=8,"AUG",V2674=9,"SEP",V2674=10,"OCT",V2674=11,"NOV",V2674=12,"DEC")</f>
        <v>DEC</v>
      </c>
    </row>
    <row r="2675" spans="1:23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46"/>
        <v>28</v>
      </c>
      <c r="P2675">
        <f t="shared" si="247"/>
        <v>167.15</v>
      </c>
      <c r="Q2675" t="s">
        <v>8317</v>
      </c>
      <c r="R2675" t="s">
        <v>8354</v>
      </c>
      <c r="S2675" s="12">
        <f t="shared" si="248"/>
        <v>41912.541655092595</v>
      </c>
      <c r="T2675" s="12">
        <f t="shared" si="249"/>
        <v>41941.947916666664</v>
      </c>
      <c r="U2675" s="9">
        <f t="shared" si="250"/>
        <v>2014</v>
      </c>
      <c r="V2675">
        <f t="shared" si="251"/>
        <v>9</v>
      </c>
      <c r="W2675" t="str" cm="1">
        <f t="array" ref="W2675">_xlfn.IFS(V2675=1,"JAN",V2675=2,"FEB",V2675=3,"MAR",V2675=4,"APR",V2675=5,"MAY",V2675=6,"JUN",V2675=7,"JUL",V2675=8,"AUG",V2675=9,"SEP",V2675=10,"OCT",V2675=11,"NOV",V2675=12,"DEC")</f>
        <v>SEP</v>
      </c>
    </row>
    <row r="2676" spans="1:23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46"/>
        <v>63</v>
      </c>
      <c r="P2676">
        <f t="shared" si="247"/>
        <v>128.62</v>
      </c>
      <c r="Q2676" t="s">
        <v>8317</v>
      </c>
      <c r="R2676" t="s">
        <v>8354</v>
      </c>
      <c r="S2676" s="12">
        <f t="shared" si="248"/>
        <v>42529.632754629631</v>
      </c>
      <c r="T2676" s="12">
        <f t="shared" si="249"/>
        <v>42556.207638888889</v>
      </c>
      <c r="U2676" s="9">
        <f t="shared" si="250"/>
        <v>2016</v>
      </c>
      <c r="V2676">
        <f t="shared" si="251"/>
        <v>6</v>
      </c>
      <c r="W2676" t="str" cm="1">
        <f t="array" ref="W2676">_xlfn.IFS(V2676=1,"JAN",V2676=2,"FEB",V2676=3,"MAR",V2676=4,"APR",V2676=5,"MAY",V2676=6,"JUN",V2676=7,"JUL",V2676=8,"AUG",V2676=9,"SEP",V2676=10,"OCT",V2676=11,"NOV",V2676=12,"DEC")</f>
        <v>JUN</v>
      </c>
    </row>
    <row r="2677" spans="1:23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46"/>
        <v>8</v>
      </c>
      <c r="P2677">
        <f t="shared" si="247"/>
        <v>65.41</v>
      </c>
      <c r="Q2677" t="s">
        <v>8317</v>
      </c>
      <c r="R2677" t="s">
        <v>8354</v>
      </c>
      <c r="S2677" s="12">
        <f t="shared" si="248"/>
        <v>41923.857511574075</v>
      </c>
      <c r="T2677" s="12">
        <f t="shared" si="249"/>
        <v>41953.899178240739</v>
      </c>
      <c r="U2677" s="9">
        <f t="shared" si="250"/>
        <v>2014</v>
      </c>
      <c r="V2677">
        <f t="shared" si="251"/>
        <v>10</v>
      </c>
      <c r="W2677" t="str" cm="1">
        <f t="array" ref="W2677">_xlfn.IFS(V2677=1,"JAN",V2677=2,"FEB",V2677=3,"MAR",V2677=4,"APR",V2677=5,"MAY",V2677=6,"JUN",V2677=7,"JUL",V2677=8,"AUG",V2677=9,"SEP",V2677=10,"OCT",V2677=11,"NOV",V2677=12,"DEC")</f>
        <v>OCT</v>
      </c>
    </row>
    <row r="2678" spans="1:23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46"/>
        <v>50</v>
      </c>
      <c r="P2678">
        <f t="shared" si="247"/>
        <v>117.56</v>
      </c>
      <c r="Q2678" t="s">
        <v>8317</v>
      </c>
      <c r="R2678" t="s">
        <v>8354</v>
      </c>
      <c r="S2678" s="12">
        <f t="shared" si="248"/>
        <v>42482.624699074076</v>
      </c>
      <c r="T2678" s="12">
        <f t="shared" si="249"/>
        <v>42512.624699074076</v>
      </c>
      <c r="U2678" s="9">
        <f t="shared" si="250"/>
        <v>2016</v>
      </c>
      <c r="V2678">
        <f t="shared" si="251"/>
        <v>4</v>
      </c>
      <c r="W2678" t="str" cm="1">
        <f t="array" ref="W2678">_xlfn.IFS(V2678=1,"JAN",V2678=2,"FEB",V2678=3,"MAR",V2678=4,"APR",V2678=5,"MAY",V2678=6,"JUN",V2678=7,"JUL",V2678=8,"AUG",V2678=9,"SEP",V2678=10,"OCT",V2678=11,"NOV",V2678=12,"DEC")</f>
        <v>APR</v>
      </c>
    </row>
    <row r="2679" spans="1:23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46"/>
        <v>18</v>
      </c>
      <c r="P2679">
        <f t="shared" si="247"/>
        <v>126.48</v>
      </c>
      <c r="Q2679" t="s">
        <v>8317</v>
      </c>
      <c r="R2679" t="s">
        <v>8354</v>
      </c>
      <c r="S2679" s="12">
        <f t="shared" si="248"/>
        <v>41793.029432870368</v>
      </c>
      <c r="T2679" s="12">
        <f t="shared" si="249"/>
        <v>41823.029432870368</v>
      </c>
      <c r="U2679" s="9">
        <f t="shared" si="250"/>
        <v>2014</v>
      </c>
      <c r="V2679">
        <f t="shared" si="251"/>
        <v>6</v>
      </c>
      <c r="W2679" t="str" cm="1">
        <f t="array" ref="W2679">_xlfn.IFS(V2679=1,"JAN",V2679=2,"FEB",V2679=3,"MAR",V2679=4,"APR",V2679=5,"MAY",V2679=6,"JUN",V2679=7,"JUL",V2679=8,"AUG",V2679=9,"SEP",V2679=10,"OCT",V2679=11,"NOV",V2679=12,"DEC")</f>
        <v>JUN</v>
      </c>
    </row>
    <row r="2680" spans="1:23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46"/>
        <v>0</v>
      </c>
      <c r="P2680">
        <f t="shared" si="247"/>
        <v>550</v>
      </c>
      <c r="Q2680" t="s">
        <v>8317</v>
      </c>
      <c r="R2680" t="s">
        <v>8354</v>
      </c>
      <c r="S2680" s="12">
        <f t="shared" si="248"/>
        <v>42241.798206018517</v>
      </c>
      <c r="T2680" s="12">
        <f t="shared" si="249"/>
        <v>42271.798206018517</v>
      </c>
      <c r="U2680" s="9">
        <f t="shared" si="250"/>
        <v>2015</v>
      </c>
      <c r="V2680">
        <f t="shared" si="251"/>
        <v>8</v>
      </c>
      <c r="W2680" t="str" cm="1">
        <f t="array" ref="W2680">_xlfn.IFS(V2680=1,"JAN",V2680=2,"FEB",V2680=3,"MAR",V2680=4,"APR",V2680=5,"MAY",V2680=6,"JUN",V2680=7,"JUL",V2680=8,"AUG",V2680=9,"SEP",V2680=10,"OCT",V2680=11,"NOV",V2680=12,"DEC")</f>
        <v>AUG</v>
      </c>
    </row>
    <row r="2681" spans="1:23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46"/>
        <v>0</v>
      </c>
      <c r="P2681">
        <f t="shared" si="247"/>
        <v>44</v>
      </c>
      <c r="Q2681" t="s">
        <v>8317</v>
      </c>
      <c r="R2681" t="s">
        <v>8354</v>
      </c>
      <c r="S2681" s="12">
        <f t="shared" si="248"/>
        <v>42033.001087962963</v>
      </c>
      <c r="T2681" s="12">
        <f t="shared" si="249"/>
        <v>42063.001087962963</v>
      </c>
      <c r="U2681" s="9">
        <f t="shared" si="250"/>
        <v>2015</v>
      </c>
      <c r="V2681">
        <f t="shared" si="251"/>
        <v>1</v>
      </c>
      <c r="W2681" t="str" cm="1">
        <f t="array" ref="W2681">_xlfn.IFS(V2681=1,"JAN",V2681=2,"FEB",V2681=3,"MAR",V2681=4,"APR",V2681=5,"MAY",V2681=6,"JUN",V2681=7,"JUL",V2681=8,"AUG",V2681=9,"SEP",V2681=10,"OCT",V2681=11,"NOV",V2681=12,"DEC")</f>
        <v>JAN</v>
      </c>
    </row>
    <row r="2682" spans="1:23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46"/>
        <v>1</v>
      </c>
      <c r="P2682">
        <f t="shared" si="247"/>
        <v>69</v>
      </c>
      <c r="Q2682" t="s">
        <v>8317</v>
      </c>
      <c r="R2682" t="s">
        <v>8354</v>
      </c>
      <c r="S2682" s="12">
        <f t="shared" si="248"/>
        <v>42436.211701388893</v>
      </c>
      <c r="T2682" s="12">
        <f t="shared" si="249"/>
        <v>42466.170034722221</v>
      </c>
      <c r="U2682" s="9">
        <f t="shared" si="250"/>
        <v>2016</v>
      </c>
      <c r="V2682">
        <f t="shared" si="251"/>
        <v>3</v>
      </c>
      <c r="W2682" t="str" cm="1">
        <f t="array" ref="W2682">_xlfn.IFS(V2682=1,"JAN",V2682=2,"FEB",V2682=3,"MAR",V2682=4,"APR",V2682=5,"MAY",V2682=6,"JUN",V2682=7,"JUL",V2682=8,"AUG",V2682=9,"SEP",V2682=10,"OCT",V2682=11,"NOV",V2682=12,"DEC")</f>
        <v>MAR</v>
      </c>
    </row>
    <row r="2683" spans="1:23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46"/>
        <v>1</v>
      </c>
      <c r="P2683">
        <f t="shared" si="247"/>
        <v>27.5</v>
      </c>
      <c r="Q2683" t="s">
        <v>8334</v>
      </c>
      <c r="R2683" t="s">
        <v>8335</v>
      </c>
      <c r="S2683" s="12">
        <f t="shared" si="248"/>
        <v>41805.895254629628</v>
      </c>
      <c r="T2683" s="12">
        <f t="shared" si="249"/>
        <v>41830.895254629628</v>
      </c>
      <c r="U2683" s="9">
        <f t="shared" si="250"/>
        <v>2014</v>
      </c>
      <c r="V2683">
        <f t="shared" si="251"/>
        <v>6</v>
      </c>
      <c r="W2683" t="str" cm="1">
        <f t="array" ref="W2683">_xlfn.IFS(V2683=1,"JAN",V2683=2,"FEB",V2683=3,"MAR",V2683=4,"APR",V2683=5,"MAY",V2683=6,"JUN",V2683=7,"JUL",V2683=8,"AUG",V2683=9,"SEP",V2683=10,"OCT",V2683=11,"NOV",V2683=12,"DEC")</f>
        <v>JUN</v>
      </c>
    </row>
    <row r="2684" spans="1:23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46"/>
        <v>28</v>
      </c>
      <c r="P2684">
        <f t="shared" si="247"/>
        <v>84.9</v>
      </c>
      <c r="Q2684" t="s">
        <v>8334</v>
      </c>
      <c r="R2684" t="s">
        <v>8335</v>
      </c>
      <c r="S2684" s="12">
        <f t="shared" si="248"/>
        <v>41932.871990740743</v>
      </c>
      <c r="T2684" s="12">
        <f t="shared" si="249"/>
        <v>41965.249305555553</v>
      </c>
      <c r="U2684" s="9">
        <f t="shared" si="250"/>
        <v>2014</v>
      </c>
      <c r="V2684">
        <f t="shared" si="251"/>
        <v>10</v>
      </c>
      <c r="W2684" t="str" cm="1">
        <f t="array" ref="W2684">_xlfn.IFS(V2684=1,"JAN",V2684=2,"FEB",V2684=3,"MAR",V2684=4,"APR",V2684=5,"MAY",V2684=6,"JUN",V2684=7,"JUL",V2684=8,"AUG",V2684=9,"SEP",V2684=10,"OCT",V2684=11,"NOV",V2684=12,"DEC")</f>
        <v>OCT</v>
      </c>
    </row>
    <row r="2685" spans="1:23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46"/>
        <v>0</v>
      </c>
      <c r="P2685">
        <f t="shared" si="247"/>
        <v>12</v>
      </c>
      <c r="Q2685" t="s">
        <v>8334</v>
      </c>
      <c r="R2685" t="s">
        <v>8335</v>
      </c>
      <c r="S2685" s="12">
        <f t="shared" si="248"/>
        <v>42034.75509259259</v>
      </c>
      <c r="T2685" s="12">
        <f t="shared" si="249"/>
        <v>42064.75509259259</v>
      </c>
      <c r="U2685" s="9">
        <f t="shared" si="250"/>
        <v>2015</v>
      </c>
      <c r="V2685">
        <f t="shared" si="251"/>
        <v>1</v>
      </c>
      <c r="W2685" t="str" cm="1">
        <f t="array" ref="W2685">_xlfn.IFS(V2685=1,"JAN",V2685=2,"FEB",V2685=3,"MAR",V2685=4,"APR",V2685=5,"MAY",V2685=6,"JUN",V2685=7,"JUL",V2685=8,"AUG",V2685=9,"SEP",V2685=10,"OCT",V2685=11,"NOV",V2685=12,"DEC")</f>
        <v>JAN</v>
      </c>
    </row>
    <row r="2686" spans="1:23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46"/>
        <v>1</v>
      </c>
      <c r="P2686">
        <f t="shared" si="247"/>
        <v>200</v>
      </c>
      <c r="Q2686" t="s">
        <v>8334</v>
      </c>
      <c r="R2686" t="s">
        <v>8335</v>
      </c>
      <c r="S2686" s="12">
        <f t="shared" si="248"/>
        <v>41820.914641203701</v>
      </c>
      <c r="T2686" s="12">
        <f t="shared" si="249"/>
        <v>41860.914641203701</v>
      </c>
      <c r="U2686" s="9">
        <f t="shared" si="250"/>
        <v>2014</v>
      </c>
      <c r="V2686">
        <f t="shared" si="251"/>
        <v>6</v>
      </c>
      <c r="W2686" t="str" cm="1">
        <f t="array" ref="W2686">_xlfn.IFS(V2686=1,"JAN",V2686=2,"FEB",V2686=3,"MAR",V2686=4,"APR",V2686=5,"MAY",V2686=6,"JUN",V2686=7,"JUL",V2686=8,"AUG",V2686=9,"SEP",V2686=10,"OCT",V2686=11,"NOV",V2686=12,"DEC")</f>
        <v>JUN</v>
      </c>
    </row>
    <row r="2687" spans="1:23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46"/>
        <v>0</v>
      </c>
      <c r="P2687">
        <f t="shared" si="247"/>
        <v>10</v>
      </c>
      <c r="Q2687" t="s">
        <v>8334</v>
      </c>
      <c r="R2687" t="s">
        <v>8335</v>
      </c>
      <c r="S2687" s="12">
        <f t="shared" si="248"/>
        <v>42061.69594907407</v>
      </c>
      <c r="T2687" s="12">
        <f t="shared" si="249"/>
        <v>42121.654282407413</v>
      </c>
      <c r="U2687" s="9">
        <f t="shared" si="250"/>
        <v>2015</v>
      </c>
      <c r="V2687">
        <f t="shared" si="251"/>
        <v>2</v>
      </c>
      <c r="W2687" t="str" cm="1">
        <f t="array" ref="W2687">_xlfn.IFS(V2687=1,"JAN",V2687=2,"FEB",V2687=3,"MAR",V2687=4,"APR",V2687=5,"MAY",V2687=6,"JUN",V2687=7,"JUL",V2687=8,"AUG",V2687=9,"SEP",V2687=10,"OCT",V2687=11,"NOV",V2687=12,"DEC")</f>
        <v>FEB</v>
      </c>
    </row>
    <row r="2688" spans="1:23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46"/>
        <v>0</v>
      </c>
      <c r="P2688">
        <f t="shared" si="247"/>
        <v>0</v>
      </c>
      <c r="Q2688" t="s">
        <v>8334</v>
      </c>
      <c r="R2688" t="s">
        <v>8335</v>
      </c>
      <c r="S2688" s="12">
        <f t="shared" si="248"/>
        <v>41892.974803240737</v>
      </c>
      <c r="T2688" s="12">
        <f t="shared" si="249"/>
        <v>41912.974803240737</v>
      </c>
      <c r="U2688" s="9">
        <f t="shared" si="250"/>
        <v>2014</v>
      </c>
      <c r="V2688">
        <f t="shared" si="251"/>
        <v>9</v>
      </c>
      <c r="W2688" t="str" cm="1">
        <f t="array" ref="W2688">_xlfn.IFS(V2688=1,"JAN",V2688=2,"FEB",V2688=3,"MAR",V2688=4,"APR",V2688=5,"MAY",V2688=6,"JUN",V2688=7,"JUL",V2688=8,"AUG",V2688=9,"SEP",V2688=10,"OCT",V2688=11,"NOV",V2688=12,"DEC")</f>
        <v>SEP</v>
      </c>
    </row>
    <row r="2689" spans="1:23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46"/>
        <v>0</v>
      </c>
      <c r="P2689">
        <f t="shared" si="247"/>
        <v>0</v>
      </c>
      <c r="Q2689" t="s">
        <v>8334</v>
      </c>
      <c r="R2689" t="s">
        <v>8335</v>
      </c>
      <c r="S2689" s="12">
        <f t="shared" si="248"/>
        <v>42154.64025462963</v>
      </c>
      <c r="T2689" s="12">
        <f t="shared" si="249"/>
        <v>42184.64025462963</v>
      </c>
      <c r="U2689" s="9">
        <f t="shared" si="250"/>
        <v>2015</v>
      </c>
      <c r="V2689">
        <f t="shared" si="251"/>
        <v>5</v>
      </c>
      <c r="W2689" t="str" cm="1">
        <f t="array" ref="W2689">_xlfn.IFS(V2689=1,"JAN",V2689=2,"FEB",V2689=3,"MAR",V2689=4,"APR",V2689=5,"MAY",V2689=6,"JUN",V2689=7,"JUL",V2689=8,"AUG",V2689=9,"SEP",V2689=10,"OCT",V2689=11,"NOV",V2689=12,"DEC")</f>
        <v>MAY</v>
      </c>
    </row>
    <row r="2690" spans="1:23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46"/>
        <v>0</v>
      </c>
      <c r="P2690">
        <f t="shared" si="247"/>
        <v>5.29</v>
      </c>
      <c r="Q2690" t="s">
        <v>8334</v>
      </c>
      <c r="R2690" t="s">
        <v>8335</v>
      </c>
      <c r="S2690" s="12">
        <f t="shared" si="248"/>
        <v>42028.118865740747</v>
      </c>
      <c r="T2690" s="12">
        <f t="shared" si="249"/>
        <v>42059.125</v>
      </c>
      <c r="U2690" s="9">
        <f t="shared" si="250"/>
        <v>2015</v>
      </c>
      <c r="V2690">
        <f t="shared" si="251"/>
        <v>1</v>
      </c>
      <c r="W2690" t="str" cm="1">
        <f t="array" ref="W2690">_xlfn.IFS(V2690=1,"JAN",V2690=2,"FEB",V2690=3,"MAR",V2690=4,"APR",V2690=5,"MAY",V2690=6,"JUN",V2690=7,"JUL",V2690=8,"AUG",V2690=9,"SEP",V2690=10,"OCT",V2690=11,"NOV",V2690=12,"DEC")</f>
        <v>JAN</v>
      </c>
    </row>
    <row r="2691" spans="1:23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52">ROUND((E2691/D2691)*100,0)</f>
        <v>0</v>
      </c>
      <c r="P2691">
        <f t="shared" ref="P2691:P2754" si="253">IFERROR(ROUND(E2691/L2691,2),0)</f>
        <v>1</v>
      </c>
      <c r="Q2691" t="s">
        <v>8334</v>
      </c>
      <c r="R2691" t="s">
        <v>8335</v>
      </c>
      <c r="S2691" s="12">
        <f t="shared" ref="S2691:S2754" si="254">(((J2691/60)/60)/24)+DATE(1970,1,1)</f>
        <v>42551.961689814809</v>
      </c>
      <c r="T2691" s="12">
        <f t="shared" ref="T2691:T2754" si="255">(((I2691/60)/60)/24)+DATE(1970,1,1)</f>
        <v>42581.961689814809</v>
      </c>
      <c r="U2691" s="9">
        <f t="shared" ref="U2691:U2754" si="256">YEAR(S2691)</f>
        <v>2016</v>
      </c>
      <c r="V2691">
        <f t="shared" ref="V2691:V2754" si="257">MONTH(S2691)</f>
        <v>6</v>
      </c>
      <c r="W2691" t="str" cm="1">
        <f t="array" ref="W2691">_xlfn.IFS(V2691=1,"JAN",V2691=2,"FEB",V2691=3,"MAR",V2691=4,"APR",V2691=5,"MAY",V2691=6,"JUN",V2691=7,"JUL",V2691=8,"AUG",V2691=9,"SEP",V2691=10,"OCT",V2691=11,"NOV",V2691=12,"DEC")</f>
        <v>JUN</v>
      </c>
    </row>
    <row r="2692" spans="1:23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52"/>
        <v>11</v>
      </c>
      <c r="P2692">
        <f t="shared" si="253"/>
        <v>72.760000000000005</v>
      </c>
      <c r="Q2692" t="s">
        <v>8334</v>
      </c>
      <c r="R2692" t="s">
        <v>8335</v>
      </c>
      <c r="S2692" s="12">
        <f t="shared" si="254"/>
        <v>42113.105046296296</v>
      </c>
      <c r="T2692" s="12">
        <f t="shared" si="255"/>
        <v>42158.105046296296</v>
      </c>
      <c r="U2692" s="9">
        <f t="shared" si="256"/>
        <v>2015</v>
      </c>
      <c r="V2692">
        <f t="shared" si="257"/>
        <v>4</v>
      </c>
      <c r="W2692" t="str" cm="1">
        <f t="array" ref="W2692">_xlfn.IFS(V2692=1,"JAN",V2692=2,"FEB",V2692=3,"MAR",V2692=4,"APR",V2692=5,"MAY",V2692=6,"JUN",V2692=7,"JUL",V2692=8,"AUG",V2692=9,"SEP",V2692=10,"OCT",V2692=11,"NOV",V2692=12,"DEC")</f>
        <v>APR</v>
      </c>
    </row>
    <row r="2693" spans="1:23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52"/>
        <v>0</v>
      </c>
      <c r="P2693">
        <f t="shared" si="253"/>
        <v>17.5</v>
      </c>
      <c r="Q2693" t="s">
        <v>8334</v>
      </c>
      <c r="R2693" t="s">
        <v>8335</v>
      </c>
      <c r="S2693" s="12">
        <f t="shared" si="254"/>
        <v>42089.724039351851</v>
      </c>
      <c r="T2693" s="12">
        <f t="shared" si="255"/>
        <v>42134.724039351851</v>
      </c>
      <c r="U2693" s="9">
        <f t="shared" si="256"/>
        <v>2015</v>
      </c>
      <c r="V2693">
        <f t="shared" si="257"/>
        <v>3</v>
      </c>
      <c r="W2693" t="str" cm="1">
        <f t="array" ref="W2693">_xlfn.IFS(V2693=1,"JAN",V2693=2,"FEB",V2693=3,"MAR",V2693=4,"APR",V2693=5,"MAY",V2693=6,"JUN",V2693=7,"JUL",V2693=8,"AUG",V2693=9,"SEP",V2693=10,"OCT",V2693=11,"NOV",V2693=12,"DEC")</f>
        <v>MAR</v>
      </c>
    </row>
    <row r="2694" spans="1:23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52"/>
        <v>1</v>
      </c>
      <c r="P2694">
        <f t="shared" si="253"/>
        <v>25</v>
      </c>
      <c r="Q2694" t="s">
        <v>8334</v>
      </c>
      <c r="R2694" t="s">
        <v>8335</v>
      </c>
      <c r="S2694" s="12">
        <f t="shared" si="254"/>
        <v>42058.334027777775</v>
      </c>
      <c r="T2694" s="12">
        <f t="shared" si="255"/>
        <v>42088.292361111111</v>
      </c>
      <c r="U2694" s="9">
        <f t="shared" si="256"/>
        <v>2015</v>
      </c>
      <c r="V2694">
        <f t="shared" si="257"/>
        <v>2</v>
      </c>
      <c r="W2694" t="str" cm="1">
        <f t="array" ref="W2694">_xlfn.IFS(V2694=1,"JAN",V2694=2,"FEB",V2694=3,"MAR",V2694=4,"APR",V2694=5,"MAY",V2694=6,"JUN",V2694=7,"JUL",V2694=8,"AUG",V2694=9,"SEP",V2694=10,"OCT",V2694=11,"NOV",V2694=12,"DEC")</f>
        <v>FEB</v>
      </c>
    </row>
    <row r="2695" spans="1:23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52"/>
        <v>1</v>
      </c>
      <c r="P2695">
        <f t="shared" si="253"/>
        <v>13.33</v>
      </c>
      <c r="Q2695" t="s">
        <v>8334</v>
      </c>
      <c r="R2695" t="s">
        <v>8335</v>
      </c>
      <c r="S2695" s="12">
        <f t="shared" si="254"/>
        <v>41834.138495370367</v>
      </c>
      <c r="T2695" s="12">
        <f t="shared" si="255"/>
        <v>41864.138495370367</v>
      </c>
      <c r="U2695" s="9">
        <f t="shared" si="256"/>
        <v>2014</v>
      </c>
      <c r="V2695">
        <f t="shared" si="257"/>
        <v>7</v>
      </c>
      <c r="W2695" t="str" cm="1">
        <f t="array" ref="W2695">_xlfn.IFS(V2695=1,"JAN",V2695=2,"FEB",V2695=3,"MAR",V2695=4,"APR",V2695=5,"MAY",V2695=6,"JUN",V2695=7,"JUL",V2695=8,"AUG",V2695=9,"SEP",V2695=10,"OCT",V2695=11,"NOV",V2695=12,"DEC")</f>
        <v>JUL</v>
      </c>
    </row>
    <row r="2696" spans="1:23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52"/>
        <v>0</v>
      </c>
      <c r="P2696">
        <f t="shared" si="253"/>
        <v>1</v>
      </c>
      <c r="Q2696" t="s">
        <v>8334</v>
      </c>
      <c r="R2696" t="s">
        <v>8335</v>
      </c>
      <c r="S2696" s="12">
        <f t="shared" si="254"/>
        <v>41878.140497685185</v>
      </c>
      <c r="T2696" s="12">
        <f t="shared" si="255"/>
        <v>41908.140497685185</v>
      </c>
      <c r="U2696" s="9">
        <f t="shared" si="256"/>
        <v>2014</v>
      </c>
      <c r="V2696">
        <f t="shared" si="257"/>
        <v>8</v>
      </c>
      <c r="W2696" t="str" cm="1">
        <f t="array" ref="W2696">_xlfn.IFS(V2696=1,"JAN",V2696=2,"FEB",V2696=3,"MAR",V2696=4,"APR",V2696=5,"MAY",V2696=6,"JUN",V2696=7,"JUL",V2696=8,"AUG",V2696=9,"SEP",V2696=10,"OCT",V2696=11,"NOV",V2696=12,"DEC")</f>
        <v>AUG</v>
      </c>
    </row>
    <row r="2697" spans="1:23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52"/>
        <v>0</v>
      </c>
      <c r="P2697">
        <f t="shared" si="253"/>
        <v>23.67</v>
      </c>
      <c r="Q2697" t="s">
        <v>8334</v>
      </c>
      <c r="R2697" t="s">
        <v>8335</v>
      </c>
      <c r="S2697" s="12">
        <f t="shared" si="254"/>
        <v>42048.181921296295</v>
      </c>
      <c r="T2697" s="12">
        <f t="shared" si="255"/>
        <v>42108.14025462963</v>
      </c>
      <c r="U2697" s="9">
        <f t="shared" si="256"/>
        <v>2015</v>
      </c>
      <c r="V2697">
        <f t="shared" si="257"/>
        <v>2</v>
      </c>
      <c r="W2697" t="str" cm="1">
        <f t="array" ref="W2697">_xlfn.IFS(V2697=1,"JAN",V2697=2,"FEB",V2697=3,"MAR",V2697=4,"APR",V2697=5,"MAY",V2697=6,"JUN",V2697=7,"JUL",V2697=8,"AUG",V2697=9,"SEP",V2697=10,"OCT",V2697=11,"NOV",V2697=12,"DEC")</f>
        <v>FEB</v>
      </c>
    </row>
    <row r="2698" spans="1:23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52"/>
        <v>6</v>
      </c>
      <c r="P2698">
        <f t="shared" si="253"/>
        <v>89.21</v>
      </c>
      <c r="Q2698" t="s">
        <v>8334</v>
      </c>
      <c r="R2698" t="s">
        <v>8335</v>
      </c>
      <c r="S2698" s="12">
        <f t="shared" si="254"/>
        <v>41964.844444444447</v>
      </c>
      <c r="T2698" s="12">
        <f t="shared" si="255"/>
        <v>41998.844444444447</v>
      </c>
      <c r="U2698" s="9">
        <f t="shared" si="256"/>
        <v>2014</v>
      </c>
      <c r="V2698">
        <f t="shared" si="257"/>
        <v>11</v>
      </c>
      <c r="W2698" t="str" cm="1">
        <f t="array" ref="W2698">_xlfn.IFS(V2698=1,"JAN",V2698=2,"FEB",V2698=3,"MAR",V2698=4,"APR",V2698=5,"MAY",V2698=6,"JUN",V2698=7,"JUL",V2698=8,"AUG",V2698=9,"SEP",V2698=10,"OCT",V2698=11,"NOV",V2698=12,"DEC")</f>
        <v>NOV</v>
      </c>
    </row>
    <row r="2699" spans="1:23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52"/>
        <v>26</v>
      </c>
      <c r="P2699">
        <f t="shared" si="253"/>
        <v>116.56</v>
      </c>
      <c r="Q2699" t="s">
        <v>8334</v>
      </c>
      <c r="R2699" t="s">
        <v>8335</v>
      </c>
      <c r="S2699" s="12">
        <f t="shared" si="254"/>
        <v>42187.940081018518</v>
      </c>
      <c r="T2699" s="12">
        <f t="shared" si="255"/>
        <v>42218.916666666672</v>
      </c>
      <c r="U2699" s="9">
        <f t="shared" si="256"/>
        <v>2015</v>
      </c>
      <c r="V2699">
        <f t="shared" si="257"/>
        <v>7</v>
      </c>
      <c r="W2699" t="str" cm="1">
        <f t="array" ref="W2699">_xlfn.IFS(V2699=1,"JAN",V2699=2,"FEB",V2699=3,"MAR",V2699=4,"APR",V2699=5,"MAY",V2699=6,"JUN",V2699=7,"JUL",V2699=8,"AUG",V2699=9,"SEP",V2699=10,"OCT",V2699=11,"NOV",V2699=12,"DEC")</f>
        <v>JUL</v>
      </c>
    </row>
    <row r="2700" spans="1:23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52"/>
        <v>0</v>
      </c>
      <c r="P2700">
        <f t="shared" si="253"/>
        <v>13.01</v>
      </c>
      <c r="Q2700" t="s">
        <v>8334</v>
      </c>
      <c r="R2700" t="s">
        <v>8335</v>
      </c>
      <c r="S2700" s="12">
        <f t="shared" si="254"/>
        <v>41787.898240740738</v>
      </c>
      <c r="T2700" s="12">
        <f t="shared" si="255"/>
        <v>41817.898240740738</v>
      </c>
      <c r="U2700" s="9">
        <f t="shared" si="256"/>
        <v>2014</v>
      </c>
      <c r="V2700">
        <f t="shared" si="257"/>
        <v>5</v>
      </c>
      <c r="W2700" t="str" cm="1">
        <f t="array" ref="W2700">_xlfn.IFS(V2700=1,"JAN",V2700=2,"FEB",V2700=3,"MAR",V2700=4,"APR",V2700=5,"MAY",V2700=6,"JUN",V2700=7,"JUL",V2700=8,"AUG",V2700=9,"SEP",V2700=10,"OCT",V2700=11,"NOV",V2700=12,"DEC")</f>
        <v>MAY</v>
      </c>
    </row>
    <row r="2701" spans="1:23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52"/>
        <v>0</v>
      </c>
      <c r="P2701">
        <f t="shared" si="253"/>
        <v>0</v>
      </c>
      <c r="Q2701" t="s">
        <v>8334</v>
      </c>
      <c r="R2701" t="s">
        <v>8335</v>
      </c>
      <c r="S2701" s="12">
        <f t="shared" si="254"/>
        <v>41829.896562499998</v>
      </c>
      <c r="T2701" s="12">
        <f t="shared" si="255"/>
        <v>41859.896562499998</v>
      </c>
      <c r="U2701" s="9">
        <f t="shared" si="256"/>
        <v>2014</v>
      </c>
      <c r="V2701">
        <f t="shared" si="257"/>
        <v>7</v>
      </c>
      <c r="W2701" t="str" cm="1">
        <f t="array" ref="W2701">_xlfn.IFS(V2701=1,"JAN",V2701=2,"FEB",V2701=3,"MAR",V2701=4,"APR",V2701=5,"MAY",V2701=6,"JUN",V2701=7,"JUL",V2701=8,"AUG",V2701=9,"SEP",V2701=10,"OCT",V2701=11,"NOV",V2701=12,"DEC")</f>
        <v>JUL</v>
      </c>
    </row>
    <row r="2702" spans="1:23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52"/>
        <v>1</v>
      </c>
      <c r="P2702">
        <f t="shared" si="253"/>
        <v>17.5</v>
      </c>
      <c r="Q2702" t="s">
        <v>8334</v>
      </c>
      <c r="R2702" t="s">
        <v>8335</v>
      </c>
      <c r="S2702" s="12">
        <f t="shared" si="254"/>
        <v>41870.87467592593</v>
      </c>
      <c r="T2702" s="12">
        <f t="shared" si="255"/>
        <v>41900.87467592593</v>
      </c>
      <c r="U2702" s="9">
        <f t="shared" si="256"/>
        <v>2014</v>
      </c>
      <c r="V2702">
        <f t="shared" si="257"/>
        <v>8</v>
      </c>
      <c r="W2702" t="str" cm="1">
        <f t="array" ref="W2702">_xlfn.IFS(V2702=1,"JAN",V2702=2,"FEB",V2702=3,"MAR",V2702=4,"APR",V2702=5,"MAY",V2702=6,"JUN",V2702=7,"JUL",V2702=8,"AUG",V2702=9,"SEP",V2702=10,"OCT",V2702=11,"NOV",V2702=12,"DEC")</f>
        <v>AUG</v>
      </c>
    </row>
    <row r="2703" spans="1:23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52"/>
        <v>46</v>
      </c>
      <c r="P2703">
        <f t="shared" si="253"/>
        <v>34.130000000000003</v>
      </c>
      <c r="Q2703" t="s">
        <v>8315</v>
      </c>
      <c r="R2703" t="s">
        <v>8355</v>
      </c>
      <c r="S2703" s="12">
        <f t="shared" si="254"/>
        <v>42801.774699074071</v>
      </c>
      <c r="T2703" s="12">
        <f t="shared" si="255"/>
        <v>42832.733032407406</v>
      </c>
      <c r="U2703" s="9">
        <f t="shared" si="256"/>
        <v>2017</v>
      </c>
      <c r="V2703">
        <f t="shared" si="257"/>
        <v>3</v>
      </c>
      <c r="W2703" t="str" cm="1">
        <f t="array" ref="W2703">_xlfn.IFS(V2703=1,"JAN",V2703=2,"FEB",V2703=3,"MAR",V2703=4,"APR",V2703=5,"MAY",V2703=6,"JUN",V2703=7,"JUL",V2703=8,"AUG",V2703=9,"SEP",V2703=10,"OCT",V2703=11,"NOV",V2703=12,"DEC")</f>
        <v>MAR</v>
      </c>
    </row>
    <row r="2704" spans="1:23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52"/>
        <v>34</v>
      </c>
      <c r="P2704">
        <f t="shared" si="253"/>
        <v>132.35</v>
      </c>
      <c r="Q2704" t="s">
        <v>8315</v>
      </c>
      <c r="R2704" t="s">
        <v>8355</v>
      </c>
      <c r="S2704" s="12">
        <f t="shared" si="254"/>
        <v>42800.801817129628</v>
      </c>
      <c r="T2704" s="12">
        <f t="shared" si="255"/>
        <v>42830.760150462964</v>
      </c>
      <c r="U2704" s="9">
        <f t="shared" si="256"/>
        <v>2017</v>
      </c>
      <c r="V2704">
        <f t="shared" si="257"/>
        <v>3</v>
      </c>
      <c r="W2704" t="str" cm="1">
        <f t="array" ref="W2704">_xlfn.IFS(V2704=1,"JAN",V2704=2,"FEB",V2704=3,"MAR",V2704=4,"APR",V2704=5,"MAY",V2704=6,"JUN",V2704=7,"JUL",V2704=8,"AUG",V2704=9,"SEP",V2704=10,"OCT",V2704=11,"NOV",V2704=12,"DEC")</f>
        <v>MAR</v>
      </c>
    </row>
    <row r="2705" spans="1:23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52"/>
        <v>104</v>
      </c>
      <c r="P2705">
        <f t="shared" si="253"/>
        <v>922.22</v>
      </c>
      <c r="Q2705" t="s">
        <v>8315</v>
      </c>
      <c r="R2705" t="s">
        <v>8355</v>
      </c>
      <c r="S2705" s="12">
        <f t="shared" si="254"/>
        <v>42756.690162037034</v>
      </c>
      <c r="T2705" s="12">
        <f t="shared" si="255"/>
        <v>42816.648495370369</v>
      </c>
      <c r="U2705" s="9">
        <f t="shared" si="256"/>
        <v>2017</v>
      </c>
      <c r="V2705">
        <f t="shared" si="257"/>
        <v>1</v>
      </c>
      <c r="W2705" t="str" cm="1">
        <f t="array" ref="W2705">_xlfn.IFS(V2705=1,"JAN",V2705=2,"FEB",V2705=3,"MAR",V2705=4,"APR",V2705=5,"MAY",V2705=6,"JUN",V2705=7,"JUL",V2705=8,"AUG",V2705=9,"SEP",V2705=10,"OCT",V2705=11,"NOV",V2705=12,"DEC")</f>
        <v>JAN</v>
      </c>
    </row>
    <row r="2706" spans="1:23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52"/>
        <v>6</v>
      </c>
      <c r="P2706">
        <f t="shared" si="253"/>
        <v>163.57</v>
      </c>
      <c r="Q2706" t="s">
        <v>8315</v>
      </c>
      <c r="R2706" t="s">
        <v>8355</v>
      </c>
      <c r="S2706" s="12">
        <f t="shared" si="254"/>
        <v>42787.862430555557</v>
      </c>
      <c r="T2706" s="12">
        <f t="shared" si="255"/>
        <v>42830.820763888885</v>
      </c>
      <c r="U2706" s="9">
        <f t="shared" si="256"/>
        <v>2017</v>
      </c>
      <c r="V2706">
        <f t="shared" si="257"/>
        <v>2</v>
      </c>
      <c r="W2706" t="str" cm="1">
        <f t="array" ref="W2706">_xlfn.IFS(V2706=1,"JAN",V2706=2,"FEB",V2706=3,"MAR",V2706=4,"APR",V2706=5,"MAY",V2706=6,"JUN",V2706=7,"JUL",V2706=8,"AUG",V2706=9,"SEP",V2706=10,"OCT",V2706=11,"NOV",V2706=12,"DEC")</f>
        <v>FEB</v>
      </c>
    </row>
    <row r="2707" spans="1:23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52"/>
        <v>11</v>
      </c>
      <c r="P2707">
        <f t="shared" si="253"/>
        <v>217.38</v>
      </c>
      <c r="Q2707" t="s">
        <v>8315</v>
      </c>
      <c r="R2707" t="s">
        <v>8355</v>
      </c>
      <c r="S2707" s="12">
        <f t="shared" si="254"/>
        <v>42773.916180555556</v>
      </c>
      <c r="T2707" s="12">
        <f t="shared" si="255"/>
        <v>42818.874513888892</v>
      </c>
      <c r="U2707" s="9">
        <f t="shared" si="256"/>
        <v>2017</v>
      </c>
      <c r="V2707">
        <f t="shared" si="257"/>
        <v>2</v>
      </c>
      <c r="W2707" t="str" cm="1">
        <f t="array" ref="W2707">_xlfn.IFS(V2707=1,"JAN",V2707=2,"FEB",V2707=3,"MAR",V2707=4,"APR",V2707=5,"MAY",V2707=6,"JUN",V2707=7,"JUL",V2707=8,"AUG",V2707=9,"SEP",V2707=10,"OCT",V2707=11,"NOV",V2707=12,"DEC")</f>
        <v>FEB</v>
      </c>
    </row>
    <row r="2708" spans="1:23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52"/>
        <v>112</v>
      </c>
      <c r="P2708">
        <f t="shared" si="253"/>
        <v>149.44</v>
      </c>
      <c r="Q2708" t="s">
        <v>8315</v>
      </c>
      <c r="R2708" t="s">
        <v>8355</v>
      </c>
      <c r="S2708" s="12">
        <f t="shared" si="254"/>
        <v>41899.294942129629</v>
      </c>
      <c r="T2708" s="12">
        <f t="shared" si="255"/>
        <v>41928.290972222225</v>
      </c>
      <c r="U2708" s="9">
        <f t="shared" si="256"/>
        <v>2014</v>
      </c>
      <c r="V2708">
        <f t="shared" si="257"/>
        <v>9</v>
      </c>
      <c r="W2708" t="str" cm="1">
        <f t="array" ref="W2708">_xlfn.IFS(V2708=1,"JAN",V2708=2,"FEB",V2708=3,"MAR",V2708=4,"APR",V2708=5,"MAY",V2708=6,"JUN",V2708=7,"JUL",V2708=8,"AUG",V2708=9,"SEP",V2708=10,"OCT",V2708=11,"NOV",V2708=12,"DEC")</f>
        <v>SEP</v>
      </c>
    </row>
    <row r="2709" spans="1:23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52"/>
        <v>351</v>
      </c>
      <c r="P2709">
        <f t="shared" si="253"/>
        <v>71.239999999999995</v>
      </c>
      <c r="Q2709" t="s">
        <v>8315</v>
      </c>
      <c r="R2709" t="s">
        <v>8355</v>
      </c>
      <c r="S2709" s="12">
        <f t="shared" si="254"/>
        <v>41391.782905092594</v>
      </c>
      <c r="T2709" s="12">
        <f t="shared" si="255"/>
        <v>41421.290972222225</v>
      </c>
      <c r="U2709" s="9">
        <f t="shared" si="256"/>
        <v>2013</v>
      </c>
      <c r="V2709">
        <f t="shared" si="257"/>
        <v>4</v>
      </c>
      <c r="W2709" t="str" cm="1">
        <f t="array" ref="W2709">_xlfn.IFS(V2709=1,"JAN",V2709=2,"FEB",V2709=3,"MAR",V2709=4,"APR",V2709=5,"MAY",V2709=6,"JUN",V2709=7,"JUL",V2709=8,"AUG",V2709=9,"SEP",V2709=10,"OCT",V2709=11,"NOV",V2709=12,"DEC")</f>
        <v>APR</v>
      </c>
    </row>
    <row r="2710" spans="1:23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52"/>
        <v>233</v>
      </c>
      <c r="P2710">
        <f t="shared" si="253"/>
        <v>44.46</v>
      </c>
      <c r="Q2710" t="s">
        <v>8315</v>
      </c>
      <c r="R2710" t="s">
        <v>8355</v>
      </c>
      <c r="S2710" s="12">
        <f t="shared" si="254"/>
        <v>42512.698217592595</v>
      </c>
      <c r="T2710" s="12">
        <f t="shared" si="255"/>
        <v>42572.698217592595</v>
      </c>
      <c r="U2710" s="9">
        <f t="shared" si="256"/>
        <v>2016</v>
      </c>
      <c r="V2710">
        <f t="shared" si="257"/>
        <v>5</v>
      </c>
      <c r="W2710" t="str" cm="1">
        <f t="array" ref="W2710">_xlfn.IFS(V2710=1,"JAN",V2710=2,"FEB",V2710=3,"MAR",V2710=4,"APR",V2710=5,"MAY",V2710=6,"JUN",V2710=7,"JUL",V2710=8,"AUG",V2710=9,"SEP",V2710=10,"OCT",V2710=11,"NOV",V2710=12,"DEC")</f>
        <v>MAY</v>
      </c>
    </row>
    <row r="2711" spans="1:23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52"/>
        <v>102</v>
      </c>
      <c r="P2711">
        <f t="shared" si="253"/>
        <v>164.94</v>
      </c>
      <c r="Q2711" t="s">
        <v>8315</v>
      </c>
      <c r="R2711" t="s">
        <v>8355</v>
      </c>
      <c r="S2711" s="12">
        <f t="shared" si="254"/>
        <v>42612.149780092594</v>
      </c>
      <c r="T2711" s="12">
        <f t="shared" si="255"/>
        <v>42647.165972222225</v>
      </c>
      <c r="U2711" s="9">
        <f t="shared" si="256"/>
        <v>2016</v>
      </c>
      <c r="V2711">
        <f t="shared" si="257"/>
        <v>8</v>
      </c>
      <c r="W2711" t="str" cm="1">
        <f t="array" ref="W2711">_xlfn.IFS(V2711=1,"JAN",V2711=2,"FEB",V2711=3,"MAR",V2711=4,"APR",V2711=5,"MAY",V2711=6,"JUN",V2711=7,"JUL",V2711=8,"AUG",V2711=9,"SEP",V2711=10,"OCT",V2711=11,"NOV",V2711=12,"DEC")</f>
        <v>AUG</v>
      </c>
    </row>
    <row r="2712" spans="1:23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52"/>
        <v>154</v>
      </c>
      <c r="P2712">
        <f t="shared" si="253"/>
        <v>84.87</v>
      </c>
      <c r="Q2712" t="s">
        <v>8315</v>
      </c>
      <c r="R2712" t="s">
        <v>8355</v>
      </c>
      <c r="S2712" s="12">
        <f t="shared" si="254"/>
        <v>41828.229490740741</v>
      </c>
      <c r="T2712" s="12">
        <f t="shared" si="255"/>
        <v>41860.083333333336</v>
      </c>
      <c r="U2712" s="9">
        <f t="shared" si="256"/>
        <v>2014</v>
      </c>
      <c r="V2712">
        <f t="shared" si="257"/>
        <v>7</v>
      </c>
      <c r="W2712" t="str" cm="1">
        <f t="array" ref="W2712">_xlfn.IFS(V2712=1,"JAN",V2712=2,"FEB",V2712=3,"MAR",V2712=4,"APR",V2712=5,"MAY",V2712=6,"JUN",V2712=7,"JUL",V2712=8,"AUG",V2712=9,"SEP",V2712=10,"OCT",V2712=11,"NOV",V2712=12,"DEC")</f>
        <v>JUL</v>
      </c>
    </row>
    <row r="2713" spans="1:23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52"/>
        <v>101</v>
      </c>
      <c r="P2713">
        <f t="shared" si="253"/>
        <v>53.95</v>
      </c>
      <c r="Q2713" t="s">
        <v>8315</v>
      </c>
      <c r="R2713" t="s">
        <v>8355</v>
      </c>
      <c r="S2713" s="12">
        <f t="shared" si="254"/>
        <v>41780.745254629634</v>
      </c>
      <c r="T2713" s="12">
        <f t="shared" si="255"/>
        <v>41810.917361111111</v>
      </c>
      <c r="U2713" s="9">
        <f t="shared" si="256"/>
        <v>2014</v>
      </c>
      <c r="V2713">
        <f t="shared" si="257"/>
        <v>5</v>
      </c>
      <c r="W2713" t="str" cm="1">
        <f t="array" ref="W2713">_xlfn.IFS(V2713=1,"JAN",V2713=2,"FEB",V2713=3,"MAR",V2713=4,"APR",V2713=5,"MAY",V2713=6,"JUN",V2713=7,"JUL",V2713=8,"AUG",V2713=9,"SEP",V2713=10,"OCT",V2713=11,"NOV",V2713=12,"DEC")</f>
        <v>MAY</v>
      </c>
    </row>
    <row r="2714" spans="1:23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52"/>
        <v>131</v>
      </c>
      <c r="P2714">
        <f t="shared" si="253"/>
        <v>50.53</v>
      </c>
      <c r="Q2714" t="s">
        <v>8315</v>
      </c>
      <c r="R2714" t="s">
        <v>8355</v>
      </c>
      <c r="S2714" s="12">
        <f t="shared" si="254"/>
        <v>41432.062037037038</v>
      </c>
      <c r="T2714" s="12">
        <f t="shared" si="255"/>
        <v>41468.75</v>
      </c>
      <c r="U2714" s="9">
        <f t="shared" si="256"/>
        <v>2013</v>
      </c>
      <c r="V2714">
        <f t="shared" si="257"/>
        <v>6</v>
      </c>
      <c r="W2714" t="str" cm="1">
        <f t="array" ref="W2714">_xlfn.IFS(V2714=1,"JAN",V2714=2,"FEB",V2714=3,"MAR",V2714=4,"APR",V2714=5,"MAY",V2714=6,"JUN",V2714=7,"JUL",V2714=8,"AUG",V2714=9,"SEP",V2714=10,"OCT",V2714=11,"NOV",V2714=12,"DEC")</f>
        <v>JUN</v>
      </c>
    </row>
    <row r="2715" spans="1:23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52"/>
        <v>102</v>
      </c>
      <c r="P2715">
        <f t="shared" si="253"/>
        <v>108</v>
      </c>
      <c r="Q2715" t="s">
        <v>8315</v>
      </c>
      <c r="R2715" t="s">
        <v>8355</v>
      </c>
      <c r="S2715" s="12">
        <f t="shared" si="254"/>
        <v>42322.653749999998</v>
      </c>
      <c r="T2715" s="12">
        <f t="shared" si="255"/>
        <v>42362.653749999998</v>
      </c>
      <c r="U2715" s="9">
        <f t="shared" si="256"/>
        <v>2015</v>
      </c>
      <c r="V2715">
        <f t="shared" si="257"/>
        <v>11</v>
      </c>
      <c r="W2715" t="str" cm="1">
        <f t="array" ref="W2715">_xlfn.IFS(V2715=1,"JAN",V2715=2,"FEB",V2715=3,"MAR",V2715=4,"APR",V2715=5,"MAY",V2715=6,"JUN",V2715=7,"JUL",V2715=8,"AUG",V2715=9,"SEP",V2715=10,"OCT",V2715=11,"NOV",V2715=12,"DEC")</f>
        <v>NOV</v>
      </c>
    </row>
    <row r="2716" spans="1:23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52"/>
        <v>116</v>
      </c>
      <c r="P2716">
        <f t="shared" si="253"/>
        <v>95.37</v>
      </c>
      <c r="Q2716" t="s">
        <v>8315</v>
      </c>
      <c r="R2716" t="s">
        <v>8355</v>
      </c>
      <c r="S2716" s="12">
        <f t="shared" si="254"/>
        <v>42629.655046296291</v>
      </c>
      <c r="T2716" s="12">
        <f t="shared" si="255"/>
        <v>42657.958333333328</v>
      </c>
      <c r="U2716" s="9">
        <f t="shared" si="256"/>
        <v>2016</v>
      </c>
      <c r="V2716">
        <f t="shared" si="257"/>
        <v>9</v>
      </c>
      <c r="W2716" t="str" cm="1">
        <f t="array" ref="W2716">_xlfn.IFS(V2716=1,"JAN",V2716=2,"FEB",V2716=3,"MAR",V2716=4,"APR",V2716=5,"MAY",V2716=6,"JUN",V2716=7,"JUL",V2716=8,"AUG",V2716=9,"SEP",V2716=10,"OCT",V2716=11,"NOV",V2716=12,"DEC")</f>
        <v>SEP</v>
      </c>
    </row>
    <row r="2717" spans="1:23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52"/>
        <v>265</v>
      </c>
      <c r="P2717">
        <f t="shared" si="253"/>
        <v>57.63</v>
      </c>
      <c r="Q2717" t="s">
        <v>8315</v>
      </c>
      <c r="R2717" t="s">
        <v>8355</v>
      </c>
      <c r="S2717" s="12">
        <f t="shared" si="254"/>
        <v>42387.398472222223</v>
      </c>
      <c r="T2717" s="12">
        <f t="shared" si="255"/>
        <v>42421.398472222223</v>
      </c>
      <c r="U2717" s="9">
        <f t="shared" si="256"/>
        <v>2016</v>
      </c>
      <c r="V2717">
        <f t="shared" si="257"/>
        <v>1</v>
      </c>
      <c r="W2717" t="str" cm="1">
        <f t="array" ref="W2717">_xlfn.IFS(V2717=1,"JAN",V2717=2,"FEB",V2717=3,"MAR",V2717=4,"APR",V2717=5,"MAY",V2717=6,"JUN",V2717=7,"JUL",V2717=8,"AUG",V2717=9,"SEP",V2717=10,"OCT",V2717=11,"NOV",V2717=12,"DEC")</f>
        <v>JAN</v>
      </c>
    </row>
    <row r="2718" spans="1:23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52"/>
        <v>120</v>
      </c>
      <c r="P2718">
        <f t="shared" si="253"/>
        <v>64.16</v>
      </c>
      <c r="Q2718" t="s">
        <v>8315</v>
      </c>
      <c r="R2718" t="s">
        <v>8355</v>
      </c>
      <c r="S2718" s="12">
        <f t="shared" si="254"/>
        <v>42255.333252314813</v>
      </c>
      <c r="T2718" s="12">
        <f t="shared" si="255"/>
        <v>42285.333252314813</v>
      </c>
      <c r="U2718" s="9">
        <f t="shared" si="256"/>
        <v>2015</v>
      </c>
      <c r="V2718">
        <f t="shared" si="257"/>
        <v>9</v>
      </c>
      <c r="W2718" t="str" cm="1">
        <f t="array" ref="W2718">_xlfn.IFS(V2718=1,"JAN",V2718=2,"FEB",V2718=3,"MAR",V2718=4,"APR",V2718=5,"MAY",V2718=6,"JUN",V2718=7,"JUL",V2718=8,"AUG",V2718=9,"SEP",V2718=10,"OCT",V2718=11,"NOV",V2718=12,"DEC")</f>
        <v>SEP</v>
      </c>
    </row>
    <row r="2719" spans="1:23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52"/>
        <v>120</v>
      </c>
      <c r="P2719">
        <f t="shared" si="253"/>
        <v>92.39</v>
      </c>
      <c r="Q2719" t="s">
        <v>8315</v>
      </c>
      <c r="R2719" t="s">
        <v>8355</v>
      </c>
      <c r="S2719" s="12">
        <f t="shared" si="254"/>
        <v>41934.914918981485</v>
      </c>
      <c r="T2719" s="12">
        <f t="shared" si="255"/>
        <v>41979.956585648149</v>
      </c>
      <c r="U2719" s="9">
        <f t="shared" si="256"/>
        <v>2014</v>
      </c>
      <c r="V2719">
        <f t="shared" si="257"/>
        <v>10</v>
      </c>
      <c r="W2719" t="str" cm="1">
        <f t="array" ref="W2719">_xlfn.IFS(V2719=1,"JAN",V2719=2,"FEB",V2719=3,"MAR",V2719=4,"APR",V2719=5,"MAY",V2719=6,"JUN",V2719=7,"JUL",V2719=8,"AUG",V2719=9,"SEP",V2719=10,"OCT",V2719=11,"NOV",V2719=12,"DEC")</f>
        <v>OCT</v>
      </c>
    </row>
    <row r="2720" spans="1:23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52"/>
        <v>104</v>
      </c>
      <c r="P2720">
        <f t="shared" si="253"/>
        <v>125.98</v>
      </c>
      <c r="Q2720" t="s">
        <v>8315</v>
      </c>
      <c r="R2720" t="s">
        <v>8355</v>
      </c>
      <c r="S2720" s="12">
        <f t="shared" si="254"/>
        <v>42465.596585648149</v>
      </c>
      <c r="T2720" s="12">
        <f t="shared" si="255"/>
        <v>42493.958333333328</v>
      </c>
      <c r="U2720" s="9">
        <f t="shared" si="256"/>
        <v>2016</v>
      </c>
      <c r="V2720">
        <f t="shared" si="257"/>
        <v>4</v>
      </c>
      <c r="W2720" t="str" cm="1">
        <f t="array" ref="W2720">_xlfn.IFS(V2720=1,"JAN",V2720=2,"FEB",V2720=3,"MAR",V2720=4,"APR",V2720=5,"MAY",V2720=6,"JUN",V2720=7,"JUL",V2720=8,"AUG",V2720=9,"SEP",V2720=10,"OCT",V2720=11,"NOV",V2720=12,"DEC")</f>
        <v>APR</v>
      </c>
    </row>
    <row r="2721" spans="1:23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52"/>
        <v>109</v>
      </c>
      <c r="P2721">
        <f t="shared" si="253"/>
        <v>94.64</v>
      </c>
      <c r="Q2721" t="s">
        <v>8315</v>
      </c>
      <c r="R2721" t="s">
        <v>8355</v>
      </c>
      <c r="S2721" s="12">
        <f t="shared" si="254"/>
        <v>42418.031180555554</v>
      </c>
      <c r="T2721" s="12">
        <f t="shared" si="255"/>
        <v>42477.989513888882</v>
      </c>
      <c r="U2721" s="9">
        <f t="shared" si="256"/>
        <v>2016</v>
      </c>
      <c r="V2721">
        <f t="shared" si="257"/>
        <v>2</v>
      </c>
      <c r="W2721" t="str" cm="1">
        <f t="array" ref="W2721">_xlfn.IFS(V2721=1,"JAN",V2721=2,"FEB",V2721=3,"MAR",V2721=4,"APR",V2721=5,"MAY",V2721=6,"JUN",V2721=7,"JUL",V2721=8,"AUG",V2721=9,"SEP",V2721=10,"OCT",V2721=11,"NOV",V2721=12,"DEC")</f>
        <v>FEB</v>
      </c>
    </row>
    <row r="2722" spans="1:23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52"/>
        <v>118</v>
      </c>
      <c r="P2722">
        <f t="shared" si="253"/>
        <v>170.7</v>
      </c>
      <c r="Q2722" t="s">
        <v>8315</v>
      </c>
      <c r="R2722" t="s">
        <v>8355</v>
      </c>
      <c r="S2722" s="12">
        <f t="shared" si="254"/>
        <v>42655.465891203698</v>
      </c>
      <c r="T2722" s="12">
        <f t="shared" si="255"/>
        <v>42685.507557870369</v>
      </c>
      <c r="U2722" s="9">
        <f t="shared" si="256"/>
        <v>2016</v>
      </c>
      <c r="V2722">
        <f t="shared" si="257"/>
        <v>10</v>
      </c>
      <c r="W2722" t="str" cm="1">
        <f t="array" ref="W2722">_xlfn.IFS(V2722=1,"JAN",V2722=2,"FEB",V2722=3,"MAR",V2722=4,"APR",V2722=5,"MAY",V2722=6,"JUN",V2722=7,"JUL",V2722=8,"AUG",V2722=9,"SEP",V2722=10,"OCT",V2722=11,"NOV",V2722=12,"DEC")</f>
        <v>OCT</v>
      </c>
    </row>
    <row r="2723" spans="1:23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52"/>
        <v>1462</v>
      </c>
      <c r="P2723">
        <f t="shared" si="253"/>
        <v>40.76</v>
      </c>
      <c r="Q2723" t="s">
        <v>8317</v>
      </c>
      <c r="R2723" t="s">
        <v>8347</v>
      </c>
      <c r="S2723" s="12">
        <f t="shared" si="254"/>
        <v>41493.543958333335</v>
      </c>
      <c r="T2723" s="12">
        <f t="shared" si="255"/>
        <v>41523.791666666664</v>
      </c>
      <c r="U2723" s="9">
        <f t="shared" si="256"/>
        <v>2013</v>
      </c>
      <c r="V2723">
        <f t="shared" si="257"/>
        <v>8</v>
      </c>
      <c r="W2723" t="str" cm="1">
        <f t="array" ref="W2723">_xlfn.IFS(V2723=1,"JAN",V2723=2,"FEB",V2723=3,"MAR",V2723=4,"APR",V2723=5,"MAY",V2723=6,"JUN",V2723=7,"JUL",V2723=8,"AUG",V2723=9,"SEP",V2723=10,"OCT",V2723=11,"NOV",V2723=12,"DEC")</f>
        <v>AUG</v>
      </c>
    </row>
    <row r="2724" spans="1:23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52"/>
        <v>253</v>
      </c>
      <c r="P2724">
        <f t="shared" si="253"/>
        <v>68.25</v>
      </c>
      <c r="Q2724" t="s">
        <v>8317</v>
      </c>
      <c r="R2724" t="s">
        <v>8347</v>
      </c>
      <c r="S2724" s="12">
        <f t="shared" si="254"/>
        <v>42704.857094907406</v>
      </c>
      <c r="T2724" s="12">
        <f t="shared" si="255"/>
        <v>42764.857094907406</v>
      </c>
      <c r="U2724" s="9">
        <f t="shared" si="256"/>
        <v>2016</v>
      </c>
      <c r="V2724">
        <f t="shared" si="257"/>
        <v>11</v>
      </c>
      <c r="W2724" t="str" cm="1">
        <f t="array" ref="W2724">_xlfn.IFS(V2724=1,"JAN",V2724=2,"FEB",V2724=3,"MAR",V2724=4,"APR",V2724=5,"MAY",V2724=6,"JUN",V2724=7,"JUL",V2724=8,"AUG",V2724=9,"SEP",V2724=10,"OCT",V2724=11,"NOV",V2724=12,"DEC")</f>
        <v>NOV</v>
      </c>
    </row>
    <row r="2725" spans="1:23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52"/>
        <v>140</v>
      </c>
      <c r="P2725">
        <f t="shared" si="253"/>
        <v>95.49</v>
      </c>
      <c r="Q2725" t="s">
        <v>8317</v>
      </c>
      <c r="R2725" t="s">
        <v>8347</v>
      </c>
      <c r="S2725" s="12">
        <f t="shared" si="254"/>
        <v>41944.83898148148</v>
      </c>
      <c r="T2725" s="12">
        <f t="shared" si="255"/>
        <v>42004.880648148144</v>
      </c>
      <c r="U2725" s="9">
        <f t="shared" si="256"/>
        <v>2014</v>
      </c>
      <c r="V2725">
        <f t="shared" si="257"/>
        <v>11</v>
      </c>
      <c r="W2725" t="str" cm="1">
        <f t="array" ref="W2725">_xlfn.IFS(V2725=1,"JAN",V2725=2,"FEB",V2725=3,"MAR",V2725=4,"APR",V2725=5,"MAY",V2725=6,"JUN",V2725=7,"JUL",V2725=8,"AUG",V2725=9,"SEP",V2725=10,"OCT",V2725=11,"NOV",V2725=12,"DEC")</f>
        <v>NOV</v>
      </c>
    </row>
    <row r="2726" spans="1:23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52"/>
        <v>297</v>
      </c>
      <c r="P2726">
        <f t="shared" si="253"/>
        <v>7.19</v>
      </c>
      <c r="Q2726" t="s">
        <v>8317</v>
      </c>
      <c r="R2726" t="s">
        <v>8347</v>
      </c>
      <c r="S2726" s="12">
        <f t="shared" si="254"/>
        <v>42199.32707175926</v>
      </c>
      <c r="T2726" s="12">
        <f t="shared" si="255"/>
        <v>42231.32707175926</v>
      </c>
      <c r="U2726" s="9">
        <f t="shared" si="256"/>
        <v>2015</v>
      </c>
      <c r="V2726">
        <f t="shared" si="257"/>
        <v>7</v>
      </c>
      <c r="W2726" t="str" cm="1">
        <f t="array" ref="W2726">_xlfn.IFS(V2726=1,"JAN",V2726=2,"FEB",V2726=3,"MAR",V2726=4,"APR",V2726=5,"MAY",V2726=6,"JUN",V2726=7,"JUL",V2726=8,"AUG",V2726=9,"SEP",V2726=10,"OCT",V2726=11,"NOV",V2726=12,"DEC")</f>
        <v>JUL</v>
      </c>
    </row>
    <row r="2727" spans="1:23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52"/>
        <v>145</v>
      </c>
      <c r="P2727">
        <f t="shared" si="253"/>
        <v>511.65</v>
      </c>
      <c r="Q2727" t="s">
        <v>8317</v>
      </c>
      <c r="R2727" t="s">
        <v>8347</v>
      </c>
      <c r="S2727" s="12">
        <f t="shared" si="254"/>
        <v>42745.744618055556</v>
      </c>
      <c r="T2727" s="12">
        <f t="shared" si="255"/>
        <v>42795.744618055556</v>
      </c>
      <c r="U2727" s="9">
        <f t="shared" si="256"/>
        <v>2017</v>
      </c>
      <c r="V2727">
        <f t="shared" si="257"/>
        <v>1</v>
      </c>
      <c r="W2727" t="str" cm="1">
        <f t="array" ref="W2727">_xlfn.IFS(V2727=1,"JAN",V2727=2,"FEB",V2727=3,"MAR",V2727=4,"APR",V2727=5,"MAY",V2727=6,"JUN",V2727=7,"JUL",V2727=8,"AUG",V2727=9,"SEP",V2727=10,"OCT",V2727=11,"NOV",V2727=12,"DEC")</f>
        <v>JAN</v>
      </c>
    </row>
    <row r="2728" spans="1:23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52"/>
        <v>106</v>
      </c>
      <c r="P2728">
        <f t="shared" si="253"/>
        <v>261.75</v>
      </c>
      <c r="Q2728" t="s">
        <v>8317</v>
      </c>
      <c r="R2728" t="s">
        <v>8347</v>
      </c>
      <c r="S2728" s="12">
        <f t="shared" si="254"/>
        <v>42452.579988425925</v>
      </c>
      <c r="T2728" s="12">
        <f t="shared" si="255"/>
        <v>42482.579988425925</v>
      </c>
      <c r="U2728" s="9">
        <f t="shared" si="256"/>
        <v>2016</v>
      </c>
      <c r="V2728">
        <f t="shared" si="257"/>
        <v>3</v>
      </c>
      <c r="W2728" t="str" cm="1">
        <f t="array" ref="W2728">_xlfn.IFS(V2728=1,"JAN",V2728=2,"FEB",V2728=3,"MAR",V2728=4,"APR",V2728=5,"MAY",V2728=6,"JUN",V2728=7,"JUL",V2728=8,"AUG",V2728=9,"SEP",V2728=10,"OCT",V2728=11,"NOV",V2728=12,"DEC")</f>
        <v>MAR</v>
      </c>
    </row>
    <row r="2729" spans="1:23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52"/>
        <v>493</v>
      </c>
      <c r="P2729">
        <f t="shared" si="253"/>
        <v>69.760000000000005</v>
      </c>
      <c r="Q2729" t="s">
        <v>8317</v>
      </c>
      <c r="R2729" t="s">
        <v>8347</v>
      </c>
      <c r="S2729" s="12">
        <f t="shared" si="254"/>
        <v>42198.676655092597</v>
      </c>
      <c r="T2729" s="12">
        <f t="shared" si="255"/>
        <v>42223.676655092597</v>
      </c>
      <c r="U2729" s="9">
        <f t="shared" si="256"/>
        <v>2015</v>
      </c>
      <c r="V2729">
        <f t="shared" si="257"/>
        <v>7</v>
      </c>
      <c r="W2729" t="str" cm="1">
        <f t="array" ref="W2729">_xlfn.IFS(V2729=1,"JAN",V2729=2,"FEB",V2729=3,"MAR",V2729=4,"APR",V2729=5,"MAY",V2729=6,"JUN",V2729=7,"JUL",V2729=8,"AUG",V2729=9,"SEP",V2729=10,"OCT",V2729=11,"NOV",V2729=12,"DEC")</f>
        <v>JUL</v>
      </c>
    </row>
    <row r="2730" spans="1:23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52"/>
        <v>202</v>
      </c>
      <c r="P2730">
        <f t="shared" si="253"/>
        <v>77.23</v>
      </c>
      <c r="Q2730" t="s">
        <v>8317</v>
      </c>
      <c r="R2730" t="s">
        <v>8347</v>
      </c>
      <c r="S2730" s="12">
        <f t="shared" si="254"/>
        <v>42333.59993055556</v>
      </c>
      <c r="T2730" s="12">
        <f t="shared" si="255"/>
        <v>42368.59993055556</v>
      </c>
      <c r="U2730" s="9">
        <f t="shared" si="256"/>
        <v>2015</v>
      </c>
      <c r="V2730">
        <f t="shared" si="257"/>
        <v>11</v>
      </c>
      <c r="W2730" t="str" cm="1">
        <f t="array" ref="W2730">_xlfn.IFS(V2730=1,"JAN",V2730=2,"FEB",V2730=3,"MAR",V2730=4,"APR",V2730=5,"MAY",V2730=6,"JUN",V2730=7,"JUL",V2730=8,"AUG",V2730=9,"SEP",V2730=10,"OCT",V2730=11,"NOV",V2730=12,"DEC")</f>
        <v>NOV</v>
      </c>
    </row>
    <row r="2731" spans="1:23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52"/>
        <v>104</v>
      </c>
      <c r="P2731">
        <f t="shared" si="253"/>
        <v>340.57</v>
      </c>
      <c r="Q2731" t="s">
        <v>8317</v>
      </c>
      <c r="R2731" t="s">
        <v>8347</v>
      </c>
      <c r="S2731" s="12">
        <f t="shared" si="254"/>
        <v>42095.240706018521</v>
      </c>
      <c r="T2731" s="12">
        <f t="shared" si="255"/>
        <v>42125.240706018521</v>
      </c>
      <c r="U2731" s="9">
        <f t="shared" si="256"/>
        <v>2015</v>
      </c>
      <c r="V2731">
        <f t="shared" si="257"/>
        <v>4</v>
      </c>
      <c r="W2731" t="str" cm="1">
        <f t="array" ref="W2731">_xlfn.IFS(V2731=1,"JAN",V2731=2,"FEB",V2731=3,"MAR",V2731=4,"APR",V2731=5,"MAY",V2731=6,"JUN",V2731=7,"JUL",V2731=8,"AUG",V2731=9,"SEP",V2731=10,"OCT",V2731=11,"NOV",V2731=12,"DEC")</f>
        <v>APR</v>
      </c>
    </row>
    <row r="2732" spans="1:23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52"/>
        <v>170</v>
      </c>
      <c r="P2732">
        <f t="shared" si="253"/>
        <v>67.42</v>
      </c>
      <c r="Q2732" t="s">
        <v>8317</v>
      </c>
      <c r="R2732" t="s">
        <v>8347</v>
      </c>
      <c r="S2732" s="12">
        <f t="shared" si="254"/>
        <v>41351.541377314818</v>
      </c>
      <c r="T2732" s="12">
        <f t="shared" si="255"/>
        <v>41386.541377314818</v>
      </c>
      <c r="U2732" s="9">
        <f t="shared" si="256"/>
        <v>2013</v>
      </c>
      <c r="V2732">
        <f t="shared" si="257"/>
        <v>3</v>
      </c>
      <c r="W2732" t="str" cm="1">
        <f t="array" ref="W2732">_xlfn.IFS(V2732=1,"JAN",V2732=2,"FEB",V2732=3,"MAR",V2732=4,"APR",V2732=5,"MAY",V2732=6,"JUN",V2732=7,"JUL",V2732=8,"AUG",V2732=9,"SEP",V2732=10,"OCT",V2732=11,"NOV",V2732=12,"DEC")</f>
        <v>MAR</v>
      </c>
    </row>
    <row r="2733" spans="1:23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52"/>
        <v>104</v>
      </c>
      <c r="P2733">
        <f t="shared" si="253"/>
        <v>845.7</v>
      </c>
      <c r="Q2733" t="s">
        <v>8317</v>
      </c>
      <c r="R2733" t="s">
        <v>8347</v>
      </c>
      <c r="S2733" s="12">
        <f t="shared" si="254"/>
        <v>41872.525717592594</v>
      </c>
      <c r="T2733" s="12">
        <f t="shared" si="255"/>
        <v>41930.166666666664</v>
      </c>
      <c r="U2733" s="9">
        <f t="shared" si="256"/>
        <v>2014</v>
      </c>
      <c r="V2733">
        <f t="shared" si="257"/>
        <v>8</v>
      </c>
      <c r="W2733" t="str" cm="1">
        <f t="array" ref="W2733">_xlfn.IFS(V2733=1,"JAN",V2733=2,"FEB",V2733=3,"MAR",V2733=4,"APR",V2733=5,"MAY",V2733=6,"JUN",V2733=7,"JUL",V2733=8,"AUG",V2733=9,"SEP",V2733=10,"OCT",V2733=11,"NOV",V2733=12,"DEC")</f>
        <v>AUG</v>
      </c>
    </row>
    <row r="2734" spans="1:23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52"/>
        <v>118</v>
      </c>
      <c r="P2734">
        <f t="shared" si="253"/>
        <v>97.19</v>
      </c>
      <c r="Q2734" t="s">
        <v>8317</v>
      </c>
      <c r="R2734" t="s">
        <v>8347</v>
      </c>
      <c r="S2734" s="12">
        <f t="shared" si="254"/>
        <v>41389.808194444442</v>
      </c>
      <c r="T2734" s="12">
        <f t="shared" si="255"/>
        <v>41422</v>
      </c>
      <c r="U2734" s="9">
        <f t="shared" si="256"/>
        <v>2013</v>
      </c>
      <c r="V2734">
        <f t="shared" si="257"/>
        <v>4</v>
      </c>
      <c r="W2734" t="str" cm="1">
        <f t="array" ref="W2734">_xlfn.IFS(V2734=1,"JAN",V2734=2,"FEB",V2734=3,"MAR",V2734=4,"APR",V2734=5,"MAY",V2734=6,"JUN",V2734=7,"JUL",V2734=8,"AUG",V2734=9,"SEP",V2734=10,"OCT",V2734=11,"NOV",V2734=12,"DEC")</f>
        <v>APR</v>
      </c>
    </row>
    <row r="2735" spans="1:23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52"/>
        <v>108</v>
      </c>
      <c r="P2735">
        <f t="shared" si="253"/>
        <v>451.84</v>
      </c>
      <c r="Q2735" t="s">
        <v>8317</v>
      </c>
      <c r="R2735" t="s">
        <v>8347</v>
      </c>
      <c r="S2735" s="12">
        <f t="shared" si="254"/>
        <v>42044.272847222222</v>
      </c>
      <c r="T2735" s="12">
        <f t="shared" si="255"/>
        <v>42104.231180555551</v>
      </c>
      <c r="U2735" s="9">
        <f t="shared" si="256"/>
        <v>2015</v>
      </c>
      <c r="V2735">
        <f t="shared" si="257"/>
        <v>2</v>
      </c>
      <c r="W2735" t="str" cm="1">
        <f t="array" ref="W2735">_xlfn.IFS(V2735=1,"JAN",V2735=2,"FEB",V2735=3,"MAR",V2735=4,"APR",V2735=5,"MAY",V2735=6,"JUN",V2735=7,"JUL",V2735=8,"AUG",V2735=9,"SEP",V2735=10,"OCT",V2735=11,"NOV",V2735=12,"DEC")</f>
        <v>FEB</v>
      </c>
    </row>
    <row r="2736" spans="1:23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52"/>
        <v>2260300</v>
      </c>
      <c r="P2736">
        <f t="shared" si="253"/>
        <v>138.66999999999999</v>
      </c>
      <c r="Q2736" t="s">
        <v>8317</v>
      </c>
      <c r="R2736" t="s">
        <v>8347</v>
      </c>
      <c r="S2736" s="12">
        <f t="shared" si="254"/>
        <v>42626.668888888889</v>
      </c>
      <c r="T2736" s="12">
        <f t="shared" si="255"/>
        <v>42656.915972222225</v>
      </c>
      <c r="U2736" s="9">
        <f t="shared" si="256"/>
        <v>2016</v>
      </c>
      <c r="V2736">
        <f t="shared" si="257"/>
        <v>9</v>
      </c>
      <c r="W2736" t="str" cm="1">
        <f t="array" ref="W2736">_xlfn.IFS(V2736=1,"JAN",V2736=2,"FEB",V2736=3,"MAR",V2736=4,"APR",V2736=5,"MAY",V2736=6,"JUN",V2736=7,"JUL",V2736=8,"AUG",V2736=9,"SEP",V2736=10,"OCT",V2736=11,"NOV",V2736=12,"DEC")</f>
        <v>SEP</v>
      </c>
    </row>
    <row r="2737" spans="1:23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52"/>
        <v>978</v>
      </c>
      <c r="P2737">
        <f t="shared" si="253"/>
        <v>21.64</v>
      </c>
      <c r="Q2737" t="s">
        <v>8317</v>
      </c>
      <c r="R2737" t="s">
        <v>8347</v>
      </c>
      <c r="S2737" s="12">
        <f t="shared" si="254"/>
        <v>41316.120949074073</v>
      </c>
      <c r="T2737" s="12">
        <f t="shared" si="255"/>
        <v>41346.833333333336</v>
      </c>
      <c r="U2737" s="9">
        <f t="shared" si="256"/>
        <v>2013</v>
      </c>
      <c r="V2737">
        <f t="shared" si="257"/>
        <v>2</v>
      </c>
      <c r="W2737" t="str" cm="1">
        <f t="array" ref="W2737">_xlfn.IFS(V2737=1,"JAN",V2737=2,"FEB",V2737=3,"MAR",V2737=4,"APR",V2737=5,"MAY",V2737=6,"JUN",V2737=7,"JUL",V2737=8,"AUG",V2737=9,"SEP",V2737=10,"OCT",V2737=11,"NOV",V2737=12,"DEC")</f>
        <v>FEB</v>
      </c>
    </row>
    <row r="2738" spans="1:23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52"/>
        <v>123</v>
      </c>
      <c r="P2738">
        <f t="shared" si="253"/>
        <v>169.52</v>
      </c>
      <c r="Q2738" t="s">
        <v>8317</v>
      </c>
      <c r="R2738" t="s">
        <v>8347</v>
      </c>
      <c r="S2738" s="12">
        <f t="shared" si="254"/>
        <v>41722.666354166664</v>
      </c>
      <c r="T2738" s="12">
        <f t="shared" si="255"/>
        <v>41752.666354166664</v>
      </c>
      <c r="U2738" s="9">
        <f t="shared" si="256"/>
        <v>2014</v>
      </c>
      <c r="V2738">
        <f t="shared" si="257"/>
        <v>3</v>
      </c>
      <c r="W2738" t="str" cm="1">
        <f t="array" ref="W2738">_xlfn.IFS(V2738=1,"JAN",V2738=2,"FEB",V2738=3,"MAR",V2738=4,"APR",V2738=5,"MAY",V2738=6,"JUN",V2738=7,"JUL",V2738=8,"AUG",V2738=9,"SEP",V2738=10,"OCT",V2738=11,"NOV",V2738=12,"DEC")</f>
        <v>MAR</v>
      </c>
    </row>
    <row r="2739" spans="1:23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52"/>
        <v>246</v>
      </c>
      <c r="P2739">
        <f t="shared" si="253"/>
        <v>161.88</v>
      </c>
      <c r="Q2739" t="s">
        <v>8317</v>
      </c>
      <c r="R2739" t="s">
        <v>8347</v>
      </c>
      <c r="S2739" s="12">
        <f t="shared" si="254"/>
        <v>41611.917673611111</v>
      </c>
      <c r="T2739" s="12">
        <f t="shared" si="255"/>
        <v>41654.791666666664</v>
      </c>
      <c r="U2739" s="9">
        <f t="shared" si="256"/>
        <v>2013</v>
      </c>
      <c r="V2739">
        <f t="shared" si="257"/>
        <v>12</v>
      </c>
      <c r="W2739" t="str" cm="1">
        <f t="array" ref="W2739">_xlfn.IFS(V2739=1,"JAN",V2739=2,"FEB",V2739=3,"MAR",V2739=4,"APR",V2739=5,"MAY",V2739=6,"JUN",V2739=7,"JUL",V2739=8,"AUG",V2739=9,"SEP",V2739=10,"OCT",V2739=11,"NOV",V2739=12,"DEC")</f>
        <v>DEC</v>
      </c>
    </row>
    <row r="2740" spans="1:23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52"/>
        <v>148</v>
      </c>
      <c r="P2740">
        <f t="shared" si="253"/>
        <v>493.13</v>
      </c>
      <c r="Q2740" t="s">
        <v>8317</v>
      </c>
      <c r="R2740" t="s">
        <v>8347</v>
      </c>
      <c r="S2740" s="12">
        <f t="shared" si="254"/>
        <v>42620.143564814818</v>
      </c>
      <c r="T2740" s="12">
        <f t="shared" si="255"/>
        <v>42680.143564814818</v>
      </c>
      <c r="U2740" s="9">
        <f t="shared" si="256"/>
        <v>2016</v>
      </c>
      <c r="V2740">
        <f t="shared" si="257"/>
        <v>9</v>
      </c>
      <c r="W2740" t="str" cm="1">
        <f t="array" ref="W2740">_xlfn.IFS(V2740=1,"JAN",V2740=2,"FEB",V2740=3,"MAR",V2740=4,"APR",V2740=5,"MAY",V2740=6,"JUN",V2740=7,"JUL",V2740=8,"AUG",V2740=9,"SEP",V2740=10,"OCT",V2740=11,"NOV",V2740=12,"DEC")</f>
        <v>SEP</v>
      </c>
    </row>
    <row r="2741" spans="1:23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52"/>
        <v>384</v>
      </c>
      <c r="P2741">
        <f t="shared" si="253"/>
        <v>22.12</v>
      </c>
      <c r="Q2741" t="s">
        <v>8317</v>
      </c>
      <c r="R2741" t="s">
        <v>8347</v>
      </c>
      <c r="S2741" s="12">
        <f t="shared" si="254"/>
        <v>41719.887928240743</v>
      </c>
      <c r="T2741" s="12">
        <f t="shared" si="255"/>
        <v>41764.887928240743</v>
      </c>
      <c r="U2741" s="9">
        <f t="shared" si="256"/>
        <v>2014</v>
      </c>
      <c r="V2741">
        <f t="shared" si="257"/>
        <v>3</v>
      </c>
      <c r="W2741" t="str" cm="1">
        <f t="array" ref="W2741">_xlfn.IFS(V2741=1,"JAN",V2741=2,"FEB",V2741=3,"MAR",V2741=4,"APR",V2741=5,"MAY",V2741=6,"JUN",V2741=7,"JUL",V2741=8,"AUG",V2741=9,"SEP",V2741=10,"OCT",V2741=11,"NOV",V2741=12,"DEC")</f>
        <v>MAR</v>
      </c>
    </row>
    <row r="2742" spans="1:23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52"/>
        <v>103</v>
      </c>
      <c r="P2742">
        <f t="shared" si="253"/>
        <v>18.239999999999998</v>
      </c>
      <c r="Q2742" t="s">
        <v>8317</v>
      </c>
      <c r="R2742" t="s">
        <v>8347</v>
      </c>
      <c r="S2742" s="12">
        <f t="shared" si="254"/>
        <v>42045.031851851847</v>
      </c>
      <c r="T2742" s="12">
        <f t="shared" si="255"/>
        <v>42074.99018518519</v>
      </c>
      <c r="U2742" s="9">
        <f t="shared" si="256"/>
        <v>2015</v>
      </c>
      <c r="V2742">
        <f t="shared" si="257"/>
        <v>2</v>
      </c>
      <c r="W2742" t="str" cm="1">
        <f t="array" ref="W2742">_xlfn.IFS(V2742=1,"JAN",V2742=2,"FEB",V2742=3,"MAR",V2742=4,"APR",V2742=5,"MAY",V2742=6,"JUN",V2742=7,"JUL",V2742=8,"AUG",V2742=9,"SEP",V2742=10,"OCT",V2742=11,"NOV",V2742=12,"DEC")</f>
        <v>FEB</v>
      </c>
    </row>
    <row r="2743" spans="1:23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52"/>
        <v>0</v>
      </c>
      <c r="P2743">
        <f t="shared" si="253"/>
        <v>8.75</v>
      </c>
      <c r="Q2743" t="s">
        <v>8320</v>
      </c>
      <c r="R2743" t="s">
        <v>8356</v>
      </c>
      <c r="S2743" s="12">
        <f t="shared" si="254"/>
        <v>41911.657430555555</v>
      </c>
      <c r="T2743" s="12">
        <f t="shared" si="255"/>
        <v>41932.088194444441</v>
      </c>
      <c r="U2743" s="9">
        <f t="shared" si="256"/>
        <v>2014</v>
      </c>
      <c r="V2743">
        <f t="shared" si="257"/>
        <v>9</v>
      </c>
      <c r="W2743" t="str" cm="1">
        <f t="array" ref="W2743">_xlfn.IFS(V2743=1,"JAN",V2743=2,"FEB",V2743=3,"MAR",V2743=4,"APR",V2743=5,"MAY",V2743=6,"JUN",V2743=7,"JUL",V2743=8,"AUG",V2743=9,"SEP",V2743=10,"OCT",V2743=11,"NOV",V2743=12,"DEC")</f>
        <v>SEP</v>
      </c>
    </row>
    <row r="2744" spans="1:23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52"/>
        <v>29</v>
      </c>
      <c r="P2744">
        <f t="shared" si="253"/>
        <v>40.61</v>
      </c>
      <c r="Q2744" t="s">
        <v>8320</v>
      </c>
      <c r="R2744" t="s">
        <v>8356</v>
      </c>
      <c r="S2744" s="12">
        <f t="shared" si="254"/>
        <v>41030.719756944447</v>
      </c>
      <c r="T2744" s="12">
        <f t="shared" si="255"/>
        <v>41044.719756944447</v>
      </c>
      <c r="U2744" s="9">
        <f t="shared" si="256"/>
        <v>2012</v>
      </c>
      <c r="V2744">
        <f t="shared" si="257"/>
        <v>5</v>
      </c>
      <c r="W2744" t="str" cm="1">
        <f t="array" ref="W2744">_xlfn.IFS(V2744=1,"JAN",V2744=2,"FEB",V2744=3,"MAR",V2744=4,"APR",V2744=5,"MAY",V2744=6,"JUN",V2744=7,"JUL",V2744=8,"AUG",V2744=9,"SEP",V2744=10,"OCT",V2744=11,"NOV",V2744=12,"DEC")</f>
        <v>MAY</v>
      </c>
    </row>
    <row r="2745" spans="1:23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52"/>
        <v>0</v>
      </c>
      <c r="P2745">
        <f t="shared" si="253"/>
        <v>0</v>
      </c>
      <c r="Q2745" t="s">
        <v>8320</v>
      </c>
      <c r="R2745" t="s">
        <v>8356</v>
      </c>
      <c r="S2745" s="12">
        <f t="shared" si="254"/>
        <v>42632.328784722224</v>
      </c>
      <c r="T2745" s="12">
        <f t="shared" si="255"/>
        <v>42662.328784722224</v>
      </c>
      <c r="U2745" s="9">
        <f t="shared" si="256"/>
        <v>2016</v>
      </c>
      <c r="V2745">
        <f t="shared" si="257"/>
        <v>9</v>
      </c>
      <c r="W2745" t="str" cm="1">
        <f t="array" ref="W2745">_xlfn.IFS(V2745=1,"JAN",V2745=2,"FEB",V2745=3,"MAR",V2745=4,"APR",V2745=5,"MAY",V2745=6,"JUN",V2745=7,"JUL",V2745=8,"AUG",V2745=9,"SEP",V2745=10,"OCT",V2745=11,"NOV",V2745=12,"DEC")</f>
        <v>SEP</v>
      </c>
    </row>
    <row r="2746" spans="1:23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52"/>
        <v>5</v>
      </c>
      <c r="P2746">
        <f t="shared" si="253"/>
        <v>37.950000000000003</v>
      </c>
      <c r="Q2746" t="s">
        <v>8320</v>
      </c>
      <c r="R2746" t="s">
        <v>8356</v>
      </c>
      <c r="S2746" s="12">
        <f t="shared" si="254"/>
        <v>40938.062476851854</v>
      </c>
      <c r="T2746" s="12">
        <f t="shared" si="255"/>
        <v>40968.062476851854</v>
      </c>
      <c r="U2746" s="9">
        <f t="shared" si="256"/>
        <v>2012</v>
      </c>
      <c r="V2746">
        <f t="shared" si="257"/>
        <v>1</v>
      </c>
      <c r="W2746" t="str" cm="1">
        <f t="array" ref="W2746">_xlfn.IFS(V2746=1,"JAN",V2746=2,"FEB",V2746=3,"MAR",V2746=4,"APR",V2746=5,"MAY",V2746=6,"JUN",V2746=7,"JUL",V2746=8,"AUG",V2746=9,"SEP",V2746=10,"OCT",V2746=11,"NOV",V2746=12,"DEC")</f>
        <v>JAN</v>
      </c>
    </row>
    <row r="2747" spans="1:23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52"/>
        <v>22</v>
      </c>
      <c r="P2747">
        <f t="shared" si="253"/>
        <v>35.729999999999997</v>
      </c>
      <c r="Q2747" t="s">
        <v>8320</v>
      </c>
      <c r="R2747" t="s">
        <v>8356</v>
      </c>
      <c r="S2747" s="12">
        <f t="shared" si="254"/>
        <v>41044.988055555557</v>
      </c>
      <c r="T2747" s="12">
        <f t="shared" si="255"/>
        <v>41104.988055555557</v>
      </c>
      <c r="U2747" s="9">
        <f t="shared" si="256"/>
        <v>2012</v>
      </c>
      <c r="V2747">
        <f t="shared" si="257"/>
        <v>5</v>
      </c>
      <c r="W2747" t="str" cm="1">
        <f t="array" ref="W2747">_xlfn.IFS(V2747=1,"JAN",V2747=2,"FEB",V2747=3,"MAR",V2747=4,"APR",V2747=5,"MAY",V2747=6,"JUN",V2747=7,"JUL",V2747=8,"AUG",V2747=9,"SEP",V2747=10,"OCT",V2747=11,"NOV",V2747=12,"DEC")</f>
        <v>MAY</v>
      </c>
    </row>
    <row r="2748" spans="1:23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52"/>
        <v>27</v>
      </c>
      <c r="P2748">
        <f t="shared" si="253"/>
        <v>42.16</v>
      </c>
      <c r="Q2748" t="s">
        <v>8320</v>
      </c>
      <c r="R2748" t="s">
        <v>8356</v>
      </c>
      <c r="S2748" s="12">
        <f t="shared" si="254"/>
        <v>41850.781377314815</v>
      </c>
      <c r="T2748" s="12">
        <f t="shared" si="255"/>
        <v>41880.781377314815</v>
      </c>
      <c r="U2748" s="9">
        <f t="shared" si="256"/>
        <v>2014</v>
      </c>
      <c r="V2748">
        <f t="shared" si="257"/>
        <v>7</v>
      </c>
      <c r="W2748" t="str" cm="1">
        <f t="array" ref="W2748">_xlfn.IFS(V2748=1,"JAN",V2748=2,"FEB",V2748=3,"MAR",V2748=4,"APR",V2748=5,"MAY",V2748=6,"JUN",V2748=7,"JUL",V2748=8,"AUG",V2748=9,"SEP",V2748=10,"OCT",V2748=11,"NOV",V2748=12,"DEC")</f>
        <v>JUL</v>
      </c>
    </row>
    <row r="2749" spans="1:23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52"/>
        <v>28</v>
      </c>
      <c r="P2749">
        <f t="shared" si="253"/>
        <v>35</v>
      </c>
      <c r="Q2749" t="s">
        <v>8320</v>
      </c>
      <c r="R2749" t="s">
        <v>8356</v>
      </c>
      <c r="S2749" s="12">
        <f t="shared" si="254"/>
        <v>41044.64811342593</v>
      </c>
      <c r="T2749" s="12">
        <f t="shared" si="255"/>
        <v>41076.131944444445</v>
      </c>
      <c r="U2749" s="9">
        <f t="shared" si="256"/>
        <v>2012</v>
      </c>
      <c r="V2749">
        <f t="shared" si="257"/>
        <v>5</v>
      </c>
      <c r="W2749" t="str" cm="1">
        <f t="array" ref="W2749">_xlfn.IFS(V2749=1,"JAN",V2749=2,"FEB",V2749=3,"MAR",V2749=4,"APR",V2749=5,"MAY",V2749=6,"JUN",V2749=7,"JUL",V2749=8,"AUG",V2749=9,"SEP",V2749=10,"OCT",V2749=11,"NOV",V2749=12,"DEC")</f>
        <v>MAY</v>
      </c>
    </row>
    <row r="2750" spans="1:23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52"/>
        <v>1</v>
      </c>
      <c r="P2750">
        <f t="shared" si="253"/>
        <v>13.25</v>
      </c>
      <c r="Q2750" t="s">
        <v>8320</v>
      </c>
      <c r="R2750" t="s">
        <v>8356</v>
      </c>
      <c r="S2750" s="12">
        <f t="shared" si="254"/>
        <v>42585.7106712963</v>
      </c>
      <c r="T2750" s="12">
        <f t="shared" si="255"/>
        <v>42615.7106712963</v>
      </c>
      <c r="U2750" s="9">
        <f t="shared" si="256"/>
        <v>2016</v>
      </c>
      <c r="V2750">
        <f t="shared" si="257"/>
        <v>8</v>
      </c>
      <c r="W2750" t="str" cm="1">
        <f t="array" ref="W2750">_xlfn.IFS(V2750=1,"JAN",V2750=2,"FEB",V2750=3,"MAR",V2750=4,"APR",V2750=5,"MAY",V2750=6,"JUN",V2750=7,"JUL",V2750=8,"AUG",V2750=9,"SEP",V2750=10,"OCT",V2750=11,"NOV",V2750=12,"DEC")</f>
        <v>AUG</v>
      </c>
    </row>
    <row r="2751" spans="1:23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52"/>
        <v>1</v>
      </c>
      <c r="P2751">
        <f t="shared" si="253"/>
        <v>55</v>
      </c>
      <c r="Q2751" t="s">
        <v>8320</v>
      </c>
      <c r="R2751" t="s">
        <v>8356</v>
      </c>
      <c r="S2751" s="12">
        <f t="shared" si="254"/>
        <v>42068.799039351856</v>
      </c>
      <c r="T2751" s="12">
        <f t="shared" si="255"/>
        <v>42098.757372685184</v>
      </c>
      <c r="U2751" s="9">
        <f t="shared" si="256"/>
        <v>2015</v>
      </c>
      <c r="V2751">
        <f t="shared" si="257"/>
        <v>3</v>
      </c>
      <c r="W2751" t="str" cm="1">
        <f t="array" ref="W2751">_xlfn.IFS(V2751=1,"JAN",V2751=2,"FEB",V2751=3,"MAR",V2751=4,"APR",V2751=5,"MAY",V2751=6,"JUN",V2751=7,"JUL",V2751=8,"AUG",V2751=9,"SEP",V2751=10,"OCT",V2751=11,"NOV",V2751=12,"DEC")</f>
        <v>MAR</v>
      </c>
    </row>
    <row r="2752" spans="1:23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52"/>
        <v>0</v>
      </c>
      <c r="P2752">
        <f t="shared" si="253"/>
        <v>0</v>
      </c>
      <c r="Q2752" t="s">
        <v>8320</v>
      </c>
      <c r="R2752" t="s">
        <v>8356</v>
      </c>
      <c r="S2752" s="12">
        <f t="shared" si="254"/>
        <v>41078.899826388886</v>
      </c>
      <c r="T2752" s="12">
        <f t="shared" si="255"/>
        <v>41090.833333333336</v>
      </c>
      <c r="U2752" s="9">
        <f t="shared" si="256"/>
        <v>2012</v>
      </c>
      <c r="V2752">
        <f t="shared" si="257"/>
        <v>6</v>
      </c>
      <c r="W2752" t="str" cm="1">
        <f t="array" ref="W2752">_xlfn.IFS(V2752=1,"JAN",V2752=2,"FEB",V2752=3,"MAR",V2752=4,"APR",V2752=5,"MAY",V2752=6,"JUN",V2752=7,"JUL",V2752=8,"AUG",V2752=9,"SEP",V2752=10,"OCT",V2752=11,"NOV",V2752=12,"DEC")</f>
        <v>JUN</v>
      </c>
    </row>
    <row r="2753" spans="1:23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52"/>
        <v>0</v>
      </c>
      <c r="P2753">
        <f t="shared" si="253"/>
        <v>0</v>
      </c>
      <c r="Q2753" t="s">
        <v>8320</v>
      </c>
      <c r="R2753" t="s">
        <v>8356</v>
      </c>
      <c r="S2753" s="12">
        <f t="shared" si="254"/>
        <v>41747.887060185189</v>
      </c>
      <c r="T2753" s="12">
        <f t="shared" si="255"/>
        <v>41807.887060185189</v>
      </c>
      <c r="U2753" s="9">
        <f t="shared" si="256"/>
        <v>2014</v>
      </c>
      <c r="V2753">
        <f t="shared" si="257"/>
        <v>4</v>
      </c>
      <c r="W2753" t="str" cm="1">
        <f t="array" ref="W2753">_xlfn.IFS(V2753=1,"JAN",V2753=2,"FEB",V2753=3,"MAR",V2753=4,"APR",V2753=5,"MAY",V2753=6,"JUN",V2753=7,"JUL",V2753=8,"AUG",V2753=9,"SEP",V2753=10,"OCT",V2753=11,"NOV",V2753=12,"DEC")</f>
        <v>APR</v>
      </c>
    </row>
    <row r="2754" spans="1:23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52"/>
        <v>11</v>
      </c>
      <c r="P2754">
        <f t="shared" si="253"/>
        <v>39.29</v>
      </c>
      <c r="Q2754" t="s">
        <v>8320</v>
      </c>
      <c r="R2754" t="s">
        <v>8356</v>
      </c>
      <c r="S2754" s="12">
        <f t="shared" si="254"/>
        <v>40855.765092592592</v>
      </c>
      <c r="T2754" s="12">
        <f t="shared" si="255"/>
        <v>40895.765092592592</v>
      </c>
      <c r="U2754" s="9">
        <f t="shared" si="256"/>
        <v>2011</v>
      </c>
      <c r="V2754">
        <f t="shared" si="257"/>
        <v>11</v>
      </c>
      <c r="W2754" t="str" cm="1">
        <f t="array" ref="W2754">_xlfn.IFS(V2754=1,"JAN",V2754=2,"FEB",V2754=3,"MAR",V2754=4,"APR",V2754=5,"MAY",V2754=6,"JUN",V2754=7,"JUL",V2754=8,"AUG",V2754=9,"SEP",V2754=10,"OCT",V2754=11,"NOV",V2754=12,"DEC")</f>
        <v>NOV</v>
      </c>
    </row>
    <row r="2755" spans="1:23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58">ROUND((E2755/D2755)*100,0)</f>
        <v>19</v>
      </c>
      <c r="P2755">
        <f t="shared" ref="P2755:P2818" si="259">IFERROR(ROUND(E2755/L2755,2),0)</f>
        <v>47.5</v>
      </c>
      <c r="Q2755" t="s">
        <v>8320</v>
      </c>
      <c r="R2755" t="s">
        <v>8356</v>
      </c>
      <c r="S2755" s="12">
        <f t="shared" ref="S2755:S2818" si="260">(((J2755/60)/60)/24)+DATE(1970,1,1)</f>
        <v>41117.900729166664</v>
      </c>
      <c r="T2755" s="12">
        <f t="shared" ref="T2755:T2818" si="261">(((I2755/60)/60)/24)+DATE(1970,1,1)</f>
        <v>41147.900729166664</v>
      </c>
      <c r="U2755" s="9">
        <f t="shared" ref="U2755:U2818" si="262">YEAR(S2755)</f>
        <v>2012</v>
      </c>
      <c r="V2755">
        <f t="shared" ref="V2755:V2818" si="263">MONTH(S2755)</f>
        <v>7</v>
      </c>
      <c r="W2755" t="str" cm="1">
        <f t="array" ref="W2755">_xlfn.IFS(V2755=1,"JAN",V2755=2,"FEB",V2755=3,"MAR",V2755=4,"APR",V2755=5,"MAY",V2755=6,"JUN",V2755=7,"JUL",V2755=8,"AUG",V2755=9,"SEP",V2755=10,"OCT",V2755=11,"NOV",V2755=12,"DEC")</f>
        <v>JUL</v>
      </c>
    </row>
    <row r="2756" spans="1:23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58"/>
        <v>0</v>
      </c>
      <c r="P2756">
        <f t="shared" si="259"/>
        <v>0</v>
      </c>
      <c r="Q2756" t="s">
        <v>8320</v>
      </c>
      <c r="R2756" t="s">
        <v>8356</v>
      </c>
      <c r="S2756" s="12">
        <f t="shared" si="260"/>
        <v>41863.636006944449</v>
      </c>
      <c r="T2756" s="12">
        <f t="shared" si="261"/>
        <v>41893.636006944449</v>
      </c>
      <c r="U2756" s="9">
        <f t="shared" si="262"/>
        <v>2014</v>
      </c>
      <c r="V2756">
        <f t="shared" si="263"/>
        <v>8</v>
      </c>
      <c r="W2756" t="str" cm="1">
        <f t="array" ref="W2756">_xlfn.IFS(V2756=1,"JAN",V2756=2,"FEB",V2756=3,"MAR",V2756=4,"APR",V2756=5,"MAY",V2756=6,"JUN",V2756=7,"JUL",V2756=8,"AUG",V2756=9,"SEP",V2756=10,"OCT",V2756=11,"NOV",V2756=12,"DEC")</f>
        <v>AUG</v>
      </c>
    </row>
    <row r="2757" spans="1:23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58"/>
        <v>52</v>
      </c>
      <c r="P2757">
        <f t="shared" si="259"/>
        <v>17.329999999999998</v>
      </c>
      <c r="Q2757" t="s">
        <v>8320</v>
      </c>
      <c r="R2757" t="s">
        <v>8356</v>
      </c>
      <c r="S2757" s="12">
        <f t="shared" si="260"/>
        <v>42072.790821759263</v>
      </c>
      <c r="T2757" s="12">
        <f t="shared" si="261"/>
        <v>42102.790821759263</v>
      </c>
      <c r="U2757" s="9">
        <f t="shared" si="262"/>
        <v>2015</v>
      </c>
      <c r="V2757">
        <f t="shared" si="263"/>
        <v>3</v>
      </c>
      <c r="W2757" t="str" cm="1">
        <f t="array" ref="W2757">_xlfn.IFS(V2757=1,"JAN",V2757=2,"FEB",V2757=3,"MAR",V2757=4,"APR",V2757=5,"MAY",V2757=6,"JUN",V2757=7,"JUL",V2757=8,"AUG",V2757=9,"SEP",V2757=10,"OCT",V2757=11,"NOV",V2757=12,"DEC")</f>
        <v>MAR</v>
      </c>
    </row>
    <row r="2758" spans="1:23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58"/>
        <v>10</v>
      </c>
      <c r="P2758">
        <f t="shared" si="259"/>
        <v>31.76</v>
      </c>
      <c r="Q2758" t="s">
        <v>8320</v>
      </c>
      <c r="R2758" t="s">
        <v>8356</v>
      </c>
      <c r="S2758" s="12">
        <f t="shared" si="260"/>
        <v>41620.90047453704</v>
      </c>
      <c r="T2758" s="12">
        <f t="shared" si="261"/>
        <v>41650.90047453704</v>
      </c>
      <c r="U2758" s="9">
        <f t="shared" si="262"/>
        <v>2013</v>
      </c>
      <c r="V2758">
        <f t="shared" si="263"/>
        <v>12</v>
      </c>
      <c r="W2758" t="str" cm="1">
        <f t="array" ref="W2758">_xlfn.IFS(V2758=1,"JAN",V2758=2,"FEB",V2758=3,"MAR",V2758=4,"APR",V2758=5,"MAY",V2758=6,"JUN",V2758=7,"JUL",V2758=8,"AUG",V2758=9,"SEP",V2758=10,"OCT",V2758=11,"NOV",V2758=12,"DEC")</f>
        <v>DEC</v>
      </c>
    </row>
    <row r="2759" spans="1:23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58"/>
        <v>1</v>
      </c>
      <c r="P2759">
        <f t="shared" si="259"/>
        <v>5</v>
      </c>
      <c r="Q2759" t="s">
        <v>8320</v>
      </c>
      <c r="R2759" t="s">
        <v>8356</v>
      </c>
      <c r="S2759" s="12">
        <f t="shared" si="260"/>
        <v>42573.65662037037</v>
      </c>
      <c r="T2759" s="12">
        <f t="shared" si="261"/>
        <v>42588.65662037037</v>
      </c>
      <c r="U2759" s="9">
        <f t="shared" si="262"/>
        <v>2016</v>
      </c>
      <c r="V2759">
        <f t="shared" si="263"/>
        <v>7</v>
      </c>
      <c r="W2759" t="str" cm="1">
        <f t="array" ref="W2759">_xlfn.IFS(V2759=1,"JAN",V2759=2,"FEB",V2759=3,"MAR",V2759=4,"APR",V2759=5,"MAY",V2759=6,"JUN",V2759=7,"JUL",V2759=8,"AUG",V2759=9,"SEP",V2759=10,"OCT",V2759=11,"NOV",V2759=12,"DEC")</f>
        <v>JUL</v>
      </c>
    </row>
    <row r="2760" spans="1:23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58"/>
        <v>12</v>
      </c>
      <c r="P2760">
        <f t="shared" si="259"/>
        <v>39</v>
      </c>
      <c r="Q2760" t="s">
        <v>8320</v>
      </c>
      <c r="R2760" t="s">
        <v>8356</v>
      </c>
      <c r="S2760" s="12">
        <f t="shared" si="260"/>
        <v>42639.441932870366</v>
      </c>
      <c r="T2760" s="12">
        <f t="shared" si="261"/>
        <v>42653.441932870366</v>
      </c>
      <c r="U2760" s="9">
        <f t="shared" si="262"/>
        <v>2016</v>
      </c>
      <c r="V2760">
        <f t="shared" si="263"/>
        <v>9</v>
      </c>
      <c r="W2760" t="str" cm="1">
        <f t="array" ref="W2760">_xlfn.IFS(V2760=1,"JAN",V2760=2,"FEB",V2760=3,"MAR",V2760=4,"APR",V2760=5,"MAY",V2760=6,"JUN",V2760=7,"JUL",V2760=8,"AUG",V2760=9,"SEP",V2760=10,"OCT",V2760=11,"NOV",V2760=12,"DEC")</f>
        <v>SEP</v>
      </c>
    </row>
    <row r="2761" spans="1:23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58"/>
        <v>11</v>
      </c>
      <c r="P2761">
        <f t="shared" si="259"/>
        <v>52.5</v>
      </c>
      <c r="Q2761" t="s">
        <v>8320</v>
      </c>
      <c r="R2761" t="s">
        <v>8356</v>
      </c>
      <c r="S2761" s="12">
        <f t="shared" si="260"/>
        <v>42524.36650462963</v>
      </c>
      <c r="T2761" s="12">
        <f t="shared" si="261"/>
        <v>42567.36650462963</v>
      </c>
      <c r="U2761" s="9">
        <f t="shared" si="262"/>
        <v>2016</v>
      </c>
      <c r="V2761">
        <f t="shared" si="263"/>
        <v>6</v>
      </c>
      <c r="W2761" t="str" cm="1">
        <f t="array" ref="W2761">_xlfn.IFS(V2761=1,"JAN",V2761=2,"FEB",V2761=3,"MAR",V2761=4,"APR",V2761=5,"MAY",V2761=6,"JUN",V2761=7,"JUL",V2761=8,"AUG",V2761=9,"SEP",V2761=10,"OCT",V2761=11,"NOV",V2761=12,"DEC")</f>
        <v>JUN</v>
      </c>
    </row>
    <row r="2762" spans="1:23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58"/>
        <v>0</v>
      </c>
      <c r="P2762">
        <f t="shared" si="259"/>
        <v>0</v>
      </c>
      <c r="Q2762" t="s">
        <v>8320</v>
      </c>
      <c r="R2762" t="s">
        <v>8356</v>
      </c>
      <c r="S2762" s="12">
        <f t="shared" si="260"/>
        <v>41415.461319444446</v>
      </c>
      <c r="T2762" s="12">
        <f t="shared" si="261"/>
        <v>41445.461319444446</v>
      </c>
      <c r="U2762" s="9">
        <f t="shared" si="262"/>
        <v>2013</v>
      </c>
      <c r="V2762">
        <f t="shared" si="263"/>
        <v>5</v>
      </c>
      <c r="W2762" t="str" cm="1">
        <f t="array" ref="W2762">_xlfn.IFS(V2762=1,"JAN",V2762=2,"FEB",V2762=3,"MAR",V2762=4,"APR",V2762=5,"MAY",V2762=6,"JUN",V2762=7,"JUL",V2762=8,"AUG",V2762=9,"SEP",V2762=10,"OCT",V2762=11,"NOV",V2762=12,"DEC")</f>
        <v>MAY</v>
      </c>
    </row>
    <row r="2763" spans="1:23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58"/>
        <v>1</v>
      </c>
      <c r="P2763">
        <f t="shared" si="259"/>
        <v>9</v>
      </c>
      <c r="Q2763" t="s">
        <v>8320</v>
      </c>
      <c r="R2763" t="s">
        <v>8356</v>
      </c>
      <c r="S2763" s="12">
        <f t="shared" si="260"/>
        <v>41247.063576388886</v>
      </c>
      <c r="T2763" s="12">
        <f t="shared" si="261"/>
        <v>41277.063576388886</v>
      </c>
      <c r="U2763" s="9">
        <f t="shared" si="262"/>
        <v>2012</v>
      </c>
      <c r="V2763">
        <f t="shared" si="263"/>
        <v>12</v>
      </c>
      <c r="W2763" t="str" cm="1">
        <f t="array" ref="W2763">_xlfn.IFS(V2763=1,"JAN",V2763=2,"FEB",V2763=3,"MAR",V2763=4,"APR",V2763=5,"MAY",V2763=6,"JUN",V2763=7,"JUL",V2763=8,"AUG",V2763=9,"SEP",V2763=10,"OCT",V2763=11,"NOV",V2763=12,"DEC")</f>
        <v>DEC</v>
      </c>
    </row>
    <row r="2764" spans="1:23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58"/>
        <v>1</v>
      </c>
      <c r="P2764">
        <f t="shared" si="259"/>
        <v>25</v>
      </c>
      <c r="Q2764" t="s">
        <v>8320</v>
      </c>
      <c r="R2764" t="s">
        <v>8356</v>
      </c>
      <c r="S2764" s="12">
        <f t="shared" si="260"/>
        <v>40927.036979166667</v>
      </c>
      <c r="T2764" s="12">
        <f t="shared" si="261"/>
        <v>40986.995312500003</v>
      </c>
      <c r="U2764" s="9">
        <f t="shared" si="262"/>
        <v>2012</v>
      </c>
      <c r="V2764">
        <f t="shared" si="263"/>
        <v>1</v>
      </c>
      <c r="W2764" t="str" cm="1">
        <f t="array" ref="W2764">_xlfn.IFS(V2764=1,"JAN",V2764=2,"FEB",V2764=3,"MAR",V2764=4,"APR",V2764=5,"MAY",V2764=6,"JUN",V2764=7,"JUL",V2764=8,"AUG",V2764=9,"SEP",V2764=10,"OCT",V2764=11,"NOV",V2764=12,"DEC")</f>
        <v>JAN</v>
      </c>
    </row>
    <row r="2765" spans="1:23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58"/>
        <v>0</v>
      </c>
      <c r="P2765">
        <f t="shared" si="259"/>
        <v>30</v>
      </c>
      <c r="Q2765" t="s">
        <v>8320</v>
      </c>
      <c r="R2765" t="s">
        <v>8356</v>
      </c>
      <c r="S2765" s="12">
        <f t="shared" si="260"/>
        <v>41373.579675925925</v>
      </c>
      <c r="T2765" s="12">
        <f t="shared" si="261"/>
        <v>41418.579675925925</v>
      </c>
      <c r="U2765" s="9">
        <f t="shared" si="262"/>
        <v>2013</v>
      </c>
      <c r="V2765">
        <f t="shared" si="263"/>
        <v>4</v>
      </c>
      <c r="W2765" t="str" cm="1">
        <f t="array" ref="W2765">_xlfn.IFS(V2765=1,"JAN",V2765=2,"FEB",V2765=3,"MAR",V2765=4,"APR",V2765=5,"MAY",V2765=6,"JUN",V2765=7,"JUL",V2765=8,"AUG",V2765=9,"SEP",V2765=10,"OCT",V2765=11,"NOV",V2765=12,"DEC")</f>
        <v>APR</v>
      </c>
    </row>
    <row r="2766" spans="1:23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58"/>
        <v>1</v>
      </c>
      <c r="P2766">
        <f t="shared" si="259"/>
        <v>11.25</v>
      </c>
      <c r="Q2766" t="s">
        <v>8320</v>
      </c>
      <c r="R2766" t="s">
        <v>8356</v>
      </c>
      <c r="S2766" s="12">
        <f t="shared" si="260"/>
        <v>41030.292025462964</v>
      </c>
      <c r="T2766" s="12">
        <f t="shared" si="261"/>
        <v>41059.791666666664</v>
      </c>
      <c r="U2766" s="9">
        <f t="shared" si="262"/>
        <v>2012</v>
      </c>
      <c r="V2766">
        <f t="shared" si="263"/>
        <v>5</v>
      </c>
      <c r="W2766" t="str" cm="1">
        <f t="array" ref="W2766">_xlfn.IFS(V2766=1,"JAN",V2766=2,"FEB",V2766=3,"MAR",V2766=4,"APR",V2766=5,"MAY",V2766=6,"JUN",V2766=7,"JUL",V2766=8,"AUG",V2766=9,"SEP",V2766=10,"OCT",V2766=11,"NOV",V2766=12,"DEC")</f>
        <v>MAY</v>
      </c>
    </row>
    <row r="2767" spans="1:23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58"/>
        <v>0</v>
      </c>
      <c r="P2767">
        <f t="shared" si="259"/>
        <v>0</v>
      </c>
      <c r="Q2767" t="s">
        <v>8320</v>
      </c>
      <c r="R2767" t="s">
        <v>8356</v>
      </c>
      <c r="S2767" s="12">
        <f t="shared" si="260"/>
        <v>41194.579027777778</v>
      </c>
      <c r="T2767" s="12">
        <f t="shared" si="261"/>
        <v>41210.579027777778</v>
      </c>
      <c r="U2767" s="9">
        <f t="shared" si="262"/>
        <v>2012</v>
      </c>
      <c r="V2767">
        <f t="shared" si="263"/>
        <v>10</v>
      </c>
      <c r="W2767" t="str" cm="1">
        <f t="array" ref="W2767">_xlfn.IFS(V2767=1,"JAN",V2767=2,"FEB",V2767=3,"MAR",V2767=4,"APR",V2767=5,"MAY",V2767=6,"JUN",V2767=7,"JUL",V2767=8,"AUG",V2767=9,"SEP",V2767=10,"OCT",V2767=11,"NOV",V2767=12,"DEC")</f>
        <v>OCT</v>
      </c>
    </row>
    <row r="2768" spans="1:23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58"/>
        <v>2</v>
      </c>
      <c r="P2768">
        <f t="shared" si="259"/>
        <v>25</v>
      </c>
      <c r="Q2768" t="s">
        <v>8320</v>
      </c>
      <c r="R2768" t="s">
        <v>8356</v>
      </c>
      <c r="S2768" s="12">
        <f t="shared" si="260"/>
        <v>40736.668032407404</v>
      </c>
      <c r="T2768" s="12">
        <f t="shared" si="261"/>
        <v>40766.668032407404</v>
      </c>
      <c r="U2768" s="9">
        <f t="shared" si="262"/>
        <v>2011</v>
      </c>
      <c r="V2768">
        <f t="shared" si="263"/>
        <v>7</v>
      </c>
      <c r="W2768" t="str" cm="1">
        <f t="array" ref="W2768">_xlfn.IFS(V2768=1,"JAN",V2768=2,"FEB",V2768=3,"MAR",V2768=4,"APR",V2768=5,"MAY",V2768=6,"JUN",V2768=7,"JUL",V2768=8,"AUG",V2768=9,"SEP",V2768=10,"OCT",V2768=11,"NOV",V2768=12,"DEC")</f>
        <v>JUL</v>
      </c>
    </row>
    <row r="2769" spans="1:23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58"/>
        <v>1</v>
      </c>
      <c r="P2769">
        <f t="shared" si="259"/>
        <v>11.33</v>
      </c>
      <c r="Q2769" t="s">
        <v>8320</v>
      </c>
      <c r="R2769" t="s">
        <v>8356</v>
      </c>
      <c r="S2769" s="12">
        <f t="shared" si="260"/>
        <v>42172.958912037036</v>
      </c>
      <c r="T2769" s="12">
        <f t="shared" si="261"/>
        <v>42232.958912037036</v>
      </c>
      <c r="U2769" s="9">
        <f t="shared" si="262"/>
        <v>2015</v>
      </c>
      <c r="V2769">
        <f t="shared" si="263"/>
        <v>6</v>
      </c>
      <c r="W2769" t="str" cm="1">
        <f t="array" ref="W2769">_xlfn.IFS(V2769=1,"JAN",V2769=2,"FEB",V2769=3,"MAR",V2769=4,"APR",V2769=5,"MAY",V2769=6,"JUN",V2769=7,"JUL",V2769=8,"AUG",V2769=9,"SEP",V2769=10,"OCT",V2769=11,"NOV",V2769=12,"DEC")</f>
        <v>JUN</v>
      </c>
    </row>
    <row r="2770" spans="1:23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58"/>
        <v>14</v>
      </c>
      <c r="P2770">
        <f t="shared" si="259"/>
        <v>29.47</v>
      </c>
      <c r="Q2770" t="s">
        <v>8320</v>
      </c>
      <c r="R2770" t="s">
        <v>8356</v>
      </c>
      <c r="S2770" s="12">
        <f t="shared" si="260"/>
        <v>40967.614849537036</v>
      </c>
      <c r="T2770" s="12">
        <f t="shared" si="261"/>
        <v>40997.573182870372</v>
      </c>
      <c r="U2770" s="9">
        <f t="shared" si="262"/>
        <v>2012</v>
      </c>
      <c r="V2770">
        <f t="shared" si="263"/>
        <v>2</v>
      </c>
      <c r="W2770" t="str" cm="1">
        <f t="array" ref="W2770">_xlfn.IFS(V2770=1,"JAN",V2770=2,"FEB",V2770=3,"MAR",V2770=4,"APR",V2770=5,"MAY",V2770=6,"JUN",V2770=7,"JUL",V2770=8,"AUG",V2770=9,"SEP",V2770=10,"OCT",V2770=11,"NOV",V2770=12,"DEC")</f>
        <v>FEB</v>
      </c>
    </row>
    <row r="2771" spans="1:23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58"/>
        <v>0</v>
      </c>
      <c r="P2771">
        <f t="shared" si="259"/>
        <v>1</v>
      </c>
      <c r="Q2771" t="s">
        <v>8320</v>
      </c>
      <c r="R2771" t="s">
        <v>8356</v>
      </c>
      <c r="S2771" s="12">
        <f t="shared" si="260"/>
        <v>41745.826273148145</v>
      </c>
      <c r="T2771" s="12">
        <f t="shared" si="261"/>
        <v>41795.826273148145</v>
      </c>
      <c r="U2771" s="9">
        <f t="shared" si="262"/>
        <v>2014</v>
      </c>
      <c r="V2771">
        <f t="shared" si="263"/>
        <v>4</v>
      </c>
      <c r="W2771" t="str" cm="1">
        <f t="array" ref="W2771">_xlfn.IFS(V2771=1,"JAN",V2771=2,"FEB",V2771=3,"MAR",V2771=4,"APR",V2771=5,"MAY",V2771=6,"JUN",V2771=7,"JUL",V2771=8,"AUG",V2771=9,"SEP",V2771=10,"OCT",V2771=11,"NOV",V2771=12,"DEC")</f>
        <v>APR</v>
      </c>
    </row>
    <row r="2772" spans="1:23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58"/>
        <v>10</v>
      </c>
      <c r="P2772">
        <f t="shared" si="259"/>
        <v>63.1</v>
      </c>
      <c r="Q2772" t="s">
        <v>8320</v>
      </c>
      <c r="R2772" t="s">
        <v>8356</v>
      </c>
      <c r="S2772" s="12">
        <f t="shared" si="260"/>
        <v>41686.705208333333</v>
      </c>
      <c r="T2772" s="12">
        <f t="shared" si="261"/>
        <v>41716.663541666669</v>
      </c>
      <c r="U2772" s="9">
        <f t="shared" si="262"/>
        <v>2014</v>
      </c>
      <c r="V2772">
        <f t="shared" si="263"/>
        <v>2</v>
      </c>
      <c r="W2772" t="str" cm="1">
        <f t="array" ref="W2772">_xlfn.IFS(V2772=1,"JAN",V2772=2,"FEB",V2772=3,"MAR",V2772=4,"APR",V2772=5,"MAY",V2772=6,"JUN",V2772=7,"JUL",V2772=8,"AUG",V2772=9,"SEP",V2772=10,"OCT",V2772=11,"NOV",V2772=12,"DEC")</f>
        <v>FEB</v>
      </c>
    </row>
    <row r="2773" spans="1:23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58"/>
        <v>0</v>
      </c>
      <c r="P2773">
        <f t="shared" si="259"/>
        <v>0</v>
      </c>
      <c r="Q2773" t="s">
        <v>8320</v>
      </c>
      <c r="R2773" t="s">
        <v>8356</v>
      </c>
      <c r="S2773" s="12">
        <f t="shared" si="260"/>
        <v>41257.531712962962</v>
      </c>
      <c r="T2773" s="12">
        <f t="shared" si="261"/>
        <v>41306.708333333336</v>
      </c>
      <c r="U2773" s="9">
        <f t="shared" si="262"/>
        <v>2012</v>
      </c>
      <c r="V2773">
        <f t="shared" si="263"/>
        <v>12</v>
      </c>
      <c r="W2773" t="str" cm="1">
        <f t="array" ref="W2773">_xlfn.IFS(V2773=1,"JAN",V2773=2,"FEB",V2773=3,"MAR",V2773=4,"APR",V2773=5,"MAY",V2773=6,"JUN",V2773=7,"JUL",V2773=8,"AUG",V2773=9,"SEP",V2773=10,"OCT",V2773=11,"NOV",V2773=12,"DEC")</f>
        <v>DEC</v>
      </c>
    </row>
    <row r="2774" spans="1:23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58"/>
        <v>0</v>
      </c>
      <c r="P2774">
        <f t="shared" si="259"/>
        <v>0</v>
      </c>
      <c r="Q2774" t="s">
        <v>8320</v>
      </c>
      <c r="R2774" t="s">
        <v>8356</v>
      </c>
      <c r="S2774" s="12">
        <f t="shared" si="260"/>
        <v>41537.869143518517</v>
      </c>
      <c r="T2774" s="12">
        <f t="shared" si="261"/>
        <v>41552.869143518517</v>
      </c>
      <c r="U2774" s="9">
        <f t="shared" si="262"/>
        <v>2013</v>
      </c>
      <c r="V2774">
        <f t="shared" si="263"/>
        <v>9</v>
      </c>
      <c r="W2774" t="str" cm="1">
        <f t="array" ref="W2774">_xlfn.IFS(V2774=1,"JAN",V2774=2,"FEB",V2774=3,"MAR",V2774=4,"APR",V2774=5,"MAY",V2774=6,"JUN",V2774=7,"JUL",V2774=8,"AUG",V2774=9,"SEP",V2774=10,"OCT",V2774=11,"NOV",V2774=12,"DEC")</f>
        <v>SEP</v>
      </c>
    </row>
    <row r="2775" spans="1:23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58"/>
        <v>0</v>
      </c>
      <c r="P2775">
        <f t="shared" si="259"/>
        <v>1</v>
      </c>
      <c r="Q2775" t="s">
        <v>8320</v>
      </c>
      <c r="R2775" t="s">
        <v>8356</v>
      </c>
      <c r="S2775" s="12">
        <f t="shared" si="260"/>
        <v>42474.86482638889</v>
      </c>
      <c r="T2775" s="12">
        <f t="shared" si="261"/>
        <v>42484.86482638889</v>
      </c>
      <c r="U2775" s="9">
        <f t="shared" si="262"/>
        <v>2016</v>
      </c>
      <c r="V2775">
        <f t="shared" si="263"/>
        <v>4</v>
      </c>
      <c r="W2775" t="str" cm="1">
        <f t="array" ref="W2775">_xlfn.IFS(V2775=1,"JAN",V2775=2,"FEB",V2775=3,"MAR",V2775=4,"APR",V2775=5,"MAY",V2775=6,"JUN",V2775=7,"JUL",V2775=8,"AUG",V2775=9,"SEP",V2775=10,"OCT",V2775=11,"NOV",V2775=12,"DEC")</f>
        <v>APR</v>
      </c>
    </row>
    <row r="2776" spans="1:23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58"/>
        <v>14</v>
      </c>
      <c r="P2776">
        <f t="shared" si="259"/>
        <v>43.85</v>
      </c>
      <c r="Q2776" t="s">
        <v>8320</v>
      </c>
      <c r="R2776" t="s">
        <v>8356</v>
      </c>
      <c r="S2776" s="12">
        <f t="shared" si="260"/>
        <v>41311.126481481479</v>
      </c>
      <c r="T2776" s="12">
        <f t="shared" si="261"/>
        <v>41341.126481481479</v>
      </c>
      <c r="U2776" s="9">
        <f t="shared" si="262"/>
        <v>2013</v>
      </c>
      <c r="V2776">
        <f t="shared" si="263"/>
        <v>2</v>
      </c>
      <c r="W2776" t="str" cm="1">
        <f t="array" ref="W2776">_xlfn.IFS(V2776=1,"JAN",V2776=2,"FEB",V2776=3,"MAR",V2776=4,"APR",V2776=5,"MAY",V2776=6,"JUN",V2776=7,"JUL",V2776=8,"AUG",V2776=9,"SEP",V2776=10,"OCT",V2776=11,"NOV",V2776=12,"DEC")</f>
        <v>FEB</v>
      </c>
    </row>
    <row r="2777" spans="1:23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58"/>
        <v>3</v>
      </c>
      <c r="P2777">
        <f t="shared" si="259"/>
        <v>75</v>
      </c>
      <c r="Q2777" t="s">
        <v>8320</v>
      </c>
      <c r="R2777" t="s">
        <v>8356</v>
      </c>
      <c r="S2777" s="12">
        <f t="shared" si="260"/>
        <v>40863.013356481482</v>
      </c>
      <c r="T2777" s="12">
        <f t="shared" si="261"/>
        <v>40893.013356481482</v>
      </c>
      <c r="U2777" s="9">
        <f t="shared" si="262"/>
        <v>2011</v>
      </c>
      <c r="V2777">
        <f t="shared" si="263"/>
        <v>11</v>
      </c>
      <c r="W2777" t="str" cm="1">
        <f t="array" ref="W2777">_xlfn.IFS(V2777=1,"JAN",V2777=2,"FEB",V2777=3,"MAR",V2777=4,"APR",V2777=5,"MAY",V2777=6,"JUN",V2777=7,"JUL",V2777=8,"AUG",V2777=9,"SEP",V2777=10,"OCT",V2777=11,"NOV",V2777=12,"DEC")</f>
        <v>NOV</v>
      </c>
    </row>
    <row r="2778" spans="1:23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58"/>
        <v>8</v>
      </c>
      <c r="P2778">
        <f t="shared" si="259"/>
        <v>45.97</v>
      </c>
      <c r="Q2778" t="s">
        <v>8320</v>
      </c>
      <c r="R2778" t="s">
        <v>8356</v>
      </c>
      <c r="S2778" s="12">
        <f t="shared" si="260"/>
        <v>42136.297175925924</v>
      </c>
      <c r="T2778" s="12">
        <f t="shared" si="261"/>
        <v>42167.297175925924</v>
      </c>
      <c r="U2778" s="9">
        <f t="shared" si="262"/>
        <v>2015</v>
      </c>
      <c r="V2778">
        <f t="shared" si="263"/>
        <v>5</v>
      </c>
      <c r="W2778" t="str" cm="1">
        <f t="array" ref="W2778">_xlfn.IFS(V2778=1,"JAN",V2778=2,"FEB",V2778=3,"MAR",V2778=4,"APR",V2778=5,"MAY",V2778=6,"JUN",V2778=7,"JUL",V2778=8,"AUG",V2778=9,"SEP",V2778=10,"OCT",V2778=11,"NOV",V2778=12,"DEC")</f>
        <v>MAY</v>
      </c>
    </row>
    <row r="2779" spans="1:23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58"/>
        <v>0</v>
      </c>
      <c r="P2779">
        <f t="shared" si="259"/>
        <v>10</v>
      </c>
      <c r="Q2779" t="s">
        <v>8320</v>
      </c>
      <c r="R2779" t="s">
        <v>8356</v>
      </c>
      <c r="S2779" s="12">
        <f t="shared" si="260"/>
        <v>42172.669027777782</v>
      </c>
      <c r="T2779" s="12">
        <f t="shared" si="261"/>
        <v>42202.669027777782</v>
      </c>
      <c r="U2779" s="9">
        <f t="shared" si="262"/>
        <v>2015</v>
      </c>
      <c r="V2779">
        <f t="shared" si="263"/>
        <v>6</v>
      </c>
      <c r="W2779" t="str" cm="1">
        <f t="array" ref="W2779">_xlfn.IFS(V2779=1,"JAN",V2779=2,"FEB",V2779=3,"MAR",V2779=4,"APR",V2779=5,"MAY",V2779=6,"JUN",V2779=7,"JUL",V2779=8,"AUG",V2779=9,"SEP",V2779=10,"OCT",V2779=11,"NOV",V2779=12,"DEC")</f>
        <v>JUN</v>
      </c>
    </row>
    <row r="2780" spans="1:23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58"/>
        <v>26</v>
      </c>
      <c r="P2780">
        <f t="shared" si="259"/>
        <v>93.67</v>
      </c>
      <c r="Q2780" t="s">
        <v>8320</v>
      </c>
      <c r="R2780" t="s">
        <v>8356</v>
      </c>
      <c r="S2780" s="12">
        <f t="shared" si="260"/>
        <v>41846.978078703702</v>
      </c>
      <c r="T2780" s="12">
        <f t="shared" si="261"/>
        <v>41876.978078703702</v>
      </c>
      <c r="U2780" s="9">
        <f t="shared" si="262"/>
        <v>2014</v>
      </c>
      <c r="V2780">
        <f t="shared" si="263"/>
        <v>7</v>
      </c>
      <c r="W2780" t="str" cm="1">
        <f t="array" ref="W2780">_xlfn.IFS(V2780=1,"JAN",V2780=2,"FEB",V2780=3,"MAR",V2780=4,"APR",V2780=5,"MAY",V2780=6,"JUN",V2780=7,"JUL",V2780=8,"AUG",V2780=9,"SEP",V2780=10,"OCT",V2780=11,"NOV",V2780=12,"DEC")</f>
        <v>JUL</v>
      </c>
    </row>
    <row r="2781" spans="1:23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58"/>
        <v>2</v>
      </c>
      <c r="P2781">
        <f t="shared" si="259"/>
        <v>53</v>
      </c>
      <c r="Q2781" t="s">
        <v>8320</v>
      </c>
      <c r="R2781" t="s">
        <v>8356</v>
      </c>
      <c r="S2781" s="12">
        <f t="shared" si="260"/>
        <v>42300.585891203707</v>
      </c>
      <c r="T2781" s="12">
        <f t="shared" si="261"/>
        <v>42330.627557870372</v>
      </c>
      <c r="U2781" s="9">
        <f t="shared" si="262"/>
        <v>2015</v>
      </c>
      <c r="V2781">
        <f t="shared" si="263"/>
        <v>10</v>
      </c>
      <c r="W2781" t="str" cm="1">
        <f t="array" ref="W2781">_xlfn.IFS(V2781=1,"JAN",V2781=2,"FEB",V2781=3,"MAR",V2781=4,"APR",V2781=5,"MAY",V2781=6,"JUN",V2781=7,"JUL",V2781=8,"AUG",V2781=9,"SEP",V2781=10,"OCT",V2781=11,"NOV",V2781=12,"DEC")</f>
        <v>OCT</v>
      </c>
    </row>
    <row r="2782" spans="1:23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58"/>
        <v>0</v>
      </c>
      <c r="P2782">
        <f t="shared" si="259"/>
        <v>0</v>
      </c>
      <c r="Q2782" t="s">
        <v>8320</v>
      </c>
      <c r="R2782" t="s">
        <v>8356</v>
      </c>
      <c r="S2782" s="12">
        <f t="shared" si="260"/>
        <v>42774.447777777779</v>
      </c>
      <c r="T2782" s="12">
        <f t="shared" si="261"/>
        <v>42804.447777777779</v>
      </c>
      <c r="U2782" s="9">
        <f t="shared" si="262"/>
        <v>2017</v>
      </c>
      <c r="V2782">
        <f t="shared" si="263"/>
        <v>2</v>
      </c>
      <c r="W2782" t="str" cm="1">
        <f t="array" ref="W2782">_xlfn.IFS(V2782=1,"JAN",V2782=2,"FEB",V2782=3,"MAR",V2782=4,"APR",V2782=5,"MAY",V2782=6,"JUN",V2782=7,"JUL",V2782=8,"AUG",V2782=9,"SEP",V2782=10,"OCT",V2782=11,"NOV",V2782=12,"DEC")</f>
        <v>FEB</v>
      </c>
    </row>
    <row r="2783" spans="1:23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58"/>
        <v>105</v>
      </c>
      <c r="P2783">
        <f t="shared" si="259"/>
        <v>47</v>
      </c>
      <c r="Q2783" t="s">
        <v>8315</v>
      </c>
      <c r="R2783" t="s">
        <v>8316</v>
      </c>
      <c r="S2783" s="12">
        <f t="shared" si="260"/>
        <v>42018.94159722222</v>
      </c>
      <c r="T2783" s="12">
        <f t="shared" si="261"/>
        <v>42047.291666666672</v>
      </c>
      <c r="U2783" s="9">
        <f t="shared" si="262"/>
        <v>2015</v>
      </c>
      <c r="V2783">
        <f t="shared" si="263"/>
        <v>1</v>
      </c>
      <c r="W2783" t="str" cm="1">
        <f t="array" ref="W2783">_xlfn.IFS(V2783=1,"JAN",V2783=2,"FEB",V2783=3,"MAR",V2783=4,"APR",V2783=5,"MAY",V2783=6,"JUN",V2783=7,"JUL",V2783=8,"AUG",V2783=9,"SEP",V2783=10,"OCT",V2783=11,"NOV",V2783=12,"DEC")</f>
        <v>JAN</v>
      </c>
    </row>
    <row r="2784" spans="1:23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58"/>
        <v>120</v>
      </c>
      <c r="P2784">
        <f t="shared" si="259"/>
        <v>66.67</v>
      </c>
      <c r="Q2784" t="s">
        <v>8315</v>
      </c>
      <c r="R2784" t="s">
        <v>8316</v>
      </c>
      <c r="S2784" s="12">
        <f t="shared" si="260"/>
        <v>42026.924976851849</v>
      </c>
      <c r="T2784" s="12">
        <f t="shared" si="261"/>
        <v>42052.207638888889</v>
      </c>
      <c r="U2784" s="9">
        <f t="shared" si="262"/>
        <v>2015</v>
      </c>
      <c r="V2784">
        <f t="shared" si="263"/>
        <v>1</v>
      </c>
      <c r="W2784" t="str" cm="1">
        <f t="array" ref="W2784">_xlfn.IFS(V2784=1,"JAN",V2784=2,"FEB",V2784=3,"MAR",V2784=4,"APR",V2784=5,"MAY",V2784=6,"JUN",V2784=7,"JUL",V2784=8,"AUG",V2784=9,"SEP",V2784=10,"OCT",V2784=11,"NOV",V2784=12,"DEC")</f>
        <v>JAN</v>
      </c>
    </row>
    <row r="2785" spans="1:23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58"/>
        <v>115</v>
      </c>
      <c r="P2785">
        <f t="shared" si="259"/>
        <v>18.77</v>
      </c>
      <c r="Q2785" t="s">
        <v>8315</v>
      </c>
      <c r="R2785" t="s">
        <v>8316</v>
      </c>
      <c r="S2785" s="12">
        <f t="shared" si="260"/>
        <v>42103.535254629634</v>
      </c>
      <c r="T2785" s="12">
        <f t="shared" si="261"/>
        <v>42117.535254629634</v>
      </c>
      <c r="U2785" s="9">
        <f t="shared" si="262"/>
        <v>2015</v>
      </c>
      <c r="V2785">
        <f t="shared" si="263"/>
        <v>4</v>
      </c>
      <c r="W2785" t="str" cm="1">
        <f t="array" ref="W2785">_xlfn.IFS(V2785=1,"JAN",V2785=2,"FEB",V2785=3,"MAR",V2785=4,"APR",V2785=5,"MAY",V2785=6,"JUN",V2785=7,"JUL",V2785=8,"AUG",V2785=9,"SEP",V2785=10,"OCT",V2785=11,"NOV",V2785=12,"DEC")</f>
        <v>APR</v>
      </c>
    </row>
    <row r="2786" spans="1:23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58"/>
        <v>119</v>
      </c>
      <c r="P2786">
        <f t="shared" si="259"/>
        <v>66.11</v>
      </c>
      <c r="Q2786" t="s">
        <v>8315</v>
      </c>
      <c r="R2786" t="s">
        <v>8316</v>
      </c>
      <c r="S2786" s="12">
        <f t="shared" si="260"/>
        <v>41920.787534722222</v>
      </c>
      <c r="T2786" s="12">
        <f t="shared" si="261"/>
        <v>41941.787534722222</v>
      </c>
      <c r="U2786" s="9">
        <f t="shared" si="262"/>
        <v>2014</v>
      </c>
      <c r="V2786">
        <f t="shared" si="263"/>
        <v>10</v>
      </c>
      <c r="W2786" t="str" cm="1">
        <f t="array" ref="W2786">_xlfn.IFS(V2786=1,"JAN",V2786=2,"FEB",V2786=3,"MAR",V2786=4,"APR",V2786=5,"MAY",V2786=6,"JUN",V2786=7,"JUL",V2786=8,"AUG",V2786=9,"SEP",V2786=10,"OCT",V2786=11,"NOV",V2786=12,"DEC")</f>
        <v>OCT</v>
      </c>
    </row>
    <row r="2787" spans="1:23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58"/>
        <v>105</v>
      </c>
      <c r="P2787">
        <f t="shared" si="259"/>
        <v>36.86</v>
      </c>
      <c r="Q2787" t="s">
        <v>8315</v>
      </c>
      <c r="R2787" t="s">
        <v>8316</v>
      </c>
      <c r="S2787" s="12">
        <f t="shared" si="260"/>
        <v>42558.189432870371</v>
      </c>
      <c r="T2787" s="12">
        <f t="shared" si="261"/>
        <v>42587.875</v>
      </c>
      <c r="U2787" s="9">
        <f t="shared" si="262"/>
        <v>2016</v>
      </c>
      <c r="V2787">
        <f t="shared" si="263"/>
        <v>7</v>
      </c>
      <c r="W2787" t="str" cm="1">
        <f t="array" ref="W2787">_xlfn.IFS(V2787=1,"JAN",V2787=2,"FEB",V2787=3,"MAR",V2787=4,"APR",V2787=5,"MAY",V2787=6,"JUN",V2787=7,"JUL",V2787=8,"AUG",V2787=9,"SEP",V2787=10,"OCT",V2787=11,"NOV",V2787=12,"DEC")</f>
        <v>JUL</v>
      </c>
    </row>
    <row r="2788" spans="1:23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58"/>
        <v>118</v>
      </c>
      <c r="P2788">
        <f t="shared" si="259"/>
        <v>39.81</v>
      </c>
      <c r="Q2788" t="s">
        <v>8315</v>
      </c>
      <c r="R2788" t="s">
        <v>8316</v>
      </c>
      <c r="S2788" s="12">
        <f t="shared" si="260"/>
        <v>41815.569212962961</v>
      </c>
      <c r="T2788" s="12">
        <f t="shared" si="261"/>
        <v>41829.569212962961</v>
      </c>
      <c r="U2788" s="9">
        <f t="shared" si="262"/>
        <v>2014</v>
      </c>
      <c r="V2788">
        <f t="shared" si="263"/>
        <v>6</v>
      </c>
      <c r="W2788" t="str" cm="1">
        <f t="array" ref="W2788">_xlfn.IFS(V2788=1,"JAN",V2788=2,"FEB",V2788=3,"MAR",V2788=4,"APR",V2788=5,"MAY",V2788=6,"JUN",V2788=7,"JUL",V2788=8,"AUG",V2788=9,"SEP",V2788=10,"OCT",V2788=11,"NOV",V2788=12,"DEC")</f>
        <v>JUN</v>
      </c>
    </row>
    <row r="2789" spans="1:23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58"/>
        <v>120</v>
      </c>
      <c r="P2789">
        <f t="shared" si="259"/>
        <v>31.5</v>
      </c>
      <c r="Q2789" t="s">
        <v>8315</v>
      </c>
      <c r="R2789" t="s">
        <v>8316</v>
      </c>
      <c r="S2789" s="12">
        <f t="shared" si="260"/>
        <v>41808.198518518519</v>
      </c>
      <c r="T2789" s="12">
        <f t="shared" si="261"/>
        <v>41838.198518518519</v>
      </c>
      <c r="U2789" s="9">
        <f t="shared" si="262"/>
        <v>2014</v>
      </c>
      <c r="V2789">
        <f t="shared" si="263"/>
        <v>6</v>
      </c>
      <c r="W2789" t="str" cm="1">
        <f t="array" ref="W2789">_xlfn.IFS(V2789=1,"JAN",V2789=2,"FEB",V2789=3,"MAR",V2789=4,"APR",V2789=5,"MAY",V2789=6,"JUN",V2789=7,"JUL",V2789=8,"AUG",V2789=9,"SEP",V2789=10,"OCT",V2789=11,"NOV",V2789=12,"DEC")</f>
        <v>JUN</v>
      </c>
    </row>
    <row r="2790" spans="1:23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58"/>
        <v>103</v>
      </c>
      <c r="P2790">
        <f t="shared" si="259"/>
        <v>102.5</v>
      </c>
      <c r="Q2790" t="s">
        <v>8315</v>
      </c>
      <c r="R2790" t="s">
        <v>8316</v>
      </c>
      <c r="S2790" s="12">
        <f t="shared" si="260"/>
        <v>42550.701886574068</v>
      </c>
      <c r="T2790" s="12">
        <f t="shared" si="261"/>
        <v>42580.701886574068</v>
      </c>
      <c r="U2790" s="9">
        <f t="shared" si="262"/>
        <v>2016</v>
      </c>
      <c r="V2790">
        <f t="shared" si="263"/>
        <v>6</v>
      </c>
      <c r="W2790" t="str" cm="1">
        <f t="array" ref="W2790">_xlfn.IFS(V2790=1,"JAN",V2790=2,"FEB",V2790=3,"MAR",V2790=4,"APR",V2790=5,"MAY",V2790=6,"JUN",V2790=7,"JUL",V2790=8,"AUG",V2790=9,"SEP",V2790=10,"OCT",V2790=11,"NOV",V2790=12,"DEC")</f>
        <v>JUN</v>
      </c>
    </row>
    <row r="2791" spans="1:23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58"/>
        <v>101</v>
      </c>
      <c r="P2791">
        <f t="shared" si="259"/>
        <v>126.46</v>
      </c>
      <c r="Q2791" t="s">
        <v>8315</v>
      </c>
      <c r="R2791" t="s">
        <v>8316</v>
      </c>
      <c r="S2791" s="12">
        <f t="shared" si="260"/>
        <v>42056.013124999998</v>
      </c>
      <c r="T2791" s="12">
        <f t="shared" si="261"/>
        <v>42075.166666666672</v>
      </c>
      <c r="U2791" s="9">
        <f t="shared" si="262"/>
        <v>2015</v>
      </c>
      <c r="V2791">
        <f t="shared" si="263"/>
        <v>2</v>
      </c>
      <c r="W2791" t="str" cm="1">
        <f t="array" ref="W2791">_xlfn.IFS(V2791=1,"JAN",V2791=2,"FEB",V2791=3,"MAR",V2791=4,"APR",V2791=5,"MAY",V2791=6,"JUN",V2791=7,"JUL",V2791=8,"AUG",V2791=9,"SEP",V2791=10,"OCT",V2791=11,"NOV",V2791=12,"DEC")</f>
        <v>FEB</v>
      </c>
    </row>
    <row r="2792" spans="1:23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58"/>
        <v>105</v>
      </c>
      <c r="P2792">
        <f t="shared" si="259"/>
        <v>47.88</v>
      </c>
      <c r="Q2792" t="s">
        <v>8315</v>
      </c>
      <c r="R2792" t="s">
        <v>8316</v>
      </c>
      <c r="S2792" s="12">
        <f t="shared" si="260"/>
        <v>42016.938692129625</v>
      </c>
      <c r="T2792" s="12">
        <f t="shared" si="261"/>
        <v>42046.938692129625</v>
      </c>
      <c r="U2792" s="9">
        <f t="shared" si="262"/>
        <v>2015</v>
      </c>
      <c r="V2792">
        <f t="shared" si="263"/>
        <v>1</v>
      </c>
      <c r="W2792" t="str" cm="1">
        <f t="array" ref="W2792">_xlfn.IFS(V2792=1,"JAN",V2792=2,"FEB",V2792=3,"MAR",V2792=4,"APR",V2792=5,"MAY",V2792=6,"JUN",V2792=7,"JUL",V2792=8,"AUG",V2792=9,"SEP",V2792=10,"OCT",V2792=11,"NOV",V2792=12,"DEC")</f>
        <v>JAN</v>
      </c>
    </row>
    <row r="2793" spans="1:23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58"/>
        <v>103</v>
      </c>
      <c r="P2793">
        <f t="shared" si="259"/>
        <v>73.209999999999994</v>
      </c>
      <c r="Q2793" t="s">
        <v>8315</v>
      </c>
      <c r="R2793" t="s">
        <v>8316</v>
      </c>
      <c r="S2793" s="12">
        <f t="shared" si="260"/>
        <v>42591.899988425925</v>
      </c>
      <c r="T2793" s="12">
        <f t="shared" si="261"/>
        <v>42622.166666666672</v>
      </c>
      <c r="U2793" s="9">
        <f t="shared" si="262"/>
        <v>2016</v>
      </c>
      <c r="V2793">
        <f t="shared" si="263"/>
        <v>8</v>
      </c>
      <c r="W2793" t="str" cm="1">
        <f t="array" ref="W2793">_xlfn.IFS(V2793=1,"JAN",V2793=2,"FEB",V2793=3,"MAR",V2793=4,"APR",V2793=5,"MAY",V2793=6,"JUN",V2793=7,"JUL",V2793=8,"AUG",V2793=9,"SEP",V2793=10,"OCT",V2793=11,"NOV",V2793=12,"DEC")</f>
        <v>AUG</v>
      </c>
    </row>
    <row r="2794" spans="1:23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58"/>
        <v>108</v>
      </c>
      <c r="P2794">
        <f t="shared" si="259"/>
        <v>89.67</v>
      </c>
      <c r="Q2794" t="s">
        <v>8315</v>
      </c>
      <c r="R2794" t="s">
        <v>8316</v>
      </c>
      <c r="S2794" s="12">
        <f t="shared" si="260"/>
        <v>42183.231006944443</v>
      </c>
      <c r="T2794" s="12">
        <f t="shared" si="261"/>
        <v>42228.231006944443</v>
      </c>
      <c r="U2794" s="9">
        <f t="shared" si="262"/>
        <v>2015</v>
      </c>
      <c r="V2794">
        <f t="shared" si="263"/>
        <v>6</v>
      </c>
      <c r="W2794" t="str" cm="1">
        <f t="array" ref="W2794">_xlfn.IFS(V2794=1,"JAN",V2794=2,"FEB",V2794=3,"MAR",V2794=4,"APR",V2794=5,"MAY",V2794=6,"JUN",V2794=7,"JUL",V2794=8,"AUG",V2794=9,"SEP",V2794=10,"OCT",V2794=11,"NOV",V2794=12,"DEC")</f>
        <v>JUN</v>
      </c>
    </row>
    <row r="2795" spans="1:23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58"/>
        <v>111</v>
      </c>
      <c r="P2795">
        <f t="shared" si="259"/>
        <v>151.46</v>
      </c>
      <c r="Q2795" t="s">
        <v>8315</v>
      </c>
      <c r="R2795" t="s">
        <v>8316</v>
      </c>
      <c r="S2795" s="12">
        <f t="shared" si="260"/>
        <v>42176.419039351851</v>
      </c>
      <c r="T2795" s="12">
        <f t="shared" si="261"/>
        <v>42206.419039351851</v>
      </c>
      <c r="U2795" s="9">
        <f t="shared" si="262"/>
        <v>2015</v>
      </c>
      <c r="V2795">
        <f t="shared" si="263"/>
        <v>6</v>
      </c>
      <c r="W2795" t="str" cm="1">
        <f t="array" ref="W2795">_xlfn.IFS(V2795=1,"JAN",V2795=2,"FEB",V2795=3,"MAR",V2795=4,"APR",V2795=5,"MAY",V2795=6,"JUN",V2795=7,"JUL",V2795=8,"AUG",V2795=9,"SEP",V2795=10,"OCT",V2795=11,"NOV",V2795=12,"DEC")</f>
        <v>JUN</v>
      </c>
    </row>
    <row r="2796" spans="1:23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58"/>
        <v>150</v>
      </c>
      <c r="P2796">
        <f t="shared" si="259"/>
        <v>25</v>
      </c>
      <c r="Q2796" t="s">
        <v>8315</v>
      </c>
      <c r="R2796" t="s">
        <v>8316</v>
      </c>
      <c r="S2796" s="12">
        <f t="shared" si="260"/>
        <v>42416.691655092596</v>
      </c>
      <c r="T2796" s="12">
        <f t="shared" si="261"/>
        <v>42432.791666666672</v>
      </c>
      <c r="U2796" s="9">
        <f t="shared" si="262"/>
        <v>2016</v>
      </c>
      <c r="V2796">
        <f t="shared" si="263"/>
        <v>2</v>
      </c>
      <c r="W2796" t="str" cm="1">
        <f t="array" ref="W2796">_xlfn.IFS(V2796=1,"JAN",V2796=2,"FEB",V2796=3,"MAR",V2796=4,"APR",V2796=5,"MAY",V2796=6,"JUN",V2796=7,"JUL",V2796=8,"AUG",V2796=9,"SEP",V2796=10,"OCT",V2796=11,"NOV",V2796=12,"DEC")</f>
        <v>FEB</v>
      </c>
    </row>
    <row r="2797" spans="1:23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58"/>
        <v>104</v>
      </c>
      <c r="P2797">
        <f t="shared" si="259"/>
        <v>36.5</v>
      </c>
      <c r="Q2797" t="s">
        <v>8315</v>
      </c>
      <c r="R2797" t="s">
        <v>8316</v>
      </c>
      <c r="S2797" s="12">
        <f t="shared" si="260"/>
        <v>41780.525937500002</v>
      </c>
      <c r="T2797" s="12">
        <f t="shared" si="261"/>
        <v>41796.958333333336</v>
      </c>
      <c r="U2797" s="9">
        <f t="shared" si="262"/>
        <v>2014</v>
      </c>
      <c r="V2797">
        <f t="shared" si="263"/>
        <v>5</v>
      </c>
      <c r="W2797" t="str" cm="1">
        <f t="array" ref="W2797">_xlfn.IFS(V2797=1,"JAN",V2797=2,"FEB",V2797=3,"MAR",V2797=4,"APR",V2797=5,"MAY",V2797=6,"JUN",V2797=7,"JUL",V2797=8,"AUG",V2797=9,"SEP",V2797=10,"OCT",V2797=11,"NOV",V2797=12,"DEC")</f>
        <v>MAY</v>
      </c>
    </row>
    <row r="2798" spans="1:23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58"/>
        <v>116</v>
      </c>
      <c r="P2798">
        <f t="shared" si="259"/>
        <v>44</v>
      </c>
      <c r="Q2798" t="s">
        <v>8315</v>
      </c>
      <c r="R2798" t="s">
        <v>8316</v>
      </c>
      <c r="S2798" s="12">
        <f t="shared" si="260"/>
        <v>41795.528101851851</v>
      </c>
      <c r="T2798" s="12">
        <f t="shared" si="261"/>
        <v>41825.528101851851</v>
      </c>
      <c r="U2798" s="9">
        <f t="shared" si="262"/>
        <v>2014</v>
      </c>
      <c r="V2798">
        <f t="shared" si="263"/>
        <v>6</v>
      </c>
      <c r="W2798" t="str" cm="1">
        <f t="array" ref="W2798">_xlfn.IFS(V2798=1,"JAN",V2798=2,"FEB",V2798=3,"MAR",V2798=4,"APR",V2798=5,"MAY",V2798=6,"JUN",V2798=7,"JUL",V2798=8,"AUG",V2798=9,"SEP",V2798=10,"OCT",V2798=11,"NOV",V2798=12,"DEC")</f>
        <v>JUN</v>
      </c>
    </row>
    <row r="2799" spans="1:23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58"/>
        <v>103</v>
      </c>
      <c r="P2799">
        <f t="shared" si="259"/>
        <v>87.36</v>
      </c>
      <c r="Q2799" t="s">
        <v>8315</v>
      </c>
      <c r="R2799" t="s">
        <v>8316</v>
      </c>
      <c r="S2799" s="12">
        <f t="shared" si="260"/>
        <v>41798.94027777778</v>
      </c>
      <c r="T2799" s="12">
        <f t="shared" si="261"/>
        <v>41828.94027777778</v>
      </c>
      <c r="U2799" s="9">
        <f t="shared" si="262"/>
        <v>2014</v>
      </c>
      <c r="V2799">
        <f t="shared" si="263"/>
        <v>6</v>
      </c>
      <c r="W2799" t="str" cm="1">
        <f t="array" ref="W2799">_xlfn.IFS(V2799=1,"JAN",V2799=2,"FEB",V2799=3,"MAR",V2799=4,"APR",V2799=5,"MAY",V2799=6,"JUN",V2799=7,"JUL",V2799=8,"AUG",V2799=9,"SEP",V2799=10,"OCT",V2799=11,"NOV",V2799=12,"DEC")</f>
        <v>JUN</v>
      </c>
    </row>
    <row r="2800" spans="1:23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58"/>
        <v>101</v>
      </c>
      <c r="P2800">
        <f t="shared" si="259"/>
        <v>36.47</v>
      </c>
      <c r="Q2800" t="s">
        <v>8315</v>
      </c>
      <c r="R2800" t="s">
        <v>8316</v>
      </c>
      <c r="S2800" s="12">
        <f t="shared" si="260"/>
        <v>42201.675011574072</v>
      </c>
      <c r="T2800" s="12">
        <f t="shared" si="261"/>
        <v>42216.666666666672</v>
      </c>
      <c r="U2800" s="9">
        <f t="shared" si="262"/>
        <v>2015</v>
      </c>
      <c r="V2800">
        <f t="shared" si="263"/>
        <v>7</v>
      </c>
      <c r="W2800" t="str" cm="1">
        <f t="array" ref="W2800">_xlfn.IFS(V2800=1,"JAN",V2800=2,"FEB",V2800=3,"MAR",V2800=4,"APR",V2800=5,"MAY",V2800=6,"JUN",V2800=7,"JUL",V2800=8,"AUG",V2800=9,"SEP",V2800=10,"OCT",V2800=11,"NOV",V2800=12,"DEC")</f>
        <v>JUL</v>
      </c>
    </row>
    <row r="2801" spans="1:23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58"/>
        <v>117</v>
      </c>
      <c r="P2801">
        <f t="shared" si="259"/>
        <v>44.86</v>
      </c>
      <c r="Q2801" t="s">
        <v>8315</v>
      </c>
      <c r="R2801" t="s">
        <v>8316</v>
      </c>
      <c r="S2801" s="12">
        <f t="shared" si="260"/>
        <v>42507.264699074076</v>
      </c>
      <c r="T2801" s="12">
        <f t="shared" si="261"/>
        <v>42538.666666666672</v>
      </c>
      <c r="U2801" s="9">
        <f t="shared" si="262"/>
        <v>2016</v>
      </c>
      <c r="V2801">
        <f t="shared" si="263"/>
        <v>5</v>
      </c>
      <c r="W2801" t="str" cm="1">
        <f t="array" ref="W2801">_xlfn.IFS(V2801=1,"JAN",V2801=2,"FEB",V2801=3,"MAR",V2801=4,"APR",V2801=5,"MAY",V2801=6,"JUN",V2801=7,"JUL",V2801=8,"AUG",V2801=9,"SEP",V2801=10,"OCT",V2801=11,"NOV",V2801=12,"DEC")</f>
        <v>MAY</v>
      </c>
    </row>
    <row r="2802" spans="1:23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58"/>
        <v>133</v>
      </c>
      <c r="P2802">
        <f t="shared" si="259"/>
        <v>42.9</v>
      </c>
      <c r="Q2802" t="s">
        <v>8315</v>
      </c>
      <c r="R2802" t="s">
        <v>8316</v>
      </c>
      <c r="S2802" s="12">
        <f t="shared" si="260"/>
        <v>41948.552847222221</v>
      </c>
      <c r="T2802" s="12">
        <f t="shared" si="261"/>
        <v>42008.552847222221</v>
      </c>
      <c r="U2802" s="9">
        <f t="shared" si="262"/>
        <v>2014</v>
      </c>
      <c r="V2802">
        <f t="shared" si="263"/>
        <v>11</v>
      </c>
      <c r="W2802" t="str" cm="1">
        <f t="array" ref="W2802">_xlfn.IFS(V2802=1,"JAN",V2802=2,"FEB",V2802=3,"MAR",V2802=4,"APR",V2802=5,"MAY",V2802=6,"JUN",V2802=7,"JUL",V2802=8,"AUG",V2802=9,"SEP",V2802=10,"OCT",V2802=11,"NOV",V2802=12,"DEC")</f>
        <v>NOV</v>
      </c>
    </row>
    <row r="2803" spans="1:23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58"/>
        <v>133</v>
      </c>
      <c r="P2803">
        <f t="shared" si="259"/>
        <v>51.23</v>
      </c>
      <c r="Q2803" t="s">
        <v>8315</v>
      </c>
      <c r="R2803" t="s">
        <v>8316</v>
      </c>
      <c r="S2803" s="12">
        <f t="shared" si="260"/>
        <v>41900.243159722224</v>
      </c>
      <c r="T2803" s="12">
        <f t="shared" si="261"/>
        <v>41922.458333333336</v>
      </c>
      <c r="U2803" s="9">
        <f t="shared" si="262"/>
        <v>2014</v>
      </c>
      <c r="V2803">
        <f t="shared" si="263"/>
        <v>9</v>
      </c>
      <c r="W2803" t="str" cm="1">
        <f t="array" ref="W2803">_xlfn.IFS(V2803=1,"JAN",V2803=2,"FEB",V2803=3,"MAR",V2803=4,"APR",V2803=5,"MAY",V2803=6,"JUN",V2803=7,"JUL",V2803=8,"AUG",V2803=9,"SEP",V2803=10,"OCT",V2803=11,"NOV",V2803=12,"DEC")</f>
        <v>SEP</v>
      </c>
    </row>
    <row r="2804" spans="1:23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58"/>
        <v>102</v>
      </c>
      <c r="P2804">
        <f t="shared" si="259"/>
        <v>33.94</v>
      </c>
      <c r="Q2804" t="s">
        <v>8315</v>
      </c>
      <c r="R2804" t="s">
        <v>8316</v>
      </c>
      <c r="S2804" s="12">
        <f t="shared" si="260"/>
        <v>42192.64707175926</v>
      </c>
      <c r="T2804" s="12">
        <f t="shared" si="261"/>
        <v>42222.64707175926</v>
      </c>
      <c r="U2804" s="9">
        <f t="shared" si="262"/>
        <v>2015</v>
      </c>
      <c r="V2804">
        <f t="shared" si="263"/>
        <v>7</v>
      </c>
      <c r="W2804" t="str" cm="1">
        <f t="array" ref="W2804">_xlfn.IFS(V2804=1,"JAN",V2804=2,"FEB",V2804=3,"MAR",V2804=4,"APR",V2804=5,"MAY",V2804=6,"JUN",V2804=7,"JUL",V2804=8,"AUG",V2804=9,"SEP",V2804=10,"OCT",V2804=11,"NOV",V2804=12,"DEC")</f>
        <v>JUL</v>
      </c>
    </row>
    <row r="2805" spans="1:23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58"/>
        <v>128</v>
      </c>
      <c r="P2805">
        <f t="shared" si="259"/>
        <v>90.74</v>
      </c>
      <c r="Q2805" t="s">
        <v>8315</v>
      </c>
      <c r="R2805" t="s">
        <v>8316</v>
      </c>
      <c r="S2805" s="12">
        <f t="shared" si="260"/>
        <v>42158.065694444449</v>
      </c>
      <c r="T2805" s="12">
        <f t="shared" si="261"/>
        <v>42201</v>
      </c>
      <c r="U2805" s="9">
        <f t="shared" si="262"/>
        <v>2015</v>
      </c>
      <c r="V2805">
        <f t="shared" si="263"/>
        <v>6</v>
      </c>
      <c r="W2805" t="str" cm="1">
        <f t="array" ref="W2805">_xlfn.IFS(V2805=1,"JAN",V2805=2,"FEB",V2805=3,"MAR",V2805=4,"APR",V2805=5,"MAY",V2805=6,"JUN",V2805=7,"JUL",V2805=8,"AUG",V2805=9,"SEP",V2805=10,"OCT",V2805=11,"NOV",V2805=12,"DEC")</f>
        <v>JUN</v>
      </c>
    </row>
    <row r="2806" spans="1:23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58"/>
        <v>115</v>
      </c>
      <c r="P2806">
        <f t="shared" si="259"/>
        <v>50</v>
      </c>
      <c r="Q2806" t="s">
        <v>8315</v>
      </c>
      <c r="R2806" t="s">
        <v>8316</v>
      </c>
      <c r="S2806" s="12">
        <f t="shared" si="260"/>
        <v>41881.453587962962</v>
      </c>
      <c r="T2806" s="12">
        <f t="shared" si="261"/>
        <v>41911.453587962962</v>
      </c>
      <c r="U2806" s="9">
        <f t="shared" si="262"/>
        <v>2014</v>
      </c>
      <c r="V2806">
        <f t="shared" si="263"/>
        <v>8</v>
      </c>
      <c r="W2806" t="str" cm="1">
        <f t="array" ref="W2806">_xlfn.IFS(V2806=1,"JAN",V2806=2,"FEB",V2806=3,"MAR",V2806=4,"APR",V2806=5,"MAY",V2806=6,"JUN",V2806=7,"JUL",V2806=8,"AUG",V2806=9,"SEP",V2806=10,"OCT",V2806=11,"NOV",V2806=12,"DEC")</f>
        <v>AUG</v>
      </c>
    </row>
    <row r="2807" spans="1:23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58"/>
        <v>110</v>
      </c>
      <c r="P2807">
        <f t="shared" si="259"/>
        <v>24.44</v>
      </c>
      <c r="Q2807" t="s">
        <v>8315</v>
      </c>
      <c r="R2807" t="s">
        <v>8316</v>
      </c>
      <c r="S2807" s="12">
        <f t="shared" si="260"/>
        <v>42213.505474537036</v>
      </c>
      <c r="T2807" s="12">
        <f t="shared" si="261"/>
        <v>42238.505474537036</v>
      </c>
      <c r="U2807" s="9">
        <f t="shared" si="262"/>
        <v>2015</v>
      </c>
      <c r="V2807">
        <f t="shared" si="263"/>
        <v>7</v>
      </c>
      <c r="W2807" t="str" cm="1">
        <f t="array" ref="W2807">_xlfn.IFS(V2807=1,"JAN",V2807=2,"FEB",V2807=3,"MAR",V2807=4,"APR",V2807=5,"MAY",V2807=6,"JUN",V2807=7,"JUL",V2807=8,"AUG",V2807=9,"SEP",V2807=10,"OCT",V2807=11,"NOV",V2807=12,"DEC")</f>
        <v>JUL</v>
      </c>
    </row>
    <row r="2808" spans="1:23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58"/>
        <v>112</v>
      </c>
      <c r="P2808">
        <f t="shared" si="259"/>
        <v>44.25</v>
      </c>
      <c r="Q2808" t="s">
        <v>8315</v>
      </c>
      <c r="R2808" t="s">
        <v>8316</v>
      </c>
      <c r="S2808" s="12">
        <f t="shared" si="260"/>
        <v>42185.267245370371</v>
      </c>
      <c r="T2808" s="12">
        <f t="shared" si="261"/>
        <v>42221.458333333328</v>
      </c>
      <c r="U2808" s="9">
        <f t="shared" si="262"/>
        <v>2015</v>
      </c>
      <c r="V2808">
        <f t="shared" si="263"/>
        <v>6</v>
      </c>
      <c r="W2808" t="str" cm="1">
        <f t="array" ref="W2808">_xlfn.IFS(V2808=1,"JAN",V2808=2,"FEB",V2808=3,"MAR",V2808=4,"APR",V2808=5,"MAY",V2808=6,"JUN",V2808=7,"JUL",V2808=8,"AUG",V2808=9,"SEP",V2808=10,"OCT",V2808=11,"NOV",V2808=12,"DEC")</f>
        <v>JUN</v>
      </c>
    </row>
    <row r="2809" spans="1:23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58"/>
        <v>126</v>
      </c>
      <c r="P2809">
        <f t="shared" si="259"/>
        <v>67.739999999999995</v>
      </c>
      <c r="Q2809" t="s">
        <v>8315</v>
      </c>
      <c r="R2809" t="s">
        <v>8316</v>
      </c>
      <c r="S2809" s="12">
        <f t="shared" si="260"/>
        <v>42154.873124999998</v>
      </c>
      <c r="T2809" s="12">
        <f t="shared" si="261"/>
        <v>42184.873124999998</v>
      </c>
      <c r="U2809" s="9">
        <f t="shared" si="262"/>
        <v>2015</v>
      </c>
      <c r="V2809">
        <f t="shared" si="263"/>
        <v>5</v>
      </c>
      <c r="W2809" t="str" cm="1">
        <f t="array" ref="W2809">_xlfn.IFS(V2809=1,"JAN",V2809=2,"FEB",V2809=3,"MAR",V2809=4,"APR",V2809=5,"MAY",V2809=6,"JUN",V2809=7,"JUL",V2809=8,"AUG",V2809=9,"SEP",V2809=10,"OCT",V2809=11,"NOV",V2809=12,"DEC")</f>
        <v>MAY</v>
      </c>
    </row>
    <row r="2810" spans="1:23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58"/>
        <v>100</v>
      </c>
      <c r="P2810">
        <f t="shared" si="259"/>
        <v>65.38</v>
      </c>
      <c r="Q2810" t="s">
        <v>8315</v>
      </c>
      <c r="R2810" t="s">
        <v>8316</v>
      </c>
      <c r="S2810" s="12">
        <f t="shared" si="260"/>
        <v>42208.84646990741</v>
      </c>
      <c r="T2810" s="12">
        <f t="shared" si="261"/>
        <v>42238.84646990741</v>
      </c>
      <c r="U2810" s="9">
        <f t="shared" si="262"/>
        <v>2015</v>
      </c>
      <c r="V2810">
        <f t="shared" si="263"/>
        <v>7</v>
      </c>
      <c r="W2810" t="str" cm="1">
        <f t="array" ref="W2810">_xlfn.IFS(V2810=1,"JAN",V2810=2,"FEB",V2810=3,"MAR",V2810=4,"APR",V2810=5,"MAY",V2810=6,"JUN",V2810=7,"JUL",V2810=8,"AUG",V2810=9,"SEP",V2810=10,"OCT",V2810=11,"NOV",V2810=12,"DEC")</f>
        <v>JUL</v>
      </c>
    </row>
    <row r="2811" spans="1:23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58"/>
        <v>102</v>
      </c>
      <c r="P2811">
        <f t="shared" si="259"/>
        <v>121.9</v>
      </c>
      <c r="Q2811" t="s">
        <v>8315</v>
      </c>
      <c r="R2811" t="s">
        <v>8316</v>
      </c>
      <c r="S2811" s="12">
        <f t="shared" si="260"/>
        <v>42451.496817129635</v>
      </c>
      <c r="T2811" s="12">
        <f t="shared" si="261"/>
        <v>42459.610416666663</v>
      </c>
      <c r="U2811" s="9">
        <f t="shared" si="262"/>
        <v>2016</v>
      </c>
      <c r="V2811">
        <f t="shared" si="263"/>
        <v>3</v>
      </c>
      <c r="W2811" t="str" cm="1">
        <f t="array" ref="W2811">_xlfn.IFS(V2811=1,"JAN",V2811=2,"FEB",V2811=3,"MAR",V2811=4,"APR",V2811=5,"MAY",V2811=6,"JUN",V2811=7,"JUL",V2811=8,"AUG",V2811=9,"SEP",V2811=10,"OCT",V2811=11,"NOV",V2811=12,"DEC")</f>
        <v>MAR</v>
      </c>
    </row>
    <row r="2812" spans="1:23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58"/>
        <v>108</v>
      </c>
      <c r="P2812">
        <f t="shared" si="259"/>
        <v>47.46</v>
      </c>
      <c r="Q2812" t="s">
        <v>8315</v>
      </c>
      <c r="R2812" t="s">
        <v>8316</v>
      </c>
      <c r="S2812" s="12">
        <f t="shared" si="260"/>
        <v>41759.13962962963</v>
      </c>
      <c r="T2812" s="12">
        <f t="shared" si="261"/>
        <v>41791.165972222225</v>
      </c>
      <c r="U2812" s="9">
        <f t="shared" si="262"/>
        <v>2014</v>
      </c>
      <c r="V2812">
        <f t="shared" si="263"/>
        <v>4</v>
      </c>
      <c r="W2812" t="str" cm="1">
        <f t="array" ref="W2812">_xlfn.IFS(V2812=1,"JAN",V2812=2,"FEB",V2812=3,"MAR",V2812=4,"APR",V2812=5,"MAY",V2812=6,"JUN",V2812=7,"JUL",V2812=8,"AUG",V2812=9,"SEP",V2812=10,"OCT",V2812=11,"NOV",V2812=12,"DEC")</f>
        <v>APR</v>
      </c>
    </row>
    <row r="2813" spans="1:23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58"/>
        <v>100</v>
      </c>
      <c r="P2813">
        <f t="shared" si="259"/>
        <v>92.84</v>
      </c>
      <c r="Q2813" t="s">
        <v>8315</v>
      </c>
      <c r="R2813" t="s">
        <v>8316</v>
      </c>
      <c r="S2813" s="12">
        <f t="shared" si="260"/>
        <v>42028.496562500004</v>
      </c>
      <c r="T2813" s="12">
        <f t="shared" si="261"/>
        <v>42058.496562500004</v>
      </c>
      <c r="U2813" s="9">
        <f t="shared" si="262"/>
        <v>2015</v>
      </c>
      <c r="V2813">
        <f t="shared" si="263"/>
        <v>1</v>
      </c>
      <c r="W2813" t="str" cm="1">
        <f t="array" ref="W2813">_xlfn.IFS(V2813=1,"JAN",V2813=2,"FEB",V2813=3,"MAR",V2813=4,"APR",V2813=5,"MAY",V2813=6,"JUN",V2813=7,"JUL",V2813=8,"AUG",V2813=9,"SEP",V2813=10,"OCT",V2813=11,"NOV",V2813=12,"DEC")</f>
        <v>JAN</v>
      </c>
    </row>
    <row r="2814" spans="1:23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58"/>
        <v>113</v>
      </c>
      <c r="P2814">
        <f t="shared" si="259"/>
        <v>68.25</v>
      </c>
      <c r="Q2814" t="s">
        <v>8315</v>
      </c>
      <c r="R2814" t="s">
        <v>8316</v>
      </c>
      <c r="S2814" s="12">
        <f t="shared" si="260"/>
        <v>42054.74418981481</v>
      </c>
      <c r="T2814" s="12">
        <f t="shared" si="261"/>
        <v>42100.166666666672</v>
      </c>
      <c r="U2814" s="9">
        <f t="shared" si="262"/>
        <v>2015</v>
      </c>
      <c r="V2814">
        <f t="shared" si="263"/>
        <v>2</v>
      </c>
      <c r="W2814" t="str" cm="1">
        <f t="array" ref="W2814">_xlfn.IFS(V2814=1,"JAN",V2814=2,"FEB",V2814=3,"MAR",V2814=4,"APR",V2814=5,"MAY",V2814=6,"JUN",V2814=7,"JUL",V2814=8,"AUG",V2814=9,"SEP",V2814=10,"OCT",V2814=11,"NOV",V2814=12,"DEC")</f>
        <v>FEB</v>
      </c>
    </row>
    <row r="2815" spans="1:23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58"/>
        <v>128</v>
      </c>
      <c r="P2815">
        <f t="shared" si="259"/>
        <v>37.21</v>
      </c>
      <c r="Q2815" t="s">
        <v>8315</v>
      </c>
      <c r="R2815" t="s">
        <v>8316</v>
      </c>
      <c r="S2815" s="12">
        <f t="shared" si="260"/>
        <v>42693.742604166662</v>
      </c>
      <c r="T2815" s="12">
        <f t="shared" si="261"/>
        <v>42718.742604166662</v>
      </c>
      <c r="U2815" s="9">
        <f t="shared" si="262"/>
        <v>2016</v>
      </c>
      <c r="V2815">
        <f t="shared" si="263"/>
        <v>11</v>
      </c>
      <c r="W2815" t="str" cm="1">
        <f t="array" ref="W2815">_xlfn.IFS(V2815=1,"JAN",V2815=2,"FEB",V2815=3,"MAR",V2815=4,"APR",V2815=5,"MAY",V2815=6,"JUN",V2815=7,"JUL",V2815=8,"AUG",V2815=9,"SEP",V2815=10,"OCT",V2815=11,"NOV",V2815=12,"DEC")</f>
        <v>NOV</v>
      </c>
    </row>
    <row r="2816" spans="1:23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58"/>
        <v>108</v>
      </c>
      <c r="P2816">
        <f t="shared" si="259"/>
        <v>25.25</v>
      </c>
      <c r="Q2816" t="s">
        <v>8315</v>
      </c>
      <c r="R2816" t="s">
        <v>8316</v>
      </c>
      <c r="S2816" s="12">
        <f t="shared" si="260"/>
        <v>42103.399479166663</v>
      </c>
      <c r="T2816" s="12">
        <f t="shared" si="261"/>
        <v>42133.399479166663</v>
      </c>
      <c r="U2816" s="9">
        <f t="shared" si="262"/>
        <v>2015</v>
      </c>
      <c r="V2816">
        <f t="shared" si="263"/>
        <v>4</v>
      </c>
      <c r="W2816" t="str" cm="1">
        <f t="array" ref="W2816">_xlfn.IFS(V2816=1,"JAN",V2816=2,"FEB",V2816=3,"MAR",V2816=4,"APR",V2816=5,"MAY",V2816=6,"JUN",V2816=7,"JUL",V2816=8,"AUG",V2816=9,"SEP",V2816=10,"OCT",V2816=11,"NOV",V2816=12,"DEC")</f>
        <v>APR</v>
      </c>
    </row>
    <row r="2817" spans="1:23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58"/>
        <v>242</v>
      </c>
      <c r="P2817">
        <f t="shared" si="259"/>
        <v>43.21</v>
      </c>
      <c r="Q2817" t="s">
        <v>8315</v>
      </c>
      <c r="R2817" t="s">
        <v>8316</v>
      </c>
      <c r="S2817" s="12">
        <f t="shared" si="260"/>
        <v>42559.776724537034</v>
      </c>
      <c r="T2817" s="12">
        <f t="shared" si="261"/>
        <v>42589.776724537034</v>
      </c>
      <c r="U2817" s="9">
        <f t="shared" si="262"/>
        <v>2016</v>
      </c>
      <c r="V2817">
        <f t="shared" si="263"/>
        <v>7</v>
      </c>
      <c r="W2817" t="str" cm="1">
        <f t="array" ref="W2817">_xlfn.IFS(V2817=1,"JAN",V2817=2,"FEB",V2817=3,"MAR",V2817=4,"APR",V2817=5,"MAY",V2817=6,"JUN",V2817=7,"JUL",V2817=8,"AUG",V2817=9,"SEP",V2817=10,"OCT",V2817=11,"NOV",V2817=12,"DEC")</f>
        <v>JUL</v>
      </c>
    </row>
    <row r="2818" spans="1:23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58"/>
        <v>142</v>
      </c>
      <c r="P2818">
        <f t="shared" si="259"/>
        <v>25.13</v>
      </c>
      <c r="Q2818" t="s">
        <v>8315</v>
      </c>
      <c r="R2818" t="s">
        <v>8316</v>
      </c>
      <c r="S2818" s="12">
        <f t="shared" si="260"/>
        <v>42188.467499999999</v>
      </c>
      <c r="T2818" s="12">
        <f t="shared" si="261"/>
        <v>42218.666666666672</v>
      </c>
      <c r="U2818" s="9">
        <f t="shared" si="262"/>
        <v>2015</v>
      </c>
      <c r="V2818">
        <f t="shared" si="263"/>
        <v>7</v>
      </c>
      <c r="W2818" t="str" cm="1">
        <f t="array" ref="W2818">_xlfn.IFS(V2818=1,"JAN",V2818=2,"FEB",V2818=3,"MAR",V2818=4,"APR",V2818=5,"MAY",V2818=6,"JUN",V2818=7,"JUL",V2818=8,"AUG",V2818=9,"SEP",V2818=10,"OCT",V2818=11,"NOV",V2818=12,"DEC")</f>
        <v>JUL</v>
      </c>
    </row>
    <row r="2819" spans="1:23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64">ROUND((E2819/D2819)*100,0)</f>
        <v>130</v>
      </c>
      <c r="P2819">
        <f t="shared" ref="P2819:P2882" si="265">IFERROR(ROUND(E2819/L2819,2),0)</f>
        <v>23.64</v>
      </c>
      <c r="Q2819" t="s">
        <v>8315</v>
      </c>
      <c r="R2819" t="s">
        <v>8316</v>
      </c>
      <c r="S2819" s="12">
        <f t="shared" ref="S2819:S2882" si="266">(((J2819/60)/60)/24)+DATE(1970,1,1)</f>
        <v>42023.634976851856</v>
      </c>
      <c r="T2819" s="12">
        <f t="shared" ref="T2819:T2882" si="267">(((I2819/60)/60)/24)+DATE(1970,1,1)</f>
        <v>42063.634976851856</v>
      </c>
      <c r="U2819" s="9">
        <f t="shared" ref="U2819:U2882" si="268">YEAR(S2819)</f>
        <v>2015</v>
      </c>
      <c r="V2819">
        <f t="shared" ref="V2819:V2882" si="269">MONTH(S2819)</f>
        <v>1</v>
      </c>
      <c r="W2819" t="str" cm="1">
        <f t="array" ref="W2819">_xlfn.IFS(V2819=1,"JAN",V2819=2,"FEB",V2819=3,"MAR",V2819=4,"APR",V2819=5,"MAY",V2819=6,"JUN",V2819=7,"JUL",V2819=8,"AUG",V2819=9,"SEP",V2819=10,"OCT",V2819=11,"NOV",V2819=12,"DEC")</f>
        <v>JAN</v>
      </c>
    </row>
    <row r="2820" spans="1:23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64"/>
        <v>106</v>
      </c>
      <c r="P2820">
        <f t="shared" si="265"/>
        <v>103.95</v>
      </c>
      <c r="Q2820" t="s">
        <v>8315</v>
      </c>
      <c r="R2820" t="s">
        <v>8316</v>
      </c>
      <c r="S2820" s="12">
        <f t="shared" si="266"/>
        <v>42250.598217592589</v>
      </c>
      <c r="T2820" s="12">
        <f t="shared" si="267"/>
        <v>42270.598217592589</v>
      </c>
      <c r="U2820" s="9">
        <f t="shared" si="268"/>
        <v>2015</v>
      </c>
      <c r="V2820">
        <f t="shared" si="269"/>
        <v>9</v>
      </c>
      <c r="W2820" t="str" cm="1">
        <f t="array" ref="W2820">_xlfn.IFS(V2820=1,"JAN",V2820=2,"FEB",V2820=3,"MAR",V2820=4,"APR",V2820=5,"MAY",V2820=6,"JUN",V2820=7,"JUL",V2820=8,"AUG",V2820=9,"SEP",V2820=10,"OCT",V2820=11,"NOV",V2820=12,"DEC")</f>
        <v>SEP</v>
      </c>
    </row>
    <row r="2821" spans="1:23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64"/>
        <v>105</v>
      </c>
      <c r="P2821">
        <f t="shared" si="265"/>
        <v>50.38</v>
      </c>
      <c r="Q2821" t="s">
        <v>8315</v>
      </c>
      <c r="R2821" t="s">
        <v>8316</v>
      </c>
      <c r="S2821" s="12">
        <f t="shared" si="266"/>
        <v>42139.525567129633</v>
      </c>
      <c r="T2821" s="12">
        <f t="shared" si="267"/>
        <v>42169.525567129633</v>
      </c>
      <c r="U2821" s="9">
        <f t="shared" si="268"/>
        <v>2015</v>
      </c>
      <c r="V2821">
        <f t="shared" si="269"/>
        <v>5</v>
      </c>
      <c r="W2821" t="str" cm="1">
        <f t="array" ref="W2821">_xlfn.IFS(V2821=1,"JAN",V2821=2,"FEB",V2821=3,"MAR",V2821=4,"APR",V2821=5,"MAY",V2821=6,"JUN",V2821=7,"JUL",V2821=8,"AUG",V2821=9,"SEP",V2821=10,"OCT",V2821=11,"NOV",V2821=12,"DEC")</f>
        <v>MAY</v>
      </c>
    </row>
    <row r="2822" spans="1:23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64"/>
        <v>136</v>
      </c>
      <c r="P2822">
        <f t="shared" si="265"/>
        <v>13.6</v>
      </c>
      <c r="Q2822" t="s">
        <v>8315</v>
      </c>
      <c r="R2822" t="s">
        <v>8316</v>
      </c>
      <c r="S2822" s="12">
        <f t="shared" si="266"/>
        <v>42401.610983796301</v>
      </c>
      <c r="T2822" s="12">
        <f t="shared" si="267"/>
        <v>42426</v>
      </c>
      <c r="U2822" s="9">
        <f t="shared" si="268"/>
        <v>2016</v>
      </c>
      <c r="V2822">
        <f t="shared" si="269"/>
        <v>2</v>
      </c>
      <c r="W2822" t="str" cm="1">
        <f t="array" ref="W2822">_xlfn.IFS(V2822=1,"JAN",V2822=2,"FEB",V2822=3,"MAR",V2822=4,"APR",V2822=5,"MAY",V2822=6,"JUN",V2822=7,"JUL",V2822=8,"AUG",V2822=9,"SEP",V2822=10,"OCT",V2822=11,"NOV",V2822=12,"DEC")</f>
        <v>FEB</v>
      </c>
    </row>
    <row r="2823" spans="1:23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64"/>
        <v>100</v>
      </c>
      <c r="P2823">
        <f t="shared" si="265"/>
        <v>28.57</v>
      </c>
      <c r="Q2823" t="s">
        <v>8315</v>
      </c>
      <c r="R2823" t="s">
        <v>8316</v>
      </c>
      <c r="S2823" s="12">
        <f t="shared" si="266"/>
        <v>41875.922858796301</v>
      </c>
      <c r="T2823" s="12">
        <f t="shared" si="267"/>
        <v>41905.922858796301</v>
      </c>
      <c r="U2823" s="9">
        <f t="shared" si="268"/>
        <v>2014</v>
      </c>
      <c r="V2823">
        <f t="shared" si="269"/>
        <v>8</v>
      </c>
      <c r="W2823" t="str" cm="1">
        <f t="array" ref="W2823">_xlfn.IFS(V2823=1,"JAN",V2823=2,"FEB",V2823=3,"MAR",V2823=4,"APR",V2823=5,"MAY",V2823=6,"JUN",V2823=7,"JUL",V2823=8,"AUG",V2823=9,"SEP",V2823=10,"OCT",V2823=11,"NOV",V2823=12,"DEC")</f>
        <v>AUG</v>
      </c>
    </row>
    <row r="2824" spans="1:23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64"/>
        <v>100</v>
      </c>
      <c r="P2824">
        <f t="shared" si="265"/>
        <v>63.83</v>
      </c>
      <c r="Q2824" t="s">
        <v>8315</v>
      </c>
      <c r="R2824" t="s">
        <v>8316</v>
      </c>
      <c r="S2824" s="12">
        <f t="shared" si="266"/>
        <v>42060.683935185181</v>
      </c>
      <c r="T2824" s="12">
        <f t="shared" si="267"/>
        <v>42090.642268518524</v>
      </c>
      <c r="U2824" s="9">
        <f t="shared" si="268"/>
        <v>2015</v>
      </c>
      <c r="V2824">
        <f t="shared" si="269"/>
        <v>2</v>
      </c>
      <c r="W2824" t="str" cm="1">
        <f t="array" ref="W2824">_xlfn.IFS(V2824=1,"JAN",V2824=2,"FEB",V2824=3,"MAR",V2824=4,"APR",V2824=5,"MAY",V2824=6,"JUN",V2824=7,"JUL",V2824=8,"AUG",V2824=9,"SEP",V2824=10,"OCT",V2824=11,"NOV",V2824=12,"DEC")</f>
        <v>FEB</v>
      </c>
    </row>
    <row r="2825" spans="1:23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64"/>
        <v>124</v>
      </c>
      <c r="P2825">
        <f t="shared" si="265"/>
        <v>8.86</v>
      </c>
      <c r="Q2825" t="s">
        <v>8315</v>
      </c>
      <c r="R2825" t="s">
        <v>8316</v>
      </c>
      <c r="S2825" s="12">
        <f t="shared" si="266"/>
        <v>42067.011643518519</v>
      </c>
      <c r="T2825" s="12">
        <f t="shared" si="267"/>
        <v>42094.957638888889</v>
      </c>
      <c r="U2825" s="9">
        <f t="shared" si="268"/>
        <v>2015</v>
      </c>
      <c r="V2825">
        <f t="shared" si="269"/>
        <v>3</v>
      </c>
      <c r="W2825" t="str" cm="1">
        <f t="array" ref="W2825">_xlfn.IFS(V2825=1,"JAN",V2825=2,"FEB",V2825=3,"MAR",V2825=4,"APR",V2825=5,"MAY",V2825=6,"JUN",V2825=7,"JUL",V2825=8,"AUG",V2825=9,"SEP",V2825=10,"OCT",V2825=11,"NOV",V2825=12,"DEC")</f>
        <v>MAR</v>
      </c>
    </row>
    <row r="2826" spans="1:23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64"/>
        <v>117</v>
      </c>
      <c r="P2826">
        <f t="shared" si="265"/>
        <v>50.67</v>
      </c>
      <c r="Q2826" t="s">
        <v>8315</v>
      </c>
      <c r="R2826" t="s">
        <v>8316</v>
      </c>
      <c r="S2826" s="12">
        <f t="shared" si="266"/>
        <v>42136.270787037036</v>
      </c>
      <c r="T2826" s="12">
        <f t="shared" si="267"/>
        <v>42168.071527777778</v>
      </c>
      <c r="U2826" s="9">
        <f t="shared" si="268"/>
        <v>2015</v>
      </c>
      <c r="V2826">
        <f t="shared" si="269"/>
        <v>5</v>
      </c>
      <c r="W2826" t="str" cm="1">
        <f t="array" ref="W2826">_xlfn.IFS(V2826=1,"JAN",V2826=2,"FEB",V2826=3,"MAR",V2826=4,"APR",V2826=5,"MAY",V2826=6,"JUN",V2826=7,"JUL",V2826=8,"AUG",V2826=9,"SEP",V2826=10,"OCT",V2826=11,"NOV",V2826=12,"DEC")</f>
        <v>MAY</v>
      </c>
    </row>
    <row r="2827" spans="1:23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64"/>
        <v>103</v>
      </c>
      <c r="P2827">
        <f t="shared" si="265"/>
        <v>60.78</v>
      </c>
      <c r="Q2827" t="s">
        <v>8315</v>
      </c>
      <c r="R2827" t="s">
        <v>8316</v>
      </c>
      <c r="S2827" s="12">
        <f t="shared" si="266"/>
        <v>42312.792662037042</v>
      </c>
      <c r="T2827" s="12">
        <f t="shared" si="267"/>
        <v>42342.792662037042</v>
      </c>
      <c r="U2827" s="9">
        <f t="shared" si="268"/>
        <v>2015</v>
      </c>
      <c r="V2827">
        <f t="shared" si="269"/>
        <v>11</v>
      </c>
      <c r="W2827" t="str" cm="1">
        <f t="array" ref="W2827">_xlfn.IFS(V2827=1,"JAN",V2827=2,"FEB",V2827=3,"MAR",V2827=4,"APR",V2827=5,"MAY",V2827=6,"JUN",V2827=7,"JUL",V2827=8,"AUG",V2827=9,"SEP",V2827=10,"OCT",V2827=11,"NOV",V2827=12,"DEC")</f>
        <v>NOV</v>
      </c>
    </row>
    <row r="2828" spans="1:23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64"/>
        <v>108</v>
      </c>
      <c r="P2828">
        <f t="shared" si="265"/>
        <v>113.42</v>
      </c>
      <c r="Q2828" t="s">
        <v>8315</v>
      </c>
      <c r="R2828" t="s">
        <v>8316</v>
      </c>
      <c r="S2828" s="12">
        <f t="shared" si="266"/>
        <v>42171.034861111111</v>
      </c>
      <c r="T2828" s="12">
        <f t="shared" si="267"/>
        <v>42195.291666666672</v>
      </c>
      <c r="U2828" s="9">
        <f t="shared" si="268"/>
        <v>2015</v>
      </c>
      <c r="V2828">
        <f t="shared" si="269"/>
        <v>6</v>
      </c>
      <c r="W2828" t="str" cm="1">
        <f t="array" ref="W2828">_xlfn.IFS(V2828=1,"JAN",V2828=2,"FEB",V2828=3,"MAR",V2828=4,"APR",V2828=5,"MAY",V2828=6,"JUN",V2828=7,"JUL",V2828=8,"AUG",V2828=9,"SEP",V2828=10,"OCT",V2828=11,"NOV",V2828=12,"DEC")</f>
        <v>JUN</v>
      </c>
    </row>
    <row r="2829" spans="1:23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64"/>
        <v>120</v>
      </c>
      <c r="P2829">
        <f t="shared" si="265"/>
        <v>104.57</v>
      </c>
      <c r="Q2829" t="s">
        <v>8315</v>
      </c>
      <c r="R2829" t="s">
        <v>8316</v>
      </c>
      <c r="S2829" s="12">
        <f t="shared" si="266"/>
        <v>42494.683634259258</v>
      </c>
      <c r="T2829" s="12">
        <f t="shared" si="267"/>
        <v>42524.6875</v>
      </c>
      <c r="U2829" s="9">
        <f t="shared" si="268"/>
        <v>2016</v>
      </c>
      <c r="V2829">
        <f t="shared" si="269"/>
        <v>5</v>
      </c>
      <c r="W2829" t="str" cm="1">
        <f t="array" ref="W2829">_xlfn.IFS(V2829=1,"JAN",V2829=2,"FEB",V2829=3,"MAR",V2829=4,"APR",V2829=5,"MAY",V2829=6,"JUN",V2829=7,"JUL",V2829=8,"AUG",V2829=9,"SEP",V2829=10,"OCT",V2829=11,"NOV",V2829=12,"DEC")</f>
        <v>MAY</v>
      </c>
    </row>
    <row r="2830" spans="1:23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64"/>
        <v>100</v>
      </c>
      <c r="P2830">
        <f t="shared" si="265"/>
        <v>98.31</v>
      </c>
      <c r="Q2830" t="s">
        <v>8315</v>
      </c>
      <c r="R2830" t="s">
        <v>8316</v>
      </c>
      <c r="S2830" s="12">
        <f t="shared" si="266"/>
        <v>42254.264687499999</v>
      </c>
      <c r="T2830" s="12">
        <f t="shared" si="267"/>
        <v>42279.958333333328</v>
      </c>
      <c r="U2830" s="9">
        <f t="shared" si="268"/>
        <v>2015</v>
      </c>
      <c r="V2830">
        <f t="shared" si="269"/>
        <v>9</v>
      </c>
      <c r="W2830" t="str" cm="1">
        <f t="array" ref="W2830">_xlfn.IFS(V2830=1,"JAN",V2830=2,"FEB",V2830=3,"MAR",V2830=4,"APR",V2830=5,"MAY",V2830=6,"JUN",V2830=7,"JUL",V2830=8,"AUG",V2830=9,"SEP",V2830=10,"OCT",V2830=11,"NOV",V2830=12,"DEC")</f>
        <v>SEP</v>
      </c>
    </row>
    <row r="2831" spans="1:23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64"/>
        <v>107</v>
      </c>
      <c r="P2831">
        <f t="shared" si="265"/>
        <v>35.04</v>
      </c>
      <c r="Q2831" t="s">
        <v>8315</v>
      </c>
      <c r="R2831" t="s">
        <v>8316</v>
      </c>
      <c r="S2831" s="12">
        <f t="shared" si="266"/>
        <v>42495.434236111112</v>
      </c>
      <c r="T2831" s="12">
        <f t="shared" si="267"/>
        <v>42523.434236111112</v>
      </c>
      <c r="U2831" s="9">
        <f t="shared" si="268"/>
        <v>2016</v>
      </c>
      <c r="V2831">
        <f t="shared" si="269"/>
        <v>5</v>
      </c>
      <c r="W2831" t="str" cm="1">
        <f t="array" ref="W2831">_xlfn.IFS(V2831=1,"JAN",V2831=2,"FEB",V2831=3,"MAR",V2831=4,"APR",V2831=5,"MAY",V2831=6,"JUN",V2831=7,"JUL",V2831=8,"AUG",V2831=9,"SEP",V2831=10,"OCT",V2831=11,"NOV",V2831=12,"DEC")</f>
        <v>MAY</v>
      </c>
    </row>
    <row r="2832" spans="1:23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64"/>
        <v>100</v>
      </c>
      <c r="P2832">
        <f t="shared" si="265"/>
        <v>272.73</v>
      </c>
      <c r="Q2832" t="s">
        <v>8315</v>
      </c>
      <c r="R2832" t="s">
        <v>8316</v>
      </c>
      <c r="S2832" s="12">
        <f t="shared" si="266"/>
        <v>41758.839675925927</v>
      </c>
      <c r="T2832" s="12">
        <f t="shared" si="267"/>
        <v>41771.165972222225</v>
      </c>
      <c r="U2832" s="9">
        <f t="shared" si="268"/>
        <v>2014</v>
      </c>
      <c r="V2832">
        <f t="shared" si="269"/>
        <v>4</v>
      </c>
      <c r="W2832" t="str" cm="1">
        <f t="array" ref="W2832">_xlfn.IFS(V2832=1,"JAN",V2832=2,"FEB",V2832=3,"MAR",V2832=4,"APR",V2832=5,"MAY",V2832=6,"JUN",V2832=7,"JUL",V2832=8,"AUG",V2832=9,"SEP",V2832=10,"OCT",V2832=11,"NOV",V2832=12,"DEC")</f>
        <v>APR</v>
      </c>
    </row>
    <row r="2833" spans="1:23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64"/>
        <v>111</v>
      </c>
      <c r="P2833">
        <f t="shared" si="265"/>
        <v>63.85</v>
      </c>
      <c r="Q2833" t="s">
        <v>8315</v>
      </c>
      <c r="R2833" t="s">
        <v>8316</v>
      </c>
      <c r="S2833" s="12">
        <f t="shared" si="266"/>
        <v>42171.824884259258</v>
      </c>
      <c r="T2833" s="12">
        <f t="shared" si="267"/>
        <v>42201.824884259258</v>
      </c>
      <c r="U2833" s="9">
        <f t="shared" si="268"/>
        <v>2015</v>
      </c>
      <c r="V2833">
        <f t="shared" si="269"/>
        <v>6</v>
      </c>
      <c r="W2833" t="str" cm="1">
        <f t="array" ref="W2833">_xlfn.IFS(V2833=1,"JAN",V2833=2,"FEB",V2833=3,"MAR",V2833=4,"APR",V2833=5,"MAY",V2833=6,"JUN",V2833=7,"JUL",V2833=8,"AUG",V2833=9,"SEP",V2833=10,"OCT",V2833=11,"NOV",V2833=12,"DEC")</f>
        <v>JUN</v>
      </c>
    </row>
    <row r="2834" spans="1:23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64"/>
        <v>115</v>
      </c>
      <c r="P2834">
        <f t="shared" si="265"/>
        <v>30.19</v>
      </c>
      <c r="Q2834" t="s">
        <v>8315</v>
      </c>
      <c r="R2834" t="s">
        <v>8316</v>
      </c>
      <c r="S2834" s="12">
        <f t="shared" si="266"/>
        <v>41938.709421296298</v>
      </c>
      <c r="T2834" s="12">
        <f t="shared" si="267"/>
        <v>41966.916666666672</v>
      </c>
      <c r="U2834" s="9">
        <f t="shared" si="268"/>
        <v>2014</v>
      </c>
      <c r="V2834">
        <f t="shared" si="269"/>
        <v>10</v>
      </c>
      <c r="W2834" t="str" cm="1">
        <f t="array" ref="W2834">_xlfn.IFS(V2834=1,"JAN",V2834=2,"FEB",V2834=3,"MAR",V2834=4,"APR",V2834=5,"MAY",V2834=6,"JUN",V2834=7,"JUL",V2834=8,"AUG",V2834=9,"SEP",V2834=10,"OCT",V2834=11,"NOV",V2834=12,"DEC")</f>
        <v>OCT</v>
      </c>
    </row>
    <row r="2835" spans="1:23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64"/>
        <v>108</v>
      </c>
      <c r="P2835">
        <f t="shared" si="265"/>
        <v>83.51</v>
      </c>
      <c r="Q2835" t="s">
        <v>8315</v>
      </c>
      <c r="R2835" t="s">
        <v>8316</v>
      </c>
      <c r="S2835" s="12">
        <f t="shared" si="266"/>
        <v>42268.127696759257</v>
      </c>
      <c r="T2835" s="12">
        <f t="shared" si="267"/>
        <v>42288.083333333328</v>
      </c>
      <c r="U2835" s="9">
        <f t="shared" si="268"/>
        <v>2015</v>
      </c>
      <c r="V2835">
        <f t="shared" si="269"/>
        <v>9</v>
      </c>
      <c r="W2835" t="str" cm="1">
        <f t="array" ref="W2835">_xlfn.IFS(V2835=1,"JAN",V2835=2,"FEB",V2835=3,"MAR",V2835=4,"APR",V2835=5,"MAY",V2835=6,"JUN",V2835=7,"JUL",V2835=8,"AUG",V2835=9,"SEP",V2835=10,"OCT",V2835=11,"NOV",V2835=12,"DEC")</f>
        <v>SEP</v>
      </c>
    </row>
    <row r="2836" spans="1:23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64"/>
        <v>170</v>
      </c>
      <c r="P2836">
        <f t="shared" si="265"/>
        <v>64.760000000000005</v>
      </c>
      <c r="Q2836" t="s">
        <v>8315</v>
      </c>
      <c r="R2836" t="s">
        <v>8316</v>
      </c>
      <c r="S2836" s="12">
        <f t="shared" si="266"/>
        <v>42019.959837962961</v>
      </c>
      <c r="T2836" s="12">
        <f t="shared" si="267"/>
        <v>42034.959837962961</v>
      </c>
      <c r="U2836" s="9">
        <f t="shared" si="268"/>
        <v>2015</v>
      </c>
      <c r="V2836">
        <f t="shared" si="269"/>
        <v>1</v>
      </c>
      <c r="W2836" t="str" cm="1">
        <f t="array" ref="W2836">_xlfn.IFS(V2836=1,"JAN",V2836=2,"FEB",V2836=3,"MAR",V2836=4,"APR",V2836=5,"MAY",V2836=6,"JUN",V2836=7,"JUL",V2836=8,"AUG",V2836=9,"SEP",V2836=10,"OCT",V2836=11,"NOV",V2836=12,"DEC")</f>
        <v>JAN</v>
      </c>
    </row>
    <row r="2837" spans="1:23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64"/>
        <v>187</v>
      </c>
      <c r="P2837">
        <f t="shared" si="265"/>
        <v>20.12</v>
      </c>
      <c r="Q2837" t="s">
        <v>8315</v>
      </c>
      <c r="R2837" t="s">
        <v>8316</v>
      </c>
      <c r="S2837" s="12">
        <f t="shared" si="266"/>
        <v>42313.703900462962</v>
      </c>
      <c r="T2837" s="12">
        <f t="shared" si="267"/>
        <v>42343</v>
      </c>
      <c r="U2837" s="9">
        <f t="shared" si="268"/>
        <v>2015</v>
      </c>
      <c r="V2837">
        <f t="shared" si="269"/>
        <v>11</v>
      </c>
      <c r="W2837" t="str" cm="1">
        <f t="array" ref="W2837">_xlfn.IFS(V2837=1,"JAN",V2837=2,"FEB",V2837=3,"MAR",V2837=4,"APR",V2837=5,"MAY",V2837=6,"JUN",V2837=7,"JUL",V2837=8,"AUG",V2837=9,"SEP",V2837=10,"OCT",V2837=11,"NOV",V2837=12,"DEC")</f>
        <v>NOV</v>
      </c>
    </row>
    <row r="2838" spans="1:23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64"/>
        <v>108</v>
      </c>
      <c r="P2838">
        <f t="shared" si="265"/>
        <v>44.09</v>
      </c>
      <c r="Q2838" t="s">
        <v>8315</v>
      </c>
      <c r="R2838" t="s">
        <v>8316</v>
      </c>
      <c r="S2838" s="12">
        <f t="shared" si="266"/>
        <v>42746.261782407411</v>
      </c>
      <c r="T2838" s="12">
        <f t="shared" si="267"/>
        <v>42784.207638888889</v>
      </c>
      <c r="U2838" s="9">
        <f t="shared" si="268"/>
        <v>2017</v>
      </c>
      <c r="V2838">
        <f t="shared" si="269"/>
        <v>1</v>
      </c>
      <c r="W2838" t="str" cm="1">
        <f t="array" ref="W2838">_xlfn.IFS(V2838=1,"JAN",V2838=2,"FEB",V2838=3,"MAR",V2838=4,"APR",V2838=5,"MAY",V2838=6,"JUN",V2838=7,"JUL",V2838=8,"AUG",V2838=9,"SEP",V2838=10,"OCT",V2838=11,"NOV",V2838=12,"DEC")</f>
        <v>JAN</v>
      </c>
    </row>
    <row r="2839" spans="1:23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64"/>
        <v>100</v>
      </c>
      <c r="P2839">
        <f t="shared" si="265"/>
        <v>40.479999999999997</v>
      </c>
      <c r="Q2839" t="s">
        <v>8315</v>
      </c>
      <c r="R2839" t="s">
        <v>8316</v>
      </c>
      <c r="S2839" s="12">
        <f t="shared" si="266"/>
        <v>42307.908379629633</v>
      </c>
      <c r="T2839" s="12">
        <f t="shared" si="267"/>
        <v>42347.950046296297</v>
      </c>
      <c r="U2839" s="9">
        <f t="shared" si="268"/>
        <v>2015</v>
      </c>
      <c r="V2839">
        <f t="shared" si="269"/>
        <v>10</v>
      </c>
      <c r="W2839" t="str" cm="1">
        <f t="array" ref="W2839">_xlfn.IFS(V2839=1,"JAN",V2839=2,"FEB",V2839=3,"MAR",V2839=4,"APR",V2839=5,"MAY",V2839=6,"JUN",V2839=7,"JUL",V2839=8,"AUG",V2839=9,"SEP",V2839=10,"OCT",V2839=11,"NOV",V2839=12,"DEC")</f>
        <v>OCT</v>
      </c>
    </row>
    <row r="2840" spans="1:23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64"/>
        <v>120</v>
      </c>
      <c r="P2840">
        <f t="shared" si="265"/>
        <v>44.54</v>
      </c>
      <c r="Q2840" t="s">
        <v>8315</v>
      </c>
      <c r="R2840" t="s">
        <v>8316</v>
      </c>
      <c r="S2840" s="12">
        <f t="shared" si="266"/>
        <v>41842.607592592591</v>
      </c>
      <c r="T2840" s="12">
        <f t="shared" si="267"/>
        <v>41864.916666666664</v>
      </c>
      <c r="U2840" s="9">
        <f t="shared" si="268"/>
        <v>2014</v>
      </c>
      <c r="V2840">
        <f t="shared" si="269"/>
        <v>7</v>
      </c>
      <c r="W2840" t="str" cm="1">
        <f t="array" ref="W2840">_xlfn.IFS(V2840=1,"JAN",V2840=2,"FEB",V2840=3,"MAR",V2840=4,"APR",V2840=5,"MAY",V2840=6,"JUN",V2840=7,"JUL",V2840=8,"AUG",V2840=9,"SEP",V2840=10,"OCT",V2840=11,"NOV",V2840=12,"DEC")</f>
        <v>JUL</v>
      </c>
    </row>
    <row r="2841" spans="1:23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64"/>
        <v>111</v>
      </c>
      <c r="P2841">
        <f t="shared" si="265"/>
        <v>125.81</v>
      </c>
      <c r="Q2841" t="s">
        <v>8315</v>
      </c>
      <c r="R2841" t="s">
        <v>8316</v>
      </c>
      <c r="S2841" s="12">
        <f t="shared" si="266"/>
        <v>41853.240208333329</v>
      </c>
      <c r="T2841" s="12">
        <f t="shared" si="267"/>
        <v>41876.207638888889</v>
      </c>
      <c r="U2841" s="9">
        <f t="shared" si="268"/>
        <v>2014</v>
      </c>
      <c r="V2841">
        <f t="shared" si="269"/>
        <v>8</v>
      </c>
      <c r="W2841" t="str" cm="1">
        <f t="array" ref="W2841">_xlfn.IFS(V2841=1,"JAN",V2841=2,"FEB",V2841=3,"MAR",V2841=4,"APR",V2841=5,"MAY",V2841=6,"JUN",V2841=7,"JUL",V2841=8,"AUG",V2841=9,"SEP",V2841=10,"OCT",V2841=11,"NOV",V2841=12,"DEC")</f>
        <v>AUG</v>
      </c>
    </row>
    <row r="2842" spans="1:23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64"/>
        <v>104</v>
      </c>
      <c r="P2842">
        <f t="shared" si="265"/>
        <v>19.7</v>
      </c>
      <c r="Q2842" t="s">
        <v>8315</v>
      </c>
      <c r="R2842" t="s">
        <v>8316</v>
      </c>
      <c r="S2842" s="12">
        <f t="shared" si="266"/>
        <v>42060.035636574074</v>
      </c>
      <c r="T2842" s="12">
        <f t="shared" si="267"/>
        <v>42081.708333333328</v>
      </c>
      <c r="U2842" s="9">
        <f t="shared" si="268"/>
        <v>2015</v>
      </c>
      <c r="V2842">
        <f t="shared" si="269"/>
        <v>2</v>
      </c>
      <c r="W2842" t="str" cm="1">
        <f t="array" ref="W2842">_xlfn.IFS(V2842=1,"JAN",V2842=2,"FEB",V2842=3,"MAR",V2842=4,"APR",V2842=5,"MAY",V2842=6,"JUN",V2842=7,"JUL",V2842=8,"AUG",V2842=9,"SEP",V2842=10,"OCT",V2842=11,"NOV",V2842=12,"DEC")</f>
        <v>FEB</v>
      </c>
    </row>
    <row r="2843" spans="1:23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64"/>
        <v>1</v>
      </c>
      <c r="P2843">
        <f t="shared" si="265"/>
        <v>10</v>
      </c>
      <c r="Q2843" t="s">
        <v>8315</v>
      </c>
      <c r="R2843" t="s">
        <v>8316</v>
      </c>
      <c r="S2843" s="12">
        <f t="shared" si="266"/>
        <v>42291.739548611105</v>
      </c>
      <c r="T2843" s="12">
        <f t="shared" si="267"/>
        <v>42351.781215277777</v>
      </c>
      <c r="U2843" s="9">
        <f t="shared" si="268"/>
        <v>2015</v>
      </c>
      <c r="V2843">
        <f t="shared" si="269"/>
        <v>10</v>
      </c>
      <c r="W2843" t="str" cm="1">
        <f t="array" ref="W2843">_xlfn.IFS(V2843=1,"JAN",V2843=2,"FEB",V2843=3,"MAR",V2843=4,"APR",V2843=5,"MAY",V2843=6,"JUN",V2843=7,"JUL",V2843=8,"AUG",V2843=9,"SEP",V2843=10,"OCT",V2843=11,"NOV",V2843=12,"DEC")</f>
        <v>OCT</v>
      </c>
    </row>
    <row r="2844" spans="1:23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64"/>
        <v>0</v>
      </c>
      <c r="P2844">
        <f t="shared" si="265"/>
        <v>0</v>
      </c>
      <c r="Q2844" t="s">
        <v>8315</v>
      </c>
      <c r="R2844" t="s">
        <v>8316</v>
      </c>
      <c r="S2844" s="12">
        <f t="shared" si="266"/>
        <v>41784.952488425923</v>
      </c>
      <c r="T2844" s="12">
        <f t="shared" si="267"/>
        <v>41811.458333333336</v>
      </c>
      <c r="U2844" s="9">
        <f t="shared" si="268"/>
        <v>2014</v>
      </c>
      <c r="V2844">
        <f t="shared" si="269"/>
        <v>5</v>
      </c>
      <c r="W2844" t="str" cm="1">
        <f t="array" ref="W2844">_xlfn.IFS(V2844=1,"JAN",V2844=2,"FEB",V2844=3,"MAR",V2844=4,"APR",V2844=5,"MAY",V2844=6,"JUN",V2844=7,"JUL",V2844=8,"AUG",V2844=9,"SEP",V2844=10,"OCT",V2844=11,"NOV",V2844=12,"DEC")</f>
        <v>MAY</v>
      </c>
    </row>
    <row r="2845" spans="1:23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64"/>
        <v>0</v>
      </c>
      <c r="P2845">
        <f t="shared" si="265"/>
        <v>0</v>
      </c>
      <c r="Q2845" t="s">
        <v>8315</v>
      </c>
      <c r="R2845" t="s">
        <v>8316</v>
      </c>
      <c r="S2845" s="12">
        <f t="shared" si="266"/>
        <v>42492.737847222219</v>
      </c>
      <c r="T2845" s="12">
        <f t="shared" si="267"/>
        <v>42534.166666666672</v>
      </c>
      <c r="U2845" s="9">
        <f t="shared" si="268"/>
        <v>2016</v>
      </c>
      <c r="V2845">
        <f t="shared" si="269"/>
        <v>5</v>
      </c>
      <c r="W2845" t="str" cm="1">
        <f t="array" ref="W2845">_xlfn.IFS(V2845=1,"JAN",V2845=2,"FEB",V2845=3,"MAR",V2845=4,"APR",V2845=5,"MAY",V2845=6,"JUN",V2845=7,"JUL",V2845=8,"AUG",V2845=9,"SEP",V2845=10,"OCT",V2845=11,"NOV",V2845=12,"DEC")</f>
        <v>MAY</v>
      </c>
    </row>
    <row r="2846" spans="1:23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64"/>
        <v>5</v>
      </c>
      <c r="P2846">
        <f t="shared" si="265"/>
        <v>30</v>
      </c>
      <c r="Q2846" t="s">
        <v>8315</v>
      </c>
      <c r="R2846" t="s">
        <v>8316</v>
      </c>
      <c r="S2846" s="12">
        <f t="shared" si="266"/>
        <v>42709.546064814815</v>
      </c>
      <c r="T2846" s="12">
        <f t="shared" si="267"/>
        <v>42739.546064814815</v>
      </c>
      <c r="U2846" s="9">
        <f t="shared" si="268"/>
        <v>2016</v>
      </c>
      <c r="V2846">
        <f t="shared" si="269"/>
        <v>12</v>
      </c>
      <c r="W2846" t="str" cm="1">
        <f t="array" ref="W2846">_xlfn.IFS(V2846=1,"JAN",V2846=2,"FEB",V2846=3,"MAR",V2846=4,"APR",V2846=5,"MAY",V2846=6,"JUN",V2846=7,"JUL",V2846=8,"AUG",V2846=9,"SEP",V2846=10,"OCT",V2846=11,"NOV",V2846=12,"DEC")</f>
        <v>DEC</v>
      </c>
    </row>
    <row r="2847" spans="1:23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64"/>
        <v>32</v>
      </c>
      <c r="P2847">
        <f t="shared" si="265"/>
        <v>60.67</v>
      </c>
      <c r="Q2847" t="s">
        <v>8315</v>
      </c>
      <c r="R2847" t="s">
        <v>8316</v>
      </c>
      <c r="S2847" s="12">
        <f t="shared" si="266"/>
        <v>42103.016585648147</v>
      </c>
      <c r="T2847" s="12">
        <f t="shared" si="267"/>
        <v>42163.016585648147</v>
      </c>
      <c r="U2847" s="9">
        <f t="shared" si="268"/>
        <v>2015</v>
      </c>
      <c r="V2847">
        <f t="shared" si="269"/>
        <v>4</v>
      </c>
      <c r="W2847" t="str" cm="1">
        <f t="array" ref="W2847">_xlfn.IFS(V2847=1,"JAN",V2847=2,"FEB",V2847=3,"MAR",V2847=4,"APR",V2847=5,"MAY",V2847=6,"JUN",V2847=7,"JUL",V2847=8,"AUG",V2847=9,"SEP",V2847=10,"OCT",V2847=11,"NOV",V2847=12,"DEC")</f>
        <v>APR</v>
      </c>
    </row>
    <row r="2848" spans="1:23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64"/>
        <v>0</v>
      </c>
      <c r="P2848">
        <f t="shared" si="265"/>
        <v>0</v>
      </c>
      <c r="Q2848" t="s">
        <v>8315</v>
      </c>
      <c r="R2848" t="s">
        <v>8316</v>
      </c>
      <c r="S2848" s="12">
        <f t="shared" si="266"/>
        <v>42108.692060185189</v>
      </c>
      <c r="T2848" s="12">
        <f t="shared" si="267"/>
        <v>42153.692060185189</v>
      </c>
      <c r="U2848" s="9">
        <f t="shared" si="268"/>
        <v>2015</v>
      </c>
      <c r="V2848">
        <f t="shared" si="269"/>
        <v>4</v>
      </c>
      <c r="W2848" t="str" cm="1">
        <f t="array" ref="W2848">_xlfn.IFS(V2848=1,"JAN",V2848=2,"FEB",V2848=3,"MAR",V2848=4,"APR",V2848=5,"MAY",V2848=6,"JUN",V2848=7,"JUL",V2848=8,"AUG",V2848=9,"SEP",V2848=10,"OCT",V2848=11,"NOV",V2848=12,"DEC")</f>
        <v>APR</v>
      </c>
    </row>
    <row r="2849" spans="1:23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64"/>
        <v>0</v>
      </c>
      <c r="P2849">
        <f t="shared" si="265"/>
        <v>0</v>
      </c>
      <c r="Q2849" t="s">
        <v>8315</v>
      </c>
      <c r="R2849" t="s">
        <v>8316</v>
      </c>
      <c r="S2849" s="12">
        <f t="shared" si="266"/>
        <v>42453.806307870371</v>
      </c>
      <c r="T2849" s="12">
        <f t="shared" si="267"/>
        <v>42513.806307870371</v>
      </c>
      <c r="U2849" s="9">
        <f t="shared" si="268"/>
        <v>2016</v>
      </c>
      <c r="V2849">
        <f t="shared" si="269"/>
        <v>3</v>
      </c>
      <c r="W2849" t="str" cm="1">
        <f t="array" ref="W2849">_xlfn.IFS(V2849=1,"JAN",V2849=2,"FEB",V2849=3,"MAR",V2849=4,"APR",V2849=5,"MAY",V2849=6,"JUN",V2849=7,"JUL",V2849=8,"AUG",V2849=9,"SEP",V2849=10,"OCT",V2849=11,"NOV",V2849=12,"DEC")</f>
        <v>MAR</v>
      </c>
    </row>
    <row r="2850" spans="1:23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64"/>
        <v>0</v>
      </c>
      <c r="P2850">
        <f t="shared" si="265"/>
        <v>23.33</v>
      </c>
      <c r="Q2850" t="s">
        <v>8315</v>
      </c>
      <c r="R2850" t="s">
        <v>8316</v>
      </c>
      <c r="S2850" s="12">
        <f t="shared" si="266"/>
        <v>42123.648831018523</v>
      </c>
      <c r="T2850" s="12">
        <f t="shared" si="267"/>
        <v>42153.648831018523</v>
      </c>
      <c r="U2850" s="9">
        <f t="shared" si="268"/>
        <v>2015</v>
      </c>
      <c r="V2850">
        <f t="shared" si="269"/>
        <v>4</v>
      </c>
      <c r="W2850" t="str" cm="1">
        <f t="array" ref="W2850">_xlfn.IFS(V2850=1,"JAN",V2850=2,"FEB",V2850=3,"MAR",V2850=4,"APR",V2850=5,"MAY",V2850=6,"JUN",V2850=7,"JUL",V2850=8,"AUG",V2850=9,"SEP",V2850=10,"OCT",V2850=11,"NOV",V2850=12,"DEC")</f>
        <v>APR</v>
      </c>
    </row>
    <row r="2851" spans="1:23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64"/>
        <v>1</v>
      </c>
      <c r="P2851">
        <f t="shared" si="265"/>
        <v>5</v>
      </c>
      <c r="Q2851" t="s">
        <v>8315</v>
      </c>
      <c r="R2851" t="s">
        <v>8316</v>
      </c>
      <c r="S2851" s="12">
        <f t="shared" si="266"/>
        <v>42453.428240740745</v>
      </c>
      <c r="T2851" s="12">
        <f t="shared" si="267"/>
        <v>42483.428240740745</v>
      </c>
      <c r="U2851" s="9">
        <f t="shared" si="268"/>
        <v>2016</v>
      </c>
      <c r="V2851">
        <f t="shared" si="269"/>
        <v>3</v>
      </c>
      <c r="W2851" t="str" cm="1">
        <f t="array" ref="W2851">_xlfn.IFS(V2851=1,"JAN",V2851=2,"FEB",V2851=3,"MAR",V2851=4,"APR",V2851=5,"MAY",V2851=6,"JUN",V2851=7,"JUL",V2851=8,"AUG",V2851=9,"SEP",V2851=10,"OCT",V2851=11,"NOV",V2851=12,"DEC")</f>
        <v>MAR</v>
      </c>
    </row>
    <row r="2852" spans="1:23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64"/>
        <v>4</v>
      </c>
      <c r="P2852">
        <f t="shared" si="265"/>
        <v>23.92</v>
      </c>
      <c r="Q2852" t="s">
        <v>8315</v>
      </c>
      <c r="R2852" t="s">
        <v>8316</v>
      </c>
      <c r="S2852" s="12">
        <f t="shared" si="266"/>
        <v>41858.007071759261</v>
      </c>
      <c r="T2852" s="12">
        <f t="shared" si="267"/>
        <v>41888.007071759261</v>
      </c>
      <c r="U2852" s="9">
        <f t="shared" si="268"/>
        <v>2014</v>
      </c>
      <c r="V2852">
        <f t="shared" si="269"/>
        <v>8</v>
      </c>
      <c r="W2852" t="str" cm="1">
        <f t="array" ref="W2852">_xlfn.IFS(V2852=1,"JAN",V2852=2,"FEB",V2852=3,"MAR",V2852=4,"APR",V2852=5,"MAY",V2852=6,"JUN",V2852=7,"JUL",V2852=8,"AUG",V2852=9,"SEP",V2852=10,"OCT",V2852=11,"NOV",V2852=12,"DEC")</f>
        <v>AUG</v>
      </c>
    </row>
    <row r="2853" spans="1:23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64"/>
        <v>0</v>
      </c>
      <c r="P2853">
        <f t="shared" si="265"/>
        <v>0</v>
      </c>
      <c r="Q2853" t="s">
        <v>8315</v>
      </c>
      <c r="R2853" t="s">
        <v>8316</v>
      </c>
      <c r="S2853" s="12">
        <f t="shared" si="266"/>
        <v>42390.002650462964</v>
      </c>
      <c r="T2853" s="12">
        <f t="shared" si="267"/>
        <v>42398.970138888893</v>
      </c>
      <c r="U2853" s="9">
        <f t="shared" si="268"/>
        <v>2016</v>
      </c>
      <c r="V2853">
        <f t="shared" si="269"/>
        <v>1</v>
      </c>
      <c r="W2853" t="str" cm="1">
        <f t="array" ref="W2853">_xlfn.IFS(V2853=1,"JAN",V2853=2,"FEB",V2853=3,"MAR",V2853=4,"APR",V2853=5,"MAY",V2853=6,"JUN",V2853=7,"JUL",V2853=8,"AUG",V2853=9,"SEP",V2853=10,"OCT",V2853=11,"NOV",V2853=12,"DEC")</f>
        <v>JAN</v>
      </c>
    </row>
    <row r="2854" spans="1:23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64"/>
        <v>2</v>
      </c>
      <c r="P2854">
        <f t="shared" si="265"/>
        <v>15.83</v>
      </c>
      <c r="Q2854" t="s">
        <v>8315</v>
      </c>
      <c r="R2854" t="s">
        <v>8316</v>
      </c>
      <c r="S2854" s="12">
        <f t="shared" si="266"/>
        <v>41781.045173611114</v>
      </c>
      <c r="T2854" s="12">
        <f t="shared" si="267"/>
        <v>41811.045173611114</v>
      </c>
      <c r="U2854" s="9">
        <f t="shared" si="268"/>
        <v>2014</v>
      </c>
      <c r="V2854">
        <f t="shared" si="269"/>
        <v>5</v>
      </c>
      <c r="W2854" t="str" cm="1">
        <f t="array" ref="W2854">_xlfn.IFS(V2854=1,"JAN",V2854=2,"FEB",V2854=3,"MAR",V2854=4,"APR",V2854=5,"MAY",V2854=6,"JUN",V2854=7,"JUL",V2854=8,"AUG",V2854=9,"SEP",V2854=10,"OCT",V2854=11,"NOV",V2854=12,"DEC")</f>
        <v>MAY</v>
      </c>
    </row>
    <row r="2855" spans="1:23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64"/>
        <v>0</v>
      </c>
      <c r="P2855">
        <f t="shared" si="265"/>
        <v>0</v>
      </c>
      <c r="Q2855" t="s">
        <v>8315</v>
      </c>
      <c r="R2855" t="s">
        <v>8316</v>
      </c>
      <c r="S2855" s="12">
        <f t="shared" si="266"/>
        <v>41836.190937499996</v>
      </c>
      <c r="T2855" s="12">
        <f t="shared" si="267"/>
        <v>41896.190937499996</v>
      </c>
      <c r="U2855" s="9">
        <f t="shared" si="268"/>
        <v>2014</v>
      </c>
      <c r="V2855">
        <f t="shared" si="269"/>
        <v>7</v>
      </c>
      <c r="W2855" t="str" cm="1">
        <f t="array" ref="W2855">_xlfn.IFS(V2855=1,"JAN",V2855=2,"FEB",V2855=3,"MAR",V2855=4,"APR",V2855=5,"MAY",V2855=6,"JUN",V2855=7,"JUL",V2855=8,"AUG",V2855=9,"SEP",V2855=10,"OCT",V2855=11,"NOV",V2855=12,"DEC")</f>
        <v>JUL</v>
      </c>
    </row>
    <row r="2856" spans="1:23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64"/>
        <v>42</v>
      </c>
      <c r="P2856">
        <f t="shared" si="265"/>
        <v>29.79</v>
      </c>
      <c r="Q2856" t="s">
        <v>8315</v>
      </c>
      <c r="R2856" t="s">
        <v>8316</v>
      </c>
      <c r="S2856" s="12">
        <f t="shared" si="266"/>
        <v>42111.71665509259</v>
      </c>
      <c r="T2856" s="12">
        <f t="shared" si="267"/>
        <v>42131.71665509259</v>
      </c>
      <c r="U2856" s="9">
        <f t="shared" si="268"/>
        <v>2015</v>
      </c>
      <c r="V2856">
        <f t="shared" si="269"/>
        <v>4</v>
      </c>
      <c r="W2856" t="str" cm="1">
        <f t="array" ref="W2856">_xlfn.IFS(V2856=1,"JAN",V2856=2,"FEB",V2856=3,"MAR",V2856=4,"APR",V2856=5,"MAY",V2856=6,"JUN",V2856=7,"JUL",V2856=8,"AUG",V2856=9,"SEP",V2856=10,"OCT",V2856=11,"NOV",V2856=12,"DEC")</f>
        <v>APR</v>
      </c>
    </row>
    <row r="2857" spans="1:23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64"/>
        <v>50</v>
      </c>
      <c r="P2857">
        <f t="shared" si="265"/>
        <v>60</v>
      </c>
      <c r="Q2857" t="s">
        <v>8315</v>
      </c>
      <c r="R2857" t="s">
        <v>8316</v>
      </c>
      <c r="S2857" s="12">
        <f t="shared" si="266"/>
        <v>42370.007766203707</v>
      </c>
      <c r="T2857" s="12">
        <f t="shared" si="267"/>
        <v>42398.981944444444</v>
      </c>
      <c r="U2857" s="9">
        <f t="shared" si="268"/>
        <v>2016</v>
      </c>
      <c r="V2857">
        <f t="shared" si="269"/>
        <v>1</v>
      </c>
      <c r="W2857" t="str" cm="1">
        <f t="array" ref="W2857">_xlfn.IFS(V2857=1,"JAN",V2857=2,"FEB",V2857=3,"MAR",V2857=4,"APR",V2857=5,"MAY",V2857=6,"JUN",V2857=7,"JUL",V2857=8,"AUG",V2857=9,"SEP",V2857=10,"OCT",V2857=11,"NOV",V2857=12,"DEC")</f>
        <v>JAN</v>
      </c>
    </row>
    <row r="2858" spans="1:23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64"/>
        <v>5</v>
      </c>
      <c r="P2858">
        <f t="shared" si="265"/>
        <v>24.33</v>
      </c>
      <c r="Q2858" t="s">
        <v>8315</v>
      </c>
      <c r="R2858" t="s">
        <v>8316</v>
      </c>
      <c r="S2858" s="12">
        <f t="shared" si="266"/>
        <v>42165.037581018521</v>
      </c>
      <c r="T2858" s="12">
        <f t="shared" si="267"/>
        <v>42224.898611111115</v>
      </c>
      <c r="U2858" s="9">
        <f t="shared" si="268"/>
        <v>2015</v>
      </c>
      <c r="V2858">
        <f t="shared" si="269"/>
        <v>6</v>
      </c>
      <c r="W2858" t="str" cm="1">
        <f t="array" ref="W2858">_xlfn.IFS(V2858=1,"JAN",V2858=2,"FEB",V2858=3,"MAR",V2858=4,"APR",V2858=5,"MAY",V2858=6,"JUN",V2858=7,"JUL",V2858=8,"AUG",V2858=9,"SEP",V2858=10,"OCT",V2858=11,"NOV",V2858=12,"DEC")</f>
        <v>JUN</v>
      </c>
    </row>
    <row r="2859" spans="1:23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64"/>
        <v>20</v>
      </c>
      <c r="P2859">
        <f t="shared" si="265"/>
        <v>500</v>
      </c>
      <c r="Q2859" t="s">
        <v>8315</v>
      </c>
      <c r="R2859" t="s">
        <v>8316</v>
      </c>
      <c r="S2859" s="12">
        <f t="shared" si="266"/>
        <v>42726.920081018514</v>
      </c>
      <c r="T2859" s="12">
        <f t="shared" si="267"/>
        <v>42786.75</v>
      </c>
      <c r="U2859" s="9">
        <f t="shared" si="268"/>
        <v>2016</v>
      </c>
      <c r="V2859">
        <f t="shared" si="269"/>
        <v>12</v>
      </c>
      <c r="W2859" t="str" cm="1">
        <f t="array" ref="W2859">_xlfn.IFS(V2859=1,"JAN",V2859=2,"FEB",V2859=3,"MAR",V2859=4,"APR",V2859=5,"MAY",V2859=6,"JUN",V2859=7,"JUL",V2859=8,"AUG",V2859=9,"SEP",V2859=10,"OCT",V2859=11,"NOV",V2859=12,"DEC")</f>
        <v>DEC</v>
      </c>
    </row>
    <row r="2860" spans="1:23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64"/>
        <v>0</v>
      </c>
      <c r="P2860">
        <f t="shared" si="265"/>
        <v>0</v>
      </c>
      <c r="Q2860" t="s">
        <v>8315</v>
      </c>
      <c r="R2860" t="s">
        <v>8316</v>
      </c>
      <c r="S2860" s="12">
        <f t="shared" si="266"/>
        <v>41954.545081018514</v>
      </c>
      <c r="T2860" s="12">
        <f t="shared" si="267"/>
        <v>41978.477777777778</v>
      </c>
      <c r="U2860" s="9">
        <f t="shared" si="268"/>
        <v>2014</v>
      </c>
      <c r="V2860">
        <f t="shared" si="269"/>
        <v>11</v>
      </c>
      <c r="W2860" t="str" cm="1">
        <f t="array" ref="W2860">_xlfn.IFS(V2860=1,"JAN",V2860=2,"FEB",V2860=3,"MAR",V2860=4,"APR",V2860=5,"MAY",V2860=6,"JUN",V2860=7,"JUL",V2860=8,"AUG",V2860=9,"SEP",V2860=10,"OCT",V2860=11,"NOV",V2860=12,"DEC")</f>
        <v>NOV</v>
      </c>
    </row>
    <row r="2861" spans="1:23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64"/>
        <v>2</v>
      </c>
      <c r="P2861">
        <f t="shared" si="265"/>
        <v>35</v>
      </c>
      <c r="Q2861" t="s">
        <v>8315</v>
      </c>
      <c r="R2861" t="s">
        <v>8316</v>
      </c>
      <c r="S2861" s="12">
        <f t="shared" si="266"/>
        <v>42233.362314814818</v>
      </c>
      <c r="T2861" s="12">
        <f t="shared" si="267"/>
        <v>42293.362314814818</v>
      </c>
      <c r="U2861" s="9">
        <f t="shared" si="268"/>
        <v>2015</v>
      </c>
      <c r="V2861">
        <f t="shared" si="269"/>
        <v>8</v>
      </c>
      <c r="W2861" t="str" cm="1">
        <f t="array" ref="W2861">_xlfn.IFS(V2861=1,"JAN",V2861=2,"FEB",V2861=3,"MAR",V2861=4,"APR",V2861=5,"MAY",V2861=6,"JUN",V2861=7,"JUL",V2861=8,"AUG",V2861=9,"SEP",V2861=10,"OCT",V2861=11,"NOV",V2861=12,"DEC")</f>
        <v>AUG</v>
      </c>
    </row>
    <row r="2862" spans="1:23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64"/>
        <v>7</v>
      </c>
      <c r="P2862">
        <f t="shared" si="265"/>
        <v>29.56</v>
      </c>
      <c r="Q2862" t="s">
        <v>8315</v>
      </c>
      <c r="R2862" t="s">
        <v>8316</v>
      </c>
      <c r="S2862" s="12">
        <f t="shared" si="266"/>
        <v>42480.800648148142</v>
      </c>
      <c r="T2862" s="12">
        <f t="shared" si="267"/>
        <v>42540.800648148142</v>
      </c>
      <c r="U2862" s="9">
        <f t="shared" si="268"/>
        <v>2016</v>
      </c>
      <c r="V2862">
        <f t="shared" si="269"/>
        <v>4</v>
      </c>
      <c r="W2862" t="str" cm="1">
        <f t="array" ref="W2862">_xlfn.IFS(V2862=1,"JAN",V2862=2,"FEB",V2862=3,"MAR",V2862=4,"APR",V2862=5,"MAY",V2862=6,"JUN",V2862=7,"JUL",V2862=8,"AUG",V2862=9,"SEP",V2862=10,"OCT",V2862=11,"NOV",V2862=12,"DEC")</f>
        <v>APR</v>
      </c>
    </row>
    <row r="2863" spans="1:23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64"/>
        <v>32</v>
      </c>
      <c r="P2863">
        <f t="shared" si="265"/>
        <v>26.67</v>
      </c>
      <c r="Q2863" t="s">
        <v>8315</v>
      </c>
      <c r="R2863" t="s">
        <v>8316</v>
      </c>
      <c r="S2863" s="12">
        <f t="shared" si="266"/>
        <v>42257.590833333335</v>
      </c>
      <c r="T2863" s="12">
        <f t="shared" si="267"/>
        <v>42271.590833333335</v>
      </c>
      <c r="U2863" s="9">
        <f t="shared" si="268"/>
        <v>2015</v>
      </c>
      <c r="V2863">
        <f t="shared" si="269"/>
        <v>9</v>
      </c>
      <c r="W2863" t="str" cm="1">
        <f t="array" ref="W2863">_xlfn.IFS(V2863=1,"JAN",V2863=2,"FEB",V2863=3,"MAR",V2863=4,"APR",V2863=5,"MAY",V2863=6,"JUN",V2863=7,"JUL",V2863=8,"AUG",V2863=9,"SEP",V2863=10,"OCT",V2863=11,"NOV",V2863=12,"DEC")</f>
        <v>SEP</v>
      </c>
    </row>
    <row r="2864" spans="1:23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64"/>
        <v>0</v>
      </c>
      <c r="P2864">
        <f t="shared" si="265"/>
        <v>18.329999999999998</v>
      </c>
      <c r="Q2864" t="s">
        <v>8315</v>
      </c>
      <c r="R2864" t="s">
        <v>8316</v>
      </c>
      <c r="S2864" s="12">
        <f t="shared" si="266"/>
        <v>41784.789687500001</v>
      </c>
      <c r="T2864" s="12">
        <f t="shared" si="267"/>
        <v>41814.789687500001</v>
      </c>
      <c r="U2864" s="9">
        <f t="shared" si="268"/>
        <v>2014</v>
      </c>
      <c r="V2864">
        <f t="shared" si="269"/>
        <v>5</v>
      </c>
      <c r="W2864" t="str" cm="1">
        <f t="array" ref="W2864">_xlfn.IFS(V2864=1,"JAN",V2864=2,"FEB",V2864=3,"MAR",V2864=4,"APR",V2864=5,"MAY",V2864=6,"JUN",V2864=7,"JUL",V2864=8,"AUG",V2864=9,"SEP",V2864=10,"OCT",V2864=11,"NOV",V2864=12,"DEC")</f>
        <v>MAY</v>
      </c>
    </row>
    <row r="2865" spans="1:23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64"/>
        <v>0</v>
      </c>
      <c r="P2865">
        <f t="shared" si="265"/>
        <v>20</v>
      </c>
      <c r="Q2865" t="s">
        <v>8315</v>
      </c>
      <c r="R2865" t="s">
        <v>8316</v>
      </c>
      <c r="S2865" s="12">
        <f t="shared" si="266"/>
        <v>41831.675034722226</v>
      </c>
      <c r="T2865" s="12">
        <f t="shared" si="267"/>
        <v>41891.675034722226</v>
      </c>
      <c r="U2865" s="9">
        <f t="shared" si="268"/>
        <v>2014</v>
      </c>
      <c r="V2865">
        <f t="shared" si="269"/>
        <v>7</v>
      </c>
      <c r="W2865" t="str" cm="1">
        <f t="array" ref="W2865">_xlfn.IFS(V2865=1,"JAN",V2865=2,"FEB",V2865=3,"MAR",V2865=4,"APR",V2865=5,"MAY",V2865=6,"JUN",V2865=7,"JUL",V2865=8,"AUG",V2865=9,"SEP",V2865=10,"OCT",V2865=11,"NOV",V2865=12,"DEC")</f>
        <v>JUL</v>
      </c>
    </row>
    <row r="2866" spans="1:23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64"/>
        <v>2</v>
      </c>
      <c r="P2866">
        <f t="shared" si="265"/>
        <v>13.33</v>
      </c>
      <c r="Q2866" t="s">
        <v>8315</v>
      </c>
      <c r="R2866" t="s">
        <v>8316</v>
      </c>
      <c r="S2866" s="12">
        <f t="shared" si="266"/>
        <v>42172.613506944443</v>
      </c>
      <c r="T2866" s="12">
        <f t="shared" si="267"/>
        <v>42202.554166666669</v>
      </c>
      <c r="U2866" s="9">
        <f t="shared" si="268"/>
        <v>2015</v>
      </c>
      <c r="V2866">
        <f t="shared" si="269"/>
        <v>6</v>
      </c>
      <c r="W2866" t="str" cm="1">
        <f t="array" ref="W2866">_xlfn.IFS(V2866=1,"JAN",V2866=2,"FEB",V2866=3,"MAR",V2866=4,"APR",V2866=5,"MAY",V2866=6,"JUN",V2866=7,"JUL",V2866=8,"AUG",V2866=9,"SEP",V2866=10,"OCT",V2866=11,"NOV",V2866=12,"DEC")</f>
        <v>JUN</v>
      </c>
    </row>
    <row r="2867" spans="1:23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64"/>
        <v>0</v>
      </c>
      <c r="P2867">
        <f t="shared" si="265"/>
        <v>0</v>
      </c>
      <c r="Q2867" t="s">
        <v>8315</v>
      </c>
      <c r="R2867" t="s">
        <v>8316</v>
      </c>
      <c r="S2867" s="12">
        <f t="shared" si="266"/>
        <v>41950.114108796297</v>
      </c>
      <c r="T2867" s="12">
        <f t="shared" si="267"/>
        <v>42010.114108796297</v>
      </c>
      <c r="U2867" s="9">
        <f t="shared" si="268"/>
        <v>2014</v>
      </c>
      <c r="V2867">
        <f t="shared" si="269"/>
        <v>11</v>
      </c>
      <c r="W2867" t="str" cm="1">
        <f t="array" ref="W2867">_xlfn.IFS(V2867=1,"JAN",V2867=2,"FEB",V2867=3,"MAR",V2867=4,"APR",V2867=5,"MAY",V2867=6,"JUN",V2867=7,"JUL",V2867=8,"AUG",V2867=9,"SEP",V2867=10,"OCT",V2867=11,"NOV",V2867=12,"DEC")</f>
        <v>NOV</v>
      </c>
    </row>
    <row r="2868" spans="1:23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64"/>
        <v>1</v>
      </c>
      <c r="P2868">
        <f t="shared" si="265"/>
        <v>22.5</v>
      </c>
      <c r="Q2868" t="s">
        <v>8315</v>
      </c>
      <c r="R2868" t="s">
        <v>8316</v>
      </c>
      <c r="S2868" s="12">
        <f t="shared" si="266"/>
        <v>42627.955104166671</v>
      </c>
      <c r="T2868" s="12">
        <f t="shared" si="267"/>
        <v>42657.916666666672</v>
      </c>
      <c r="U2868" s="9">
        <f t="shared" si="268"/>
        <v>2016</v>
      </c>
      <c r="V2868">
        <f t="shared" si="269"/>
        <v>9</v>
      </c>
      <c r="W2868" t="str" cm="1">
        <f t="array" ref="W2868">_xlfn.IFS(V2868=1,"JAN",V2868=2,"FEB",V2868=3,"MAR",V2868=4,"APR",V2868=5,"MAY",V2868=6,"JUN",V2868=7,"JUL",V2868=8,"AUG",V2868=9,"SEP",V2868=10,"OCT",V2868=11,"NOV",V2868=12,"DEC")</f>
        <v>SEP</v>
      </c>
    </row>
    <row r="2869" spans="1:23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64"/>
        <v>20</v>
      </c>
      <c r="P2869">
        <f t="shared" si="265"/>
        <v>50.4</v>
      </c>
      <c r="Q2869" t="s">
        <v>8315</v>
      </c>
      <c r="R2869" t="s">
        <v>8316</v>
      </c>
      <c r="S2869" s="12">
        <f t="shared" si="266"/>
        <v>42531.195277777777</v>
      </c>
      <c r="T2869" s="12">
        <f t="shared" si="267"/>
        <v>42555.166666666672</v>
      </c>
      <c r="U2869" s="9">
        <f t="shared" si="268"/>
        <v>2016</v>
      </c>
      <c r="V2869">
        <f t="shared" si="269"/>
        <v>6</v>
      </c>
      <c r="W2869" t="str" cm="1">
        <f t="array" ref="W2869">_xlfn.IFS(V2869=1,"JAN",V2869=2,"FEB",V2869=3,"MAR",V2869=4,"APR",V2869=5,"MAY",V2869=6,"JUN",V2869=7,"JUL",V2869=8,"AUG",V2869=9,"SEP",V2869=10,"OCT",V2869=11,"NOV",V2869=12,"DEC")</f>
        <v>JUN</v>
      </c>
    </row>
    <row r="2870" spans="1:23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64"/>
        <v>42</v>
      </c>
      <c r="P2870">
        <f t="shared" si="265"/>
        <v>105.03</v>
      </c>
      <c r="Q2870" t="s">
        <v>8315</v>
      </c>
      <c r="R2870" t="s">
        <v>8316</v>
      </c>
      <c r="S2870" s="12">
        <f t="shared" si="266"/>
        <v>42618.827013888891</v>
      </c>
      <c r="T2870" s="12">
        <f t="shared" si="267"/>
        <v>42648.827013888891</v>
      </c>
      <c r="U2870" s="9">
        <f t="shared" si="268"/>
        <v>2016</v>
      </c>
      <c r="V2870">
        <f t="shared" si="269"/>
        <v>9</v>
      </c>
      <c r="W2870" t="str" cm="1">
        <f t="array" ref="W2870">_xlfn.IFS(V2870=1,"JAN",V2870=2,"FEB",V2870=3,"MAR",V2870=4,"APR",V2870=5,"MAY",V2870=6,"JUN",V2870=7,"JUL",V2870=8,"AUG",V2870=9,"SEP",V2870=10,"OCT",V2870=11,"NOV",V2870=12,"DEC")</f>
        <v>SEP</v>
      </c>
    </row>
    <row r="2871" spans="1:23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64"/>
        <v>1</v>
      </c>
      <c r="P2871">
        <f t="shared" si="265"/>
        <v>35.4</v>
      </c>
      <c r="Q2871" t="s">
        <v>8315</v>
      </c>
      <c r="R2871" t="s">
        <v>8316</v>
      </c>
      <c r="S2871" s="12">
        <f t="shared" si="266"/>
        <v>42540.593530092592</v>
      </c>
      <c r="T2871" s="12">
        <f t="shared" si="267"/>
        <v>42570.593530092592</v>
      </c>
      <c r="U2871" s="9">
        <f t="shared" si="268"/>
        <v>2016</v>
      </c>
      <c r="V2871">
        <f t="shared" si="269"/>
        <v>6</v>
      </c>
      <c r="W2871" t="str" cm="1">
        <f t="array" ref="W2871">_xlfn.IFS(V2871=1,"JAN",V2871=2,"FEB",V2871=3,"MAR",V2871=4,"APR",V2871=5,"MAY",V2871=6,"JUN",V2871=7,"JUL",V2871=8,"AUG",V2871=9,"SEP",V2871=10,"OCT",V2871=11,"NOV",V2871=12,"DEC")</f>
        <v>JUN</v>
      </c>
    </row>
    <row r="2872" spans="1:23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64"/>
        <v>15</v>
      </c>
      <c r="P2872">
        <f t="shared" si="265"/>
        <v>83.33</v>
      </c>
      <c r="Q2872" t="s">
        <v>8315</v>
      </c>
      <c r="R2872" t="s">
        <v>8316</v>
      </c>
      <c r="S2872" s="12">
        <f t="shared" si="266"/>
        <v>41746.189409722225</v>
      </c>
      <c r="T2872" s="12">
        <f t="shared" si="267"/>
        <v>41776.189409722225</v>
      </c>
      <c r="U2872" s="9">
        <f t="shared" si="268"/>
        <v>2014</v>
      </c>
      <c r="V2872">
        <f t="shared" si="269"/>
        <v>4</v>
      </c>
      <c r="W2872" t="str" cm="1">
        <f t="array" ref="W2872">_xlfn.IFS(V2872=1,"JAN",V2872=2,"FEB",V2872=3,"MAR",V2872=4,"APR",V2872=5,"MAY",V2872=6,"JUN",V2872=7,"JUL",V2872=8,"AUG",V2872=9,"SEP",V2872=10,"OCT",V2872=11,"NOV",V2872=12,"DEC")</f>
        <v>APR</v>
      </c>
    </row>
    <row r="2873" spans="1:23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64"/>
        <v>5</v>
      </c>
      <c r="P2873">
        <f t="shared" si="265"/>
        <v>35.92</v>
      </c>
      <c r="Q2873" t="s">
        <v>8315</v>
      </c>
      <c r="R2873" t="s">
        <v>8316</v>
      </c>
      <c r="S2873" s="12">
        <f t="shared" si="266"/>
        <v>41974.738576388889</v>
      </c>
      <c r="T2873" s="12">
        <f t="shared" si="267"/>
        <v>41994.738576388889</v>
      </c>
      <c r="U2873" s="9">
        <f t="shared" si="268"/>
        <v>2014</v>
      </c>
      <c r="V2873">
        <f t="shared" si="269"/>
        <v>12</v>
      </c>
      <c r="W2873" t="str" cm="1">
        <f t="array" ref="W2873">_xlfn.IFS(V2873=1,"JAN",V2873=2,"FEB",V2873=3,"MAR",V2873=4,"APR",V2873=5,"MAY",V2873=6,"JUN",V2873=7,"JUL",V2873=8,"AUG",V2873=9,"SEP",V2873=10,"OCT",V2873=11,"NOV",V2873=12,"DEC")</f>
        <v>DEC</v>
      </c>
    </row>
    <row r="2874" spans="1:23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64"/>
        <v>0</v>
      </c>
      <c r="P2874">
        <f t="shared" si="265"/>
        <v>0</v>
      </c>
      <c r="Q2874" t="s">
        <v>8315</v>
      </c>
      <c r="R2874" t="s">
        <v>8316</v>
      </c>
      <c r="S2874" s="12">
        <f t="shared" si="266"/>
        <v>42115.11618055556</v>
      </c>
      <c r="T2874" s="12">
        <f t="shared" si="267"/>
        <v>42175.11618055556</v>
      </c>
      <c r="U2874" s="9">
        <f t="shared" si="268"/>
        <v>2015</v>
      </c>
      <c r="V2874">
        <f t="shared" si="269"/>
        <v>4</v>
      </c>
      <c r="W2874" t="str" cm="1">
        <f t="array" ref="W2874">_xlfn.IFS(V2874=1,"JAN",V2874=2,"FEB",V2874=3,"MAR",V2874=4,"APR",V2874=5,"MAY",V2874=6,"JUN",V2874=7,"JUL",V2874=8,"AUG",V2874=9,"SEP",V2874=10,"OCT",V2874=11,"NOV",V2874=12,"DEC")</f>
        <v>APR</v>
      </c>
    </row>
    <row r="2875" spans="1:23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64"/>
        <v>38</v>
      </c>
      <c r="P2875">
        <f t="shared" si="265"/>
        <v>119.13</v>
      </c>
      <c r="Q2875" t="s">
        <v>8315</v>
      </c>
      <c r="R2875" t="s">
        <v>8316</v>
      </c>
      <c r="S2875" s="12">
        <f t="shared" si="266"/>
        <v>42002.817488425921</v>
      </c>
      <c r="T2875" s="12">
        <f t="shared" si="267"/>
        <v>42032.817488425921</v>
      </c>
      <c r="U2875" s="9">
        <f t="shared" si="268"/>
        <v>2014</v>
      </c>
      <c r="V2875">
        <f t="shared" si="269"/>
        <v>12</v>
      </c>
      <c r="W2875" t="str" cm="1">
        <f t="array" ref="W2875">_xlfn.IFS(V2875=1,"JAN",V2875=2,"FEB",V2875=3,"MAR",V2875=4,"APR",V2875=5,"MAY",V2875=6,"JUN",V2875=7,"JUL",V2875=8,"AUG",V2875=9,"SEP",V2875=10,"OCT",V2875=11,"NOV",V2875=12,"DEC")</f>
        <v>DEC</v>
      </c>
    </row>
    <row r="2876" spans="1:23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64"/>
        <v>5</v>
      </c>
      <c r="P2876">
        <f t="shared" si="265"/>
        <v>90.33</v>
      </c>
      <c r="Q2876" t="s">
        <v>8315</v>
      </c>
      <c r="R2876" t="s">
        <v>8316</v>
      </c>
      <c r="S2876" s="12">
        <f t="shared" si="266"/>
        <v>42722.84474537037</v>
      </c>
      <c r="T2876" s="12">
        <f t="shared" si="267"/>
        <v>42752.84474537037</v>
      </c>
      <c r="U2876" s="9">
        <f t="shared" si="268"/>
        <v>2016</v>
      </c>
      <c r="V2876">
        <f t="shared" si="269"/>
        <v>12</v>
      </c>
      <c r="W2876" t="str" cm="1">
        <f t="array" ref="W2876">_xlfn.IFS(V2876=1,"JAN",V2876=2,"FEB",V2876=3,"MAR",V2876=4,"APR",V2876=5,"MAY",V2876=6,"JUN",V2876=7,"JUL",V2876=8,"AUG",V2876=9,"SEP",V2876=10,"OCT",V2876=11,"NOV",V2876=12,"DEC")</f>
        <v>DEC</v>
      </c>
    </row>
    <row r="2877" spans="1:23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64"/>
        <v>0</v>
      </c>
      <c r="P2877">
        <f t="shared" si="265"/>
        <v>2.33</v>
      </c>
      <c r="Q2877" t="s">
        <v>8315</v>
      </c>
      <c r="R2877" t="s">
        <v>8316</v>
      </c>
      <c r="S2877" s="12">
        <f t="shared" si="266"/>
        <v>42465.128391203703</v>
      </c>
      <c r="T2877" s="12">
        <f t="shared" si="267"/>
        <v>42495.128391203703</v>
      </c>
      <c r="U2877" s="9">
        <f t="shared" si="268"/>
        <v>2016</v>
      </c>
      <c r="V2877">
        <f t="shared" si="269"/>
        <v>4</v>
      </c>
      <c r="W2877" t="str" cm="1">
        <f t="array" ref="W2877">_xlfn.IFS(V2877=1,"JAN",V2877=2,"FEB",V2877=3,"MAR",V2877=4,"APR",V2877=5,"MAY",V2877=6,"JUN",V2877=7,"JUL",V2877=8,"AUG",V2877=9,"SEP",V2877=10,"OCT",V2877=11,"NOV",V2877=12,"DEC")</f>
        <v>APR</v>
      </c>
    </row>
    <row r="2878" spans="1:23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64"/>
        <v>0</v>
      </c>
      <c r="P2878">
        <f t="shared" si="265"/>
        <v>0</v>
      </c>
      <c r="Q2878" t="s">
        <v>8315</v>
      </c>
      <c r="R2878" t="s">
        <v>8316</v>
      </c>
      <c r="S2878" s="12">
        <f t="shared" si="266"/>
        <v>42171.743969907402</v>
      </c>
      <c r="T2878" s="12">
        <f t="shared" si="267"/>
        <v>42201.743969907402</v>
      </c>
      <c r="U2878" s="9">
        <f t="shared" si="268"/>
        <v>2015</v>
      </c>
      <c r="V2878">
        <f t="shared" si="269"/>
        <v>6</v>
      </c>
      <c r="W2878" t="str" cm="1">
        <f t="array" ref="W2878">_xlfn.IFS(V2878=1,"JAN",V2878=2,"FEB",V2878=3,"MAR",V2878=4,"APR",V2878=5,"MAY",V2878=6,"JUN",V2878=7,"JUL",V2878=8,"AUG",V2878=9,"SEP",V2878=10,"OCT",V2878=11,"NOV",V2878=12,"DEC")</f>
        <v>JUN</v>
      </c>
    </row>
    <row r="2879" spans="1:23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64"/>
        <v>11</v>
      </c>
      <c r="P2879">
        <f t="shared" si="265"/>
        <v>108.33</v>
      </c>
      <c r="Q2879" t="s">
        <v>8315</v>
      </c>
      <c r="R2879" t="s">
        <v>8316</v>
      </c>
      <c r="S2879" s="12">
        <f t="shared" si="266"/>
        <v>42672.955138888887</v>
      </c>
      <c r="T2879" s="12">
        <f t="shared" si="267"/>
        <v>42704.708333333328</v>
      </c>
      <c r="U2879" s="9">
        <f t="shared" si="268"/>
        <v>2016</v>
      </c>
      <c r="V2879">
        <f t="shared" si="269"/>
        <v>10</v>
      </c>
      <c r="W2879" t="str" cm="1">
        <f t="array" ref="W2879">_xlfn.IFS(V2879=1,"JAN",V2879=2,"FEB",V2879=3,"MAR",V2879=4,"APR",V2879=5,"MAY",V2879=6,"JUN",V2879=7,"JUL",V2879=8,"AUG",V2879=9,"SEP",V2879=10,"OCT",V2879=11,"NOV",V2879=12,"DEC")</f>
        <v>OCT</v>
      </c>
    </row>
    <row r="2880" spans="1:23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64"/>
        <v>2</v>
      </c>
      <c r="P2880">
        <f t="shared" si="265"/>
        <v>15.75</v>
      </c>
      <c r="Q2880" t="s">
        <v>8315</v>
      </c>
      <c r="R2880" t="s">
        <v>8316</v>
      </c>
      <c r="S2880" s="12">
        <f t="shared" si="266"/>
        <v>42128.615682870368</v>
      </c>
      <c r="T2880" s="12">
        <f t="shared" si="267"/>
        <v>42188.615682870368</v>
      </c>
      <c r="U2880" s="9">
        <f t="shared" si="268"/>
        <v>2015</v>
      </c>
      <c r="V2880">
        <f t="shared" si="269"/>
        <v>5</v>
      </c>
      <c r="W2880" t="str" cm="1">
        <f t="array" ref="W2880">_xlfn.IFS(V2880=1,"JAN",V2880=2,"FEB",V2880=3,"MAR",V2880=4,"APR",V2880=5,"MAY",V2880=6,"JUN",V2880=7,"JUL",V2880=8,"AUG",V2880=9,"SEP",V2880=10,"OCT",V2880=11,"NOV",V2880=12,"DEC")</f>
        <v>MAY</v>
      </c>
    </row>
    <row r="2881" spans="1:23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64"/>
        <v>0</v>
      </c>
      <c r="P2881">
        <f t="shared" si="265"/>
        <v>29</v>
      </c>
      <c r="Q2881" t="s">
        <v>8315</v>
      </c>
      <c r="R2881" t="s">
        <v>8316</v>
      </c>
      <c r="S2881" s="12">
        <f t="shared" si="266"/>
        <v>42359.725243055553</v>
      </c>
      <c r="T2881" s="12">
        <f t="shared" si="267"/>
        <v>42389.725243055553</v>
      </c>
      <c r="U2881" s="9">
        <f t="shared" si="268"/>
        <v>2015</v>
      </c>
      <c r="V2881">
        <f t="shared" si="269"/>
        <v>12</v>
      </c>
      <c r="W2881" t="str" cm="1">
        <f t="array" ref="W2881">_xlfn.IFS(V2881=1,"JAN",V2881=2,"FEB",V2881=3,"MAR",V2881=4,"APR",V2881=5,"MAY",V2881=6,"JUN",V2881=7,"JUL",V2881=8,"AUG",V2881=9,"SEP",V2881=10,"OCT",V2881=11,"NOV",V2881=12,"DEC")</f>
        <v>DEC</v>
      </c>
    </row>
    <row r="2882" spans="1:23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64"/>
        <v>23</v>
      </c>
      <c r="P2882">
        <f t="shared" si="265"/>
        <v>96.55</v>
      </c>
      <c r="Q2882" t="s">
        <v>8315</v>
      </c>
      <c r="R2882" t="s">
        <v>8316</v>
      </c>
      <c r="S2882" s="12">
        <f t="shared" si="266"/>
        <v>42192.905694444446</v>
      </c>
      <c r="T2882" s="12">
        <f t="shared" si="267"/>
        <v>42236.711805555555</v>
      </c>
      <c r="U2882" s="9">
        <f t="shared" si="268"/>
        <v>2015</v>
      </c>
      <c r="V2882">
        <f t="shared" si="269"/>
        <v>7</v>
      </c>
      <c r="W2882" t="str" cm="1">
        <f t="array" ref="W2882">_xlfn.IFS(V2882=1,"JAN",V2882=2,"FEB",V2882=3,"MAR",V2882=4,"APR",V2882=5,"MAY",V2882=6,"JUN",V2882=7,"JUL",V2882=8,"AUG",V2882=9,"SEP",V2882=10,"OCT",V2882=11,"NOV",V2882=12,"DEC")</f>
        <v>JUL</v>
      </c>
    </row>
    <row r="2883" spans="1:23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70">ROUND((E2883/D2883)*100,0)</f>
        <v>0</v>
      </c>
      <c r="P2883">
        <f t="shared" ref="P2883:P2946" si="271">IFERROR(ROUND(E2883/L2883,2),0)</f>
        <v>0</v>
      </c>
      <c r="Q2883" t="s">
        <v>8315</v>
      </c>
      <c r="R2883" t="s">
        <v>8316</v>
      </c>
      <c r="S2883" s="12">
        <f t="shared" ref="S2883:S2946" si="272">(((J2883/60)/60)/24)+DATE(1970,1,1)</f>
        <v>41916.597638888888</v>
      </c>
      <c r="T2883" s="12">
        <f t="shared" ref="T2883:T2946" si="273">(((I2883/60)/60)/24)+DATE(1970,1,1)</f>
        <v>41976.639305555553</v>
      </c>
      <c r="U2883" s="9">
        <f t="shared" ref="U2883:U2946" si="274">YEAR(S2883)</f>
        <v>2014</v>
      </c>
      <c r="V2883">
        <f t="shared" ref="V2883:V2946" si="275">MONTH(S2883)</f>
        <v>10</v>
      </c>
      <c r="W2883" t="str" cm="1">
        <f t="array" ref="W2883">_xlfn.IFS(V2883=1,"JAN",V2883=2,"FEB",V2883=3,"MAR",V2883=4,"APR",V2883=5,"MAY",V2883=6,"JUN",V2883=7,"JUL",V2883=8,"AUG",V2883=9,"SEP",V2883=10,"OCT",V2883=11,"NOV",V2883=12,"DEC")</f>
        <v>OCT</v>
      </c>
    </row>
    <row r="2884" spans="1:23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70"/>
        <v>34</v>
      </c>
      <c r="P2884">
        <f t="shared" si="271"/>
        <v>63</v>
      </c>
      <c r="Q2884" t="s">
        <v>8315</v>
      </c>
      <c r="R2884" t="s">
        <v>8316</v>
      </c>
      <c r="S2884" s="12">
        <f t="shared" si="272"/>
        <v>42461.596273148149</v>
      </c>
      <c r="T2884" s="12">
        <f t="shared" si="273"/>
        <v>42491.596273148149</v>
      </c>
      <c r="U2884" s="9">
        <f t="shared" si="274"/>
        <v>2016</v>
      </c>
      <c r="V2884">
        <f t="shared" si="275"/>
        <v>4</v>
      </c>
      <c r="W2884" t="str" cm="1">
        <f t="array" ref="W2884">_xlfn.IFS(V2884=1,"JAN",V2884=2,"FEB",V2884=3,"MAR",V2884=4,"APR",V2884=5,"MAY",V2884=6,"JUN",V2884=7,"JUL",V2884=8,"AUG",V2884=9,"SEP",V2884=10,"OCT",V2884=11,"NOV",V2884=12,"DEC")</f>
        <v>APR</v>
      </c>
    </row>
    <row r="2885" spans="1:23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70"/>
        <v>19</v>
      </c>
      <c r="P2885">
        <f t="shared" si="271"/>
        <v>381.6</v>
      </c>
      <c r="Q2885" t="s">
        <v>8315</v>
      </c>
      <c r="R2885" t="s">
        <v>8316</v>
      </c>
      <c r="S2885" s="12">
        <f t="shared" si="272"/>
        <v>42370.90320601852</v>
      </c>
      <c r="T2885" s="12">
        <f t="shared" si="273"/>
        <v>42406.207638888889</v>
      </c>
      <c r="U2885" s="9">
        <f t="shared" si="274"/>
        <v>2016</v>
      </c>
      <c r="V2885">
        <f t="shared" si="275"/>
        <v>1</v>
      </c>
      <c r="W2885" t="str" cm="1">
        <f t="array" ref="W2885">_xlfn.IFS(V2885=1,"JAN",V2885=2,"FEB",V2885=3,"MAR",V2885=4,"APR",V2885=5,"MAY",V2885=6,"JUN",V2885=7,"JUL",V2885=8,"AUG",V2885=9,"SEP",V2885=10,"OCT",V2885=11,"NOV",V2885=12,"DEC")</f>
        <v>JAN</v>
      </c>
    </row>
    <row r="2886" spans="1:23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70"/>
        <v>0</v>
      </c>
      <c r="P2886">
        <f t="shared" si="271"/>
        <v>46.25</v>
      </c>
      <c r="Q2886" t="s">
        <v>8315</v>
      </c>
      <c r="R2886" t="s">
        <v>8316</v>
      </c>
      <c r="S2886" s="12">
        <f t="shared" si="272"/>
        <v>41948.727256944447</v>
      </c>
      <c r="T2886" s="12">
        <f t="shared" si="273"/>
        <v>41978.727256944447</v>
      </c>
      <c r="U2886" s="9">
        <f t="shared" si="274"/>
        <v>2014</v>
      </c>
      <c r="V2886">
        <f t="shared" si="275"/>
        <v>11</v>
      </c>
      <c r="W2886" t="str" cm="1">
        <f t="array" ref="W2886">_xlfn.IFS(V2886=1,"JAN",V2886=2,"FEB",V2886=3,"MAR",V2886=4,"APR",V2886=5,"MAY",V2886=6,"JUN",V2886=7,"JUL",V2886=8,"AUG",V2886=9,"SEP",V2886=10,"OCT",V2886=11,"NOV",V2886=12,"DEC")</f>
        <v>NOV</v>
      </c>
    </row>
    <row r="2887" spans="1:23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70"/>
        <v>33</v>
      </c>
      <c r="P2887">
        <f t="shared" si="271"/>
        <v>26</v>
      </c>
      <c r="Q2887" t="s">
        <v>8315</v>
      </c>
      <c r="R2887" t="s">
        <v>8316</v>
      </c>
      <c r="S2887" s="12">
        <f t="shared" si="272"/>
        <v>42047.07640046296</v>
      </c>
      <c r="T2887" s="12">
        <f t="shared" si="273"/>
        <v>42077.034733796296</v>
      </c>
      <c r="U2887" s="9">
        <f t="shared" si="274"/>
        <v>2015</v>
      </c>
      <c r="V2887">
        <f t="shared" si="275"/>
        <v>2</v>
      </c>
      <c r="W2887" t="str" cm="1">
        <f t="array" ref="W2887">_xlfn.IFS(V2887=1,"JAN",V2887=2,"FEB",V2887=3,"MAR",V2887=4,"APR",V2887=5,"MAY",V2887=6,"JUN",V2887=7,"JUL",V2887=8,"AUG",V2887=9,"SEP",V2887=10,"OCT",V2887=11,"NOV",V2887=12,"DEC")</f>
        <v>FEB</v>
      </c>
    </row>
    <row r="2888" spans="1:23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70"/>
        <v>5</v>
      </c>
      <c r="P2888">
        <f t="shared" si="271"/>
        <v>10</v>
      </c>
      <c r="Q2888" t="s">
        <v>8315</v>
      </c>
      <c r="R2888" t="s">
        <v>8316</v>
      </c>
      <c r="S2888" s="12">
        <f t="shared" si="272"/>
        <v>42261.632916666669</v>
      </c>
      <c r="T2888" s="12">
        <f t="shared" si="273"/>
        <v>42266.165972222225</v>
      </c>
      <c r="U2888" s="9">
        <f t="shared" si="274"/>
        <v>2015</v>
      </c>
      <c r="V2888">
        <f t="shared" si="275"/>
        <v>9</v>
      </c>
      <c r="W2888" t="str" cm="1">
        <f t="array" ref="W2888">_xlfn.IFS(V2888=1,"JAN",V2888=2,"FEB",V2888=3,"MAR",V2888=4,"APR",V2888=5,"MAY",V2888=6,"JUN",V2888=7,"JUL",V2888=8,"AUG",V2888=9,"SEP",V2888=10,"OCT",V2888=11,"NOV",V2888=12,"DEC")</f>
        <v>SEP</v>
      </c>
    </row>
    <row r="2889" spans="1:23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70"/>
        <v>0</v>
      </c>
      <c r="P2889">
        <f t="shared" si="271"/>
        <v>5</v>
      </c>
      <c r="Q2889" t="s">
        <v>8315</v>
      </c>
      <c r="R2889" t="s">
        <v>8316</v>
      </c>
      <c r="S2889" s="12">
        <f t="shared" si="272"/>
        <v>41985.427361111113</v>
      </c>
      <c r="T2889" s="12">
        <f t="shared" si="273"/>
        <v>42015.427361111113</v>
      </c>
      <c r="U2889" s="9">
        <f t="shared" si="274"/>
        <v>2014</v>
      </c>
      <c r="V2889">
        <f t="shared" si="275"/>
        <v>12</v>
      </c>
      <c r="W2889" t="str" cm="1">
        <f t="array" ref="W2889">_xlfn.IFS(V2889=1,"JAN",V2889=2,"FEB",V2889=3,"MAR",V2889=4,"APR",V2889=5,"MAY",V2889=6,"JUN",V2889=7,"JUL",V2889=8,"AUG",V2889=9,"SEP",V2889=10,"OCT",V2889=11,"NOV",V2889=12,"DEC")</f>
        <v>DEC</v>
      </c>
    </row>
    <row r="2890" spans="1:23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70"/>
        <v>0</v>
      </c>
      <c r="P2890">
        <f t="shared" si="271"/>
        <v>0</v>
      </c>
      <c r="Q2890" t="s">
        <v>8315</v>
      </c>
      <c r="R2890" t="s">
        <v>8316</v>
      </c>
      <c r="S2890" s="12">
        <f t="shared" si="272"/>
        <v>41922.535185185188</v>
      </c>
      <c r="T2890" s="12">
        <f t="shared" si="273"/>
        <v>41930.207638888889</v>
      </c>
      <c r="U2890" s="9">
        <f t="shared" si="274"/>
        <v>2014</v>
      </c>
      <c r="V2890">
        <f t="shared" si="275"/>
        <v>10</v>
      </c>
      <c r="W2890" t="str" cm="1">
        <f t="array" ref="W2890">_xlfn.IFS(V2890=1,"JAN",V2890=2,"FEB",V2890=3,"MAR",V2890=4,"APR",V2890=5,"MAY",V2890=6,"JUN",V2890=7,"JUL",V2890=8,"AUG",V2890=9,"SEP",V2890=10,"OCT",V2890=11,"NOV",V2890=12,"DEC")</f>
        <v>OCT</v>
      </c>
    </row>
    <row r="2891" spans="1:23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70"/>
        <v>38</v>
      </c>
      <c r="P2891">
        <f t="shared" si="271"/>
        <v>81.569999999999993</v>
      </c>
      <c r="Q2891" t="s">
        <v>8315</v>
      </c>
      <c r="R2891" t="s">
        <v>8316</v>
      </c>
      <c r="S2891" s="12">
        <f t="shared" si="272"/>
        <v>41850.863252314812</v>
      </c>
      <c r="T2891" s="12">
        <f t="shared" si="273"/>
        <v>41880.863252314812</v>
      </c>
      <c r="U2891" s="9">
        <f t="shared" si="274"/>
        <v>2014</v>
      </c>
      <c r="V2891">
        <f t="shared" si="275"/>
        <v>7</v>
      </c>
      <c r="W2891" t="str" cm="1">
        <f t="array" ref="W2891">_xlfn.IFS(V2891=1,"JAN",V2891=2,"FEB",V2891=3,"MAR",V2891=4,"APR",V2891=5,"MAY",V2891=6,"JUN",V2891=7,"JUL",V2891=8,"AUG",V2891=9,"SEP",V2891=10,"OCT",V2891=11,"NOV",V2891=12,"DEC")</f>
        <v>JUL</v>
      </c>
    </row>
    <row r="2892" spans="1:23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70"/>
        <v>1</v>
      </c>
      <c r="P2892">
        <f t="shared" si="271"/>
        <v>7</v>
      </c>
      <c r="Q2892" t="s">
        <v>8315</v>
      </c>
      <c r="R2892" t="s">
        <v>8316</v>
      </c>
      <c r="S2892" s="12">
        <f t="shared" si="272"/>
        <v>41831.742962962962</v>
      </c>
      <c r="T2892" s="12">
        <f t="shared" si="273"/>
        <v>41860.125</v>
      </c>
      <c r="U2892" s="9">
        <f t="shared" si="274"/>
        <v>2014</v>
      </c>
      <c r="V2892">
        <f t="shared" si="275"/>
        <v>7</v>
      </c>
      <c r="W2892" t="str" cm="1">
        <f t="array" ref="W2892">_xlfn.IFS(V2892=1,"JAN",V2892=2,"FEB",V2892=3,"MAR",V2892=4,"APR",V2892=5,"MAY",V2892=6,"JUN",V2892=7,"JUL",V2892=8,"AUG",V2892=9,"SEP",V2892=10,"OCT",V2892=11,"NOV",V2892=12,"DEC")</f>
        <v>JUL</v>
      </c>
    </row>
    <row r="2893" spans="1:23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70"/>
        <v>3</v>
      </c>
      <c r="P2893">
        <f t="shared" si="271"/>
        <v>27.3</v>
      </c>
      <c r="Q2893" t="s">
        <v>8315</v>
      </c>
      <c r="R2893" t="s">
        <v>8316</v>
      </c>
      <c r="S2893" s="12">
        <f t="shared" si="272"/>
        <v>42415.883425925931</v>
      </c>
      <c r="T2893" s="12">
        <f t="shared" si="273"/>
        <v>42475.84175925926</v>
      </c>
      <c r="U2893" s="9">
        <f t="shared" si="274"/>
        <v>2016</v>
      </c>
      <c r="V2893">
        <f t="shared" si="275"/>
        <v>2</v>
      </c>
      <c r="W2893" t="str" cm="1">
        <f t="array" ref="W2893">_xlfn.IFS(V2893=1,"JAN",V2893=2,"FEB",V2893=3,"MAR",V2893=4,"APR",V2893=5,"MAY",V2893=6,"JUN",V2893=7,"JUL",V2893=8,"AUG",V2893=9,"SEP",V2893=10,"OCT",V2893=11,"NOV",V2893=12,"DEC")</f>
        <v>FEB</v>
      </c>
    </row>
    <row r="2894" spans="1:23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70"/>
        <v>9</v>
      </c>
      <c r="P2894">
        <f t="shared" si="271"/>
        <v>29.41</v>
      </c>
      <c r="Q2894" t="s">
        <v>8315</v>
      </c>
      <c r="R2894" t="s">
        <v>8316</v>
      </c>
      <c r="S2894" s="12">
        <f t="shared" si="272"/>
        <v>41869.714166666665</v>
      </c>
      <c r="T2894" s="12">
        <f t="shared" si="273"/>
        <v>41876.875</v>
      </c>
      <c r="U2894" s="9">
        <f t="shared" si="274"/>
        <v>2014</v>
      </c>
      <c r="V2894">
        <f t="shared" si="275"/>
        <v>8</v>
      </c>
      <c r="W2894" t="str" cm="1">
        <f t="array" ref="W2894">_xlfn.IFS(V2894=1,"JAN",V2894=2,"FEB",V2894=3,"MAR",V2894=4,"APR",V2894=5,"MAY",V2894=6,"JUN",V2894=7,"JUL",V2894=8,"AUG",V2894=9,"SEP",V2894=10,"OCT",V2894=11,"NOV",V2894=12,"DEC")</f>
        <v>AUG</v>
      </c>
    </row>
    <row r="2895" spans="1:23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70"/>
        <v>1</v>
      </c>
      <c r="P2895">
        <f t="shared" si="271"/>
        <v>12.5</v>
      </c>
      <c r="Q2895" t="s">
        <v>8315</v>
      </c>
      <c r="R2895" t="s">
        <v>8316</v>
      </c>
      <c r="S2895" s="12">
        <f t="shared" si="272"/>
        <v>41953.773090277777</v>
      </c>
      <c r="T2895" s="12">
        <f t="shared" si="273"/>
        <v>42013.083333333328</v>
      </c>
      <c r="U2895" s="9">
        <f t="shared" si="274"/>
        <v>2014</v>
      </c>
      <c r="V2895">
        <f t="shared" si="275"/>
        <v>11</v>
      </c>
      <c r="W2895" t="str" cm="1">
        <f t="array" ref="W2895">_xlfn.IFS(V2895=1,"JAN",V2895=2,"FEB",V2895=3,"MAR",V2895=4,"APR",V2895=5,"MAY",V2895=6,"JUN",V2895=7,"JUL",V2895=8,"AUG",V2895=9,"SEP",V2895=10,"OCT",V2895=11,"NOV",V2895=12,"DEC")</f>
        <v>NOV</v>
      </c>
    </row>
    <row r="2896" spans="1:23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70"/>
        <v>0</v>
      </c>
      <c r="P2896">
        <f t="shared" si="271"/>
        <v>0</v>
      </c>
      <c r="Q2896" t="s">
        <v>8315</v>
      </c>
      <c r="R2896" t="s">
        <v>8316</v>
      </c>
      <c r="S2896" s="12">
        <f t="shared" si="272"/>
        <v>42037.986284722225</v>
      </c>
      <c r="T2896" s="12">
        <f t="shared" si="273"/>
        <v>42097.944618055553</v>
      </c>
      <c r="U2896" s="9">
        <f t="shared" si="274"/>
        <v>2015</v>
      </c>
      <c r="V2896">
        <f t="shared" si="275"/>
        <v>2</v>
      </c>
      <c r="W2896" t="str" cm="1">
        <f t="array" ref="W2896">_xlfn.IFS(V2896=1,"JAN",V2896=2,"FEB",V2896=3,"MAR",V2896=4,"APR",V2896=5,"MAY",V2896=6,"JUN",V2896=7,"JUL",V2896=8,"AUG",V2896=9,"SEP",V2896=10,"OCT",V2896=11,"NOV",V2896=12,"DEC")</f>
        <v>FEB</v>
      </c>
    </row>
    <row r="2897" spans="1:23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70"/>
        <v>5</v>
      </c>
      <c r="P2897">
        <f t="shared" si="271"/>
        <v>5.75</v>
      </c>
      <c r="Q2897" t="s">
        <v>8315</v>
      </c>
      <c r="R2897" t="s">
        <v>8316</v>
      </c>
      <c r="S2897" s="12">
        <f t="shared" si="272"/>
        <v>41811.555462962962</v>
      </c>
      <c r="T2897" s="12">
        <f t="shared" si="273"/>
        <v>41812.875</v>
      </c>
      <c r="U2897" s="9">
        <f t="shared" si="274"/>
        <v>2014</v>
      </c>
      <c r="V2897">
        <f t="shared" si="275"/>
        <v>6</v>
      </c>
      <c r="W2897" t="str" cm="1">
        <f t="array" ref="W2897">_xlfn.IFS(V2897=1,"JAN",V2897=2,"FEB",V2897=3,"MAR",V2897=4,"APR",V2897=5,"MAY",V2897=6,"JUN",V2897=7,"JUL",V2897=8,"AUG",V2897=9,"SEP",V2897=10,"OCT",V2897=11,"NOV",V2897=12,"DEC")</f>
        <v>JUN</v>
      </c>
    </row>
    <row r="2898" spans="1:23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70"/>
        <v>21</v>
      </c>
      <c r="P2898">
        <f t="shared" si="271"/>
        <v>52.08</v>
      </c>
      <c r="Q2898" t="s">
        <v>8315</v>
      </c>
      <c r="R2898" t="s">
        <v>8316</v>
      </c>
      <c r="S2898" s="12">
        <f t="shared" si="272"/>
        <v>42701.908807870372</v>
      </c>
      <c r="T2898" s="12">
        <f t="shared" si="273"/>
        <v>42716.25</v>
      </c>
      <c r="U2898" s="9">
        <f t="shared" si="274"/>
        <v>2016</v>
      </c>
      <c r="V2898">
        <f t="shared" si="275"/>
        <v>11</v>
      </c>
      <c r="W2898" t="str" cm="1">
        <f t="array" ref="W2898">_xlfn.IFS(V2898=1,"JAN",V2898=2,"FEB",V2898=3,"MAR",V2898=4,"APR",V2898=5,"MAY",V2898=6,"JUN",V2898=7,"JUL",V2898=8,"AUG",V2898=9,"SEP",V2898=10,"OCT",V2898=11,"NOV",V2898=12,"DEC")</f>
        <v>NOV</v>
      </c>
    </row>
    <row r="2899" spans="1:23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70"/>
        <v>5</v>
      </c>
      <c r="P2899">
        <f t="shared" si="271"/>
        <v>183.33</v>
      </c>
      <c r="Q2899" t="s">
        <v>8315</v>
      </c>
      <c r="R2899" t="s">
        <v>8316</v>
      </c>
      <c r="S2899" s="12">
        <f t="shared" si="272"/>
        <v>42258.646504629629</v>
      </c>
      <c r="T2899" s="12">
        <f t="shared" si="273"/>
        <v>42288.645196759258</v>
      </c>
      <c r="U2899" s="9">
        <f t="shared" si="274"/>
        <v>2015</v>
      </c>
      <c r="V2899">
        <f t="shared" si="275"/>
        <v>9</v>
      </c>
      <c r="W2899" t="str" cm="1">
        <f t="array" ref="W2899">_xlfn.IFS(V2899=1,"JAN",V2899=2,"FEB",V2899=3,"MAR",V2899=4,"APR",V2899=5,"MAY",V2899=6,"JUN",V2899=7,"JUL",V2899=8,"AUG",V2899=9,"SEP",V2899=10,"OCT",V2899=11,"NOV",V2899=12,"DEC")</f>
        <v>SEP</v>
      </c>
    </row>
    <row r="2900" spans="1:23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70"/>
        <v>4</v>
      </c>
      <c r="P2900">
        <f t="shared" si="271"/>
        <v>26.33</v>
      </c>
      <c r="Q2900" t="s">
        <v>8315</v>
      </c>
      <c r="R2900" t="s">
        <v>8316</v>
      </c>
      <c r="S2900" s="12">
        <f t="shared" si="272"/>
        <v>42278.664965277778</v>
      </c>
      <c r="T2900" s="12">
        <f t="shared" si="273"/>
        <v>42308.664965277778</v>
      </c>
      <c r="U2900" s="9">
        <f t="shared" si="274"/>
        <v>2015</v>
      </c>
      <c r="V2900">
        <f t="shared" si="275"/>
        <v>10</v>
      </c>
      <c r="W2900" t="str" cm="1">
        <f t="array" ref="W2900">_xlfn.IFS(V2900=1,"JAN",V2900=2,"FEB",V2900=3,"MAR",V2900=4,"APR",V2900=5,"MAY",V2900=6,"JUN",V2900=7,"JUL",V2900=8,"AUG",V2900=9,"SEP",V2900=10,"OCT",V2900=11,"NOV",V2900=12,"DEC")</f>
        <v>OCT</v>
      </c>
    </row>
    <row r="2901" spans="1:23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70"/>
        <v>0</v>
      </c>
      <c r="P2901">
        <f t="shared" si="271"/>
        <v>0</v>
      </c>
      <c r="Q2901" t="s">
        <v>8315</v>
      </c>
      <c r="R2901" t="s">
        <v>8316</v>
      </c>
      <c r="S2901" s="12">
        <f t="shared" si="272"/>
        <v>42515.078217592592</v>
      </c>
      <c r="T2901" s="12">
        <f t="shared" si="273"/>
        <v>42575.078217592592</v>
      </c>
      <c r="U2901" s="9">
        <f t="shared" si="274"/>
        <v>2016</v>
      </c>
      <c r="V2901">
        <f t="shared" si="275"/>
        <v>5</v>
      </c>
      <c r="W2901" t="str" cm="1">
        <f t="array" ref="W2901">_xlfn.IFS(V2901=1,"JAN",V2901=2,"FEB",V2901=3,"MAR",V2901=4,"APR",V2901=5,"MAY",V2901=6,"JUN",V2901=7,"JUL",V2901=8,"AUG",V2901=9,"SEP",V2901=10,"OCT",V2901=11,"NOV",V2901=12,"DEC")</f>
        <v>MAY</v>
      </c>
    </row>
    <row r="2902" spans="1:23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70"/>
        <v>62</v>
      </c>
      <c r="P2902">
        <f t="shared" si="271"/>
        <v>486.43</v>
      </c>
      <c r="Q2902" t="s">
        <v>8315</v>
      </c>
      <c r="R2902" t="s">
        <v>8316</v>
      </c>
      <c r="S2902" s="12">
        <f t="shared" si="272"/>
        <v>41830.234166666669</v>
      </c>
      <c r="T2902" s="12">
        <f t="shared" si="273"/>
        <v>41860.234166666669</v>
      </c>
      <c r="U2902" s="9">
        <f t="shared" si="274"/>
        <v>2014</v>
      </c>
      <c r="V2902">
        <f t="shared" si="275"/>
        <v>7</v>
      </c>
      <c r="W2902" t="str" cm="1">
        <f t="array" ref="W2902">_xlfn.IFS(V2902=1,"JAN",V2902=2,"FEB",V2902=3,"MAR",V2902=4,"APR",V2902=5,"MAY",V2902=6,"JUN",V2902=7,"JUL",V2902=8,"AUG",V2902=9,"SEP",V2902=10,"OCT",V2902=11,"NOV",V2902=12,"DEC")</f>
        <v>JUL</v>
      </c>
    </row>
    <row r="2903" spans="1:23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70"/>
        <v>1</v>
      </c>
      <c r="P2903">
        <f t="shared" si="271"/>
        <v>3</v>
      </c>
      <c r="Q2903" t="s">
        <v>8315</v>
      </c>
      <c r="R2903" t="s">
        <v>8316</v>
      </c>
      <c r="S2903" s="12">
        <f t="shared" si="272"/>
        <v>41982.904386574075</v>
      </c>
      <c r="T2903" s="12">
        <f t="shared" si="273"/>
        <v>42042.904386574075</v>
      </c>
      <c r="U2903" s="9">
        <f t="shared" si="274"/>
        <v>2014</v>
      </c>
      <c r="V2903">
        <f t="shared" si="275"/>
        <v>12</v>
      </c>
      <c r="W2903" t="str" cm="1">
        <f t="array" ref="W2903">_xlfn.IFS(V2903=1,"JAN",V2903=2,"FEB",V2903=3,"MAR",V2903=4,"APR",V2903=5,"MAY",V2903=6,"JUN",V2903=7,"JUL",V2903=8,"AUG",V2903=9,"SEP",V2903=10,"OCT",V2903=11,"NOV",V2903=12,"DEC")</f>
        <v>DEC</v>
      </c>
    </row>
    <row r="2904" spans="1:23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70"/>
        <v>0</v>
      </c>
      <c r="P2904">
        <f t="shared" si="271"/>
        <v>25</v>
      </c>
      <c r="Q2904" t="s">
        <v>8315</v>
      </c>
      <c r="R2904" t="s">
        <v>8316</v>
      </c>
      <c r="S2904" s="12">
        <f t="shared" si="272"/>
        <v>42210.439768518518</v>
      </c>
      <c r="T2904" s="12">
        <f t="shared" si="273"/>
        <v>42240.439768518518</v>
      </c>
      <c r="U2904" s="9">
        <f t="shared" si="274"/>
        <v>2015</v>
      </c>
      <c r="V2904">
        <f t="shared" si="275"/>
        <v>7</v>
      </c>
      <c r="W2904" t="str" cm="1">
        <f t="array" ref="W2904">_xlfn.IFS(V2904=1,"JAN",V2904=2,"FEB",V2904=3,"MAR",V2904=4,"APR",V2904=5,"MAY",V2904=6,"JUN",V2904=7,"JUL",V2904=8,"AUG",V2904=9,"SEP",V2904=10,"OCT",V2904=11,"NOV",V2904=12,"DEC")</f>
        <v>JUL</v>
      </c>
    </row>
    <row r="2905" spans="1:23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70"/>
        <v>1</v>
      </c>
      <c r="P2905">
        <f t="shared" si="271"/>
        <v>9.75</v>
      </c>
      <c r="Q2905" t="s">
        <v>8315</v>
      </c>
      <c r="R2905" t="s">
        <v>8316</v>
      </c>
      <c r="S2905" s="12">
        <f t="shared" si="272"/>
        <v>42196.166874999995</v>
      </c>
      <c r="T2905" s="12">
        <f t="shared" si="273"/>
        <v>42256.166874999995</v>
      </c>
      <c r="U2905" s="9">
        <f t="shared" si="274"/>
        <v>2015</v>
      </c>
      <c r="V2905">
        <f t="shared" si="275"/>
        <v>7</v>
      </c>
      <c r="W2905" t="str" cm="1">
        <f t="array" ref="W2905">_xlfn.IFS(V2905=1,"JAN",V2905=2,"FEB",V2905=3,"MAR",V2905=4,"APR",V2905=5,"MAY",V2905=6,"JUN",V2905=7,"JUL",V2905=8,"AUG",V2905=9,"SEP",V2905=10,"OCT",V2905=11,"NOV",V2905=12,"DEC")</f>
        <v>JUL</v>
      </c>
    </row>
    <row r="2906" spans="1:23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70"/>
        <v>5</v>
      </c>
      <c r="P2906">
        <f t="shared" si="271"/>
        <v>18.75</v>
      </c>
      <c r="Q2906" t="s">
        <v>8315</v>
      </c>
      <c r="R2906" t="s">
        <v>8316</v>
      </c>
      <c r="S2906" s="12">
        <f t="shared" si="272"/>
        <v>41940.967951388891</v>
      </c>
      <c r="T2906" s="12">
        <f t="shared" si="273"/>
        <v>41952.5</v>
      </c>
      <c r="U2906" s="9">
        <f t="shared" si="274"/>
        <v>2014</v>
      </c>
      <c r="V2906">
        <f t="shared" si="275"/>
        <v>10</v>
      </c>
      <c r="W2906" t="str" cm="1">
        <f t="array" ref="W2906">_xlfn.IFS(V2906=1,"JAN",V2906=2,"FEB",V2906=3,"MAR",V2906=4,"APR",V2906=5,"MAY",V2906=6,"JUN",V2906=7,"JUL",V2906=8,"AUG",V2906=9,"SEP",V2906=10,"OCT",V2906=11,"NOV",V2906=12,"DEC")</f>
        <v>OCT</v>
      </c>
    </row>
    <row r="2907" spans="1:23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70"/>
        <v>18</v>
      </c>
      <c r="P2907">
        <f t="shared" si="271"/>
        <v>36.590000000000003</v>
      </c>
      <c r="Q2907" t="s">
        <v>8315</v>
      </c>
      <c r="R2907" t="s">
        <v>8316</v>
      </c>
      <c r="S2907" s="12">
        <f t="shared" si="272"/>
        <v>42606.056863425925</v>
      </c>
      <c r="T2907" s="12">
        <f t="shared" si="273"/>
        <v>42620.056863425925</v>
      </c>
      <c r="U2907" s="9">
        <f t="shared" si="274"/>
        <v>2016</v>
      </c>
      <c r="V2907">
        <f t="shared" si="275"/>
        <v>8</v>
      </c>
      <c r="W2907" t="str" cm="1">
        <f t="array" ref="W2907">_xlfn.IFS(V2907=1,"JAN",V2907=2,"FEB",V2907=3,"MAR",V2907=4,"APR",V2907=5,"MAY",V2907=6,"JUN",V2907=7,"JUL",V2907=8,"AUG",V2907=9,"SEP",V2907=10,"OCT",V2907=11,"NOV",V2907=12,"DEC")</f>
        <v>AUG</v>
      </c>
    </row>
    <row r="2908" spans="1:23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70"/>
        <v>9</v>
      </c>
      <c r="P2908">
        <f t="shared" si="271"/>
        <v>80.709999999999994</v>
      </c>
      <c r="Q2908" t="s">
        <v>8315</v>
      </c>
      <c r="R2908" t="s">
        <v>8316</v>
      </c>
      <c r="S2908" s="12">
        <f t="shared" si="272"/>
        <v>42199.648912037039</v>
      </c>
      <c r="T2908" s="12">
        <f t="shared" si="273"/>
        <v>42217.041666666672</v>
      </c>
      <c r="U2908" s="9">
        <f t="shared" si="274"/>
        <v>2015</v>
      </c>
      <c r="V2908">
        <f t="shared" si="275"/>
        <v>7</v>
      </c>
      <c r="W2908" t="str" cm="1">
        <f t="array" ref="W2908">_xlfn.IFS(V2908=1,"JAN",V2908=2,"FEB",V2908=3,"MAR",V2908=4,"APR",V2908=5,"MAY",V2908=6,"JUN",V2908=7,"JUL",V2908=8,"AUG",V2908=9,"SEP",V2908=10,"OCT",V2908=11,"NOV",V2908=12,"DEC")</f>
        <v>JUL</v>
      </c>
    </row>
    <row r="2909" spans="1:23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70"/>
        <v>0</v>
      </c>
      <c r="P2909">
        <f t="shared" si="271"/>
        <v>1</v>
      </c>
      <c r="Q2909" t="s">
        <v>8315</v>
      </c>
      <c r="R2909" t="s">
        <v>8316</v>
      </c>
      <c r="S2909" s="12">
        <f t="shared" si="272"/>
        <v>42444.877743055549</v>
      </c>
      <c r="T2909" s="12">
        <f t="shared" si="273"/>
        <v>42504.877743055549</v>
      </c>
      <c r="U2909" s="9">
        <f t="shared" si="274"/>
        <v>2016</v>
      </c>
      <c r="V2909">
        <f t="shared" si="275"/>
        <v>3</v>
      </c>
      <c r="W2909" t="str" cm="1">
        <f t="array" ref="W2909">_xlfn.IFS(V2909=1,"JAN",V2909=2,"FEB",V2909=3,"MAR",V2909=4,"APR",V2909=5,"MAY",V2909=6,"JUN",V2909=7,"JUL",V2909=8,"AUG",V2909=9,"SEP",V2909=10,"OCT",V2909=11,"NOV",V2909=12,"DEC")</f>
        <v>MAR</v>
      </c>
    </row>
    <row r="2910" spans="1:23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70"/>
        <v>3</v>
      </c>
      <c r="P2910">
        <f t="shared" si="271"/>
        <v>52.8</v>
      </c>
      <c r="Q2910" t="s">
        <v>8315</v>
      </c>
      <c r="R2910" t="s">
        <v>8316</v>
      </c>
      <c r="S2910" s="12">
        <f t="shared" si="272"/>
        <v>42499.731701388882</v>
      </c>
      <c r="T2910" s="12">
        <f t="shared" si="273"/>
        <v>42529.731701388882</v>
      </c>
      <c r="U2910" s="9">
        <f t="shared" si="274"/>
        <v>2016</v>
      </c>
      <c r="V2910">
        <f t="shared" si="275"/>
        <v>5</v>
      </c>
      <c r="W2910" t="str" cm="1">
        <f t="array" ref="W2910">_xlfn.IFS(V2910=1,"JAN",V2910=2,"FEB",V2910=3,"MAR",V2910=4,"APR",V2910=5,"MAY",V2910=6,"JUN",V2910=7,"JUL",V2910=8,"AUG",V2910=9,"SEP",V2910=10,"OCT",V2910=11,"NOV",V2910=12,"DEC")</f>
        <v>MAY</v>
      </c>
    </row>
    <row r="2911" spans="1:23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70"/>
        <v>0</v>
      </c>
      <c r="P2911">
        <f t="shared" si="271"/>
        <v>20</v>
      </c>
      <c r="Q2911" t="s">
        <v>8315</v>
      </c>
      <c r="R2911" t="s">
        <v>8316</v>
      </c>
      <c r="S2911" s="12">
        <f t="shared" si="272"/>
        <v>41929.266215277778</v>
      </c>
      <c r="T2911" s="12">
        <f t="shared" si="273"/>
        <v>41968.823611111111</v>
      </c>
      <c r="U2911" s="9">
        <f t="shared" si="274"/>
        <v>2014</v>
      </c>
      <c r="V2911">
        <f t="shared" si="275"/>
        <v>10</v>
      </c>
      <c r="W2911" t="str" cm="1">
        <f t="array" ref="W2911">_xlfn.IFS(V2911=1,"JAN",V2911=2,"FEB",V2911=3,"MAR",V2911=4,"APR",V2911=5,"MAY",V2911=6,"JUN",V2911=7,"JUL",V2911=8,"AUG",V2911=9,"SEP",V2911=10,"OCT",V2911=11,"NOV",V2911=12,"DEC")</f>
        <v>OCT</v>
      </c>
    </row>
    <row r="2912" spans="1:23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70"/>
        <v>0</v>
      </c>
      <c r="P2912">
        <f t="shared" si="271"/>
        <v>1</v>
      </c>
      <c r="Q2912" t="s">
        <v>8315</v>
      </c>
      <c r="R2912" t="s">
        <v>8316</v>
      </c>
      <c r="S2912" s="12">
        <f t="shared" si="272"/>
        <v>42107.841284722221</v>
      </c>
      <c r="T2912" s="12">
        <f t="shared" si="273"/>
        <v>42167.841284722221</v>
      </c>
      <c r="U2912" s="9">
        <f t="shared" si="274"/>
        <v>2015</v>
      </c>
      <c r="V2912">
        <f t="shared" si="275"/>
        <v>4</v>
      </c>
      <c r="W2912" t="str" cm="1">
        <f t="array" ref="W2912">_xlfn.IFS(V2912=1,"JAN",V2912=2,"FEB",V2912=3,"MAR",V2912=4,"APR",V2912=5,"MAY",V2912=6,"JUN",V2912=7,"JUL",V2912=8,"AUG",V2912=9,"SEP",V2912=10,"OCT",V2912=11,"NOV",V2912=12,"DEC")</f>
        <v>APR</v>
      </c>
    </row>
    <row r="2913" spans="1:23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70"/>
        <v>37</v>
      </c>
      <c r="P2913">
        <f t="shared" si="271"/>
        <v>46.93</v>
      </c>
      <c r="Q2913" t="s">
        <v>8315</v>
      </c>
      <c r="R2913" t="s">
        <v>8316</v>
      </c>
      <c r="S2913" s="12">
        <f t="shared" si="272"/>
        <v>42142.768819444449</v>
      </c>
      <c r="T2913" s="12">
        <f t="shared" si="273"/>
        <v>42182.768819444449</v>
      </c>
      <c r="U2913" s="9">
        <f t="shared" si="274"/>
        <v>2015</v>
      </c>
      <c r="V2913">
        <f t="shared" si="275"/>
        <v>5</v>
      </c>
      <c r="W2913" t="str" cm="1">
        <f t="array" ref="W2913">_xlfn.IFS(V2913=1,"JAN",V2913=2,"FEB",V2913=3,"MAR",V2913=4,"APR",V2913=5,"MAY",V2913=6,"JUN",V2913=7,"JUL",V2913=8,"AUG",V2913=9,"SEP",V2913=10,"OCT",V2913=11,"NOV",V2913=12,"DEC")</f>
        <v>MAY</v>
      </c>
    </row>
    <row r="2914" spans="1:23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70"/>
        <v>14</v>
      </c>
      <c r="P2914">
        <f t="shared" si="271"/>
        <v>78.08</v>
      </c>
      <c r="Q2914" t="s">
        <v>8315</v>
      </c>
      <c r="R2914" t="s">
        <v>8316</v>
      </c>
      <c r="S2914" s="12">
        <f t="shared" si="272"/>
        <v>42354.131643518514</v>
      </c>
      <c r="T2914" s="12">
        <f t="shared" si="273"/>
        <v>42384.131643518514</v>
      </c>
      <c r="U2914" s="9">
        <f t="shared" si="274"/>
        <v>2015</v>
      </c>
      <c r="V2914">
        <f t="shared" si="275"/>
        <v>12</v>
      </c>
      <c r="W2914" t="str" cm="1">
        <f t="array" ref="W2914">_xlfn.IFS(V2914=1,"JAN",V2914=2,"FEB",V2914=3,"MAR",V2914=4,"APR",V2914=5,"MAY",V2914=6,"JUN",V2914=7,"JUL",V2914=8,"AUG",V2914=9,"SEP",V2914=10,"OCT",V2914=11,"NOV",V2914=12,"DEC")</f>
        <v>DEC</v>
      </c>
    </row>
    <row r="2915" spans="1:23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70"/>
        <v>0</v>
      </c>
      <c r="P2915">
        <f t="shared" si="271"/>
        <v>1</v>
      </c>
      <c r="Q2915" t="s">
        <v>8315</v>
      </c>
      <c r="R2915" t="s">
        <v>8316</v>
      </c>
      <c r="S2915" s="12">
        <f t="shared" si="272"/>
        <v>41828.922905092593</v>
      </c>
      <c r="T2915" s="12">
        <f t="shared" si="273"/>
        <v>41888.922905092593</v>
      </c>
      <c r="U2915" s="9">
        <f t="shared" si="274"/>
        <v>2014</v>
      </c>
      <c r="V2915">
        <f t="shared" si="275"/>
        <v>7</v>
      </c>
      <c r="W2915" t="str" cm="1">
        <f t="array" ref="W2915">_xlfn.IFS(V2915=1,"JAN",V2915=2,"FEB",V2915=3,"MAR",V2915=4,"APR",V2915=5,"MAY",V2915=6,"JUN",V2915=7,"JUL",V2915=8,"AUG",V2915=9,"SEP",V2915=10,"OCT",V2915=11,"NOV",V2915=12,"DEC")</f>
        <v>JUL</v>
      </c>
    </row>
    <row r="2916" spans="1:23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70"/>
        <v>0</v>
      </c>
      <c r="P2916">
        <f t="shared" si="271"/>
        <v>1</v>
      </c>
      <c r="Q2916" t="s">
        <v>8315</v>
      </c>
      <c r="R2916" t="s">
        <v>8316</v>
      </c>
      <c r="S2916" s="12">
        <f t="shared" si="272"/>
        <v>42017.907337962963</v>
      </c>
      <c r="T2916" s="12">
        <f t="shared" si="273"/>
        <v>42077.865671296298</v>
      </c>
      <c r="U2916" s="9">
        <f t="shared" si="274"/>
        <v>2015</v>
      </c>
      <c r="V2916">
        <f t="shared" si="275"/>
        <v>1</v>
      </c>
      <c r="W2916" t="str" cm="1">
        <f t="array" ref="W2916">_xlfn.IFS(V2916=1,"JAN",V2916=2,"FEB",V2916=3,"MAR",V2916=4,"APR",V2916=5,"MAY",V2916=6,"JUN",V2916=7,"JUL",V2916=8,"AUG",V2916=9,"SEP",V2916=10,"OCT",V2916=11,"NOV",V2916=12,"DEC")</f>
        <v>JAN</v>
      </c>
    </row>
    <row r="2917" spans="1:23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70"/>
        <v>61</v>
      </c>
      <c r="P2917">
        <f t="shared" si="271"/>
        <v>203.67</v>
      </c>
      <c r="Q2917" t="s">
        <v>8315</v>
      </c>
      <c r="R2917" t="s">
        <v>8316</v>
      </c>
      <c r="S2917" s="12">
        <f t="shared" si="272"/>
        <v>42415.398032407407</v>
      </c>
      <c r="T2917" s="12">
        <f t="shared" si="273"/>
        <v>42445.356365740736</v>
      </c>
      <c r="U2917" s="9">
        <f t="shared" si="274"/>
        <v>2016</v>
      </c>
      <c r="V2917">
        <f t="shared" si="275"/>
        <v>2</v>
      </c>
      <c r="W2917" t="str" cm="1">
        <f t="array" ref="W2917">_xlfn.IFS(V2917=1,"JAN",V2917=2,"FEB",V2917=3,"MAR",V2917=4,"APR",V2917=5,"MAY",V2917=6,"JUN",V2917=7,"JUL",V2917=8,"AUG",V2917=9,"SEP",V2917=10,"OCT",V2917=11,"NOV",V2917=12,"DEC")</f>
        <v>FEB</v>
      </c>
    </row>
    <row r="2918" spans="1:23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70"/>
        <v>8</v>
      </c>
      <c r="P2918">
        <f t="shared" si="271"/>
        <v>20.71</v>
      </c>
      <c r="Q2918" t="s">
        <v>8315</v>
      </c>
      <c r="R2918" t="s">
        <v>8316</v>
      </c>
      <c r="S2918" s="12">
        <f t="shared" si="272"/>
        <v>41755.476724537039</v>
      </c>
      <c r="T2918" s="12">
        <f t="shared" si="273"/>
        <v>41778.476724537039</v>
      </c>
      <c r="U2918" s="9">
        <f t="shared" si="274"/>
        <v>2014</v>
      </c>
      <c r="V2918">
        <f t="shared" si="275"/>
        <v>4</v>
      </c>
      <c r="W2918" t="str" cm="1">
        <f t="array" ref="W2918">_xlfn.IFS(V2918=1,"JAN",V2918=2,"FEB",V2918=3,"MAR",V2918=4,"APR",V2918=5,"MAY",V2918=6,"JUN",V2918=7,"JUL",V2918=8,"AUG",V2918=9,"SEP",V2918=10,"OCT",V2918=11,"NOV",V2918=12,"DEC")</f>
        <v>APR</v>
      </c>
    </row>
    <row r="2919" spans="1:23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70"/>
        <v>22</v>
      </c>
      <c r="P2919">
        <f t="shared" si="271"/>
        <v>48.56</v>
      </c>
      <c r="Q2919" t="s">
        <v>8315</v>
      </c>
      <c r="R2919" t="s">
        <v>8316</v>
      </c>
      <c r="S2919" s="12">
        <f t="shared" si="272"/>
        <v>42245.234340277777</v>
      </c>
      <c r="T2919" s="12">
        <f t="shared" si="273"/>
        <v>42263.234340277777</v>
      </c>
      <c r="U2919" s="9">
        <f t="shared" si="274"/>
        <v>2015</v>
      </c>
      <c r="V2919">
        <f t="shared" si="275"/>
        <v>8</v>
      </c>
      <c r="W2919" t="str" cm="1">
        <f t="array" ref="W2919">_xlfn.IFS(V2919=1,"JAN",V2919=2,"FEB",V2919=3,"MAR",V2919=4,"APR",V2919=5,"MAY",V2919=6,"JUN",V2919=7,"JUL",V2919=8,"AUG",V2919=9,"SEP",V2919=10,"OCT",V2919=11,"NOV",V2919=12,"DEC")</f>
        <v>AUG</v>
      </c>
    </row>
    <row r="2920" spans="1:23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70"/>
        <v>27</v>
      </c>
      <c r="P2920">
        <f t="shared" si="271"/>
        <v>68.099999999999994</v>
      </c>
      <c r="Q2920" t="s">
        <v>8315</v>
      </c>
      <c r="R2920" t="s">
        <v>8316</v>
      </c>
      <c r="S2920" s="12">
        <f t="shared" si="272"/>
        <v>42278.629710648151</v>
      </c>
      <c r="T2920" s="12">
        <f t="shared" si="273"/>
        <v>42306.629710648151</v>
      </c>
      <c r="U2920" s="9">
        <f t="shared" si="274"/>
        <v>2015</v>
      </c>
      <c r="V2920">
        <f t="shared" si="275"/>
        <v>10</v>
      </c>
      <c r="W2920" t="str" cm="1">
        <f t="array" ref="W2920">_xlfn.IFS(V2920=1,"JAN",V2920=2,"FEB",V2920=3,"MAR",V2920=4,"APR",V2920=5,"MAY",V2920=6,"JUN",V2920=7,"JUL",V2920=8,"AUG",V2920=9,"SEP",V2920=10,"OCT",V2920=11,"NOV",V2920=12,"DEC")</f>
        <v>OCT</v>
      </c>
    </row>
    <row r="2921" spans="1:23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70"/>
        <v>9</v>
      </c>
      <c r="P2921">
        <f t="shared" si="271"/>
        <v>8.5</v>
      </c>
      <c r="Q2921" t="s">
        <v>8315</v>
      </c>
      <c r="R2921" t="s">
        <v>8316</v>
      </c>
      <c r="S2921" s="12">
        <f t="shared" si="272"/>
        <v>41826.61954861111</v>
      </c>
      <c r="T2921" s="12">
        <f t="shared" si="273"/>
        <v>41856.61954861111</v>
      </c>
      <c r="U2921" s="9">
        <f t="shared" si="274"/>
        <v>2014</v>
      </c>
      <c r="V2921">
        <f t="shared" si="275"/>
        <v>7</v>
      </c>
      <c r="W2921" t="str" cm="1">
        <f t="array" ref="W2921">_xlfn.IFS(V2921=1,"JAN",V2921=2,"FEB",V2921=3,"MAR",V2921=4,"APR",V2921=5,"MAY",V2921=6,"JUN",V2921=7,"JUL",V2921=8,"AUG",V2921=9,"SEP",V2921=10,"OCT",V2921=11,"NOV",V2921=12,"DEC")</f>
        <v>JUL</v>
      </c>
    </row>
    <row r="2922" spans="1:23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70"/>
        <v>27</v>
      </c>
      <c r="P2922">
        <f t="shared" si="271"/>
        <v>51.62</v>
      </c>
      <c r="Q2922" t="s">
        <v>8315</v>
      </c>
      <c r="R2922" t="s">
        <v>8316</v>
      </c>
      <c r="S2922" s="12">
        <f t="shared" si="272"/>
        <v>42058.792476851857</v>
      </c>
      <c r="T2922" s="12">
        <f t="shared" si="273"/>
        <v>42088.750810185185</v>
      </c>
      <c r="U2922" s="9">
        <f t="shared" si="274"/>
        <v>2015</v>
      </c>
      <c r="V2922">
        <f t="shared" si="275"/>
        <v>2</v>
      </c>
      <c r="W2922" t="str" cm="1">
        <f t="array" ref="W2922">_xlfn.IFS(V2922=1,"JAN",V2922=2,"FEB",V2922=3,"MAR",V2922=4,"APR",V2922=5,"MAY",V2922=6,"JUN",V2922=7,"JUL",V2922=8,"AUG",V2922=9,"SEP",V2922=10,"OCT",V2922=11,"NOV",V2922=12,"DEC")</f>
        <v>FEB</v>
      </c>
    </row>
    <row r="2923" spans="1:23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70"/>
        <v>129</v>
      </c>
      <c r="P2923">
        <f t="shared" si="271"/>
        <v>43</v>
      </c>
      <c r="Q2923" t="s">
        <v>8315</v>
      </c>
      <c r="R2923" t="s">
        <v>8357</v>
      </c>
      <c r="S2923" s="12">
        <f t="shared" si="272"/>
        <v>41877.886620370373</v>
      </c>
      <c r="T2923" s="12">
        <f t="shared" si="273"/>
        <v>41907.886620370373</v>
      </c>
      <c r="U2923" s="9">
        <f t="shared" si="274"/>
        <v>2014</v>
      </c>
      <c r="V2923">
        <f t="shared" si="275"/>
        <v>8</v>
      </c>
      <c r="W2923" t="str" cm="1">
        <f t="array" ref="W2923">_xlfn.IFS(V2923=1,"JAN",V2923=2,"FEB",V2923=3,"MAR",V2923=4,"APR",V2923=5,"MAY",V2923=6,"JUN",V2923=7,"JUL",V2923=8,"AUG",V2923=9,"SEP",V2923=10,"OCT",V2923=11,"NOV",V2923=12,"DEC")</f>
        <v>AUG</v>
      </c>
    </row>
    <row r="2924" spans="1:23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70"/>
        <v>100</v>
      </c>
      <c r="P2924">
        <f t="shared" si="271"/>
        <v>83.33</v>
      </c>
      <c r="Q2924" t="s">
        <v>8315</v>
      </c>
      <c r="R2924" t="s">
        <v>8357</v>
      </c>
      <c r="S2924" s="12">
        <f t="shared" si="272"/>
        <v>42097.874155092592</v>
      </c>
      <c r="T2924" s="12">
        <f t="shared" si="273"/>
        <v>42142.874155092592</v>
      </c>
      <c r="U2924" s="9">
        <f t="shared" si="274"/>
        <v>2015</v>
      </c>
      <c r="V2924">
        <f t="shared" si="275"/>
        <v>4</v>
      </c>
      <c r="W2924" t="str" cm="1">
        <f t="array" ref="W2924">_xlfn.IFS(V2924=1,"JAN",V2924=2,"FEB",V2924=3,"MAR",V2924=4,"APR",V2924=5,"MAY",V2924=6,"JUN",V2924=7,"JUL",V2924=8,"AUG",V2924=9,"SEP",V2924=10,"OCT",V2924=11,"NOV",V2924=12,"DEC")</f>
        <v>APR</v>
      </c>
    </row>
    <row r="2925" spans="1:23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70"/>
        <v>100</v>
      </c>
      <c r="P2925">
        <f t="shared" si="271"/>
        <v>30</v>
      </c>
      <c r="Q2925" t="s">
        <v>8315</v>
      </c>
      <c r="R2925" t="s">
        <v>8357</v>
      </c>
      <c r="S2925" s="12">
        <f t="shared" si="272"/>
        <v>42013.15253472222</v>
      </c>
      <c r="T2925" s="12">
        <f t="shared" si="273"/>
        <v>42028.125</v>
      </c>
      <c r="U2925" s="9">
        <f t="shared" si="274"/>
        <v>2015</v>
      </c>
      <c r="V2925">
        <f t="shared" si="275"/>
        <v>1</v>
      </c>
      <c r="W2925" t="str" cm="1">
        <f t="array" ref="W2925">_xlfn.IFS(V2925=1,"JAN",V2925=2,"FEB",V2925=3,"MAR",V2925=4,"APR",V2925=5,"MAY",V2925=6,"JUN",V2925=7,"JUL",V2925=8,"AUG",V2925=9,"SEP",V2925=10,"OCT",V2925=11,"NOV",V2925=12,"DEC")</f>
        <v>JAN</v>
      </c>
    </row>
    <row r="2926" spans="1:23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70"/>
        <v>103</v>
      </c>
      <c r="P2926">
        <f t="shared" si="271"/>
        <v>175.51</v>
      </c>
      <c r="Q2926" t="s">
        <v>8315</v>
      </c>
      <c r="R2926" t="s">
        <v>8357</v>
      </c>
      <c r="S2926" s="12">
        <f t="shared" si="272"/>
        <v>42103.556828703702</v>
      </c>
      <c r="T2926" s="12">
        <f t="shared" si="273"/>
        <v>42133.165972222225</v>
      </c>
      <c r="U2926" s="9">
        <f t="shared" si="274"/>
        <v>2015</v>
      </c>
      <c r="V2926">
        <f t="shared" si="275"/>
        <v>4</v>
      </c>
      <c r="W2926" t="str" cm="1">
        <f t="array" ref="W2926">_xlfn.IFS(V2926=1,"JAN",V2926=2,"FEB",V2926=3,"MAR",V2926=4,"APR",V2926=5,"MAY",V2926=6,"JUN",V2926=7,"JUL",V2926=8,"AUG",V2926=9,"SEP",V2926=10,"OCT",V2926=11,"NOV",V2926=12,"DEC")</f>
        <v>APR</v>
      </c>
    </row>
    <row r="2927" spans="1:23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70"/>
        <v>102</v>
      </c>
      <c r="P2927">
        <f t="shared" si="271"/>
        <v>231.66</v>
      </c>
      <c r="Q2927" t="s">
        <v>8315</v>
      </c>
      <c r="R2927" t="s">
        <v>8357</v>
      </c>
      <c r="S2927" s="12">
        <f t="shared" si="272"/>
        <v>41863.584120370368</v>
      </c>
      <c r="T2927" s="12">
        <f t="shared" si="273"/>
        <v>41893.584120370368</v>
      </c>
      <c r="U2927" s="9">
        <f t="shared" si="274"/>
        <v>2014</v>
      </c>
      <c r="V2927">
        <f t="shared" si="275"/>
        <v>8</v>
      </c>
      <c r="W2927" t="str" cm="1">
        <f t="array" ref="W2927">_xlfn.IFS(V2927=1,"JAN",V2927=2,"FEB",V2927=3,"MAR",V2927=4,"APR",V2927=5,"MAY",V2927=6,"JUN",V2927=7,"JUL",V2927=8,"AUG",V2927=9,"SEP",V2927=10,"OCT",V2927=11,"NOV",V2927=12,"DEC")</f>
        <v>AUG</v>
      </c>
    </row>
    <row r="2928" spans="1:23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70"/>
        <v>125</v>
      </c>
      <c r="P2928">
        <f t="shared" si="271"/>
        <v>75</v>
      </c>
      <c r="Q2928" t="s">
        <v>8315</v>
      </c>
      <c r="R2928" t="s">
        <v>8357</v>
      </c>
      <c r="S2928" s="12">
        <f t="shared" si="272"/>
        <v>42044.765960648147</v>
      </c>
      <c r="T2928" s="12">
        <f t="shared" si="273"/>
        <v>42058.765960648147</v>
      </c>
      <c r="U2928" s="9">
        <f t="shared" si="274"/>
        <v>2015</v>
      </c>
      <c r="V2928">
        <f t="shared" si="275"/>
        <v>2</v>
      </c>
      <c r="W2928" t="str" cm="1">
        <f t="array" ref="W2928">_xlfn.IFS(V2928=1,"JAN",V2928=2,"FEB",V2928=3,"MAR",V2928=4,"APR",V2928=5,"MAY",V2928=6,"JUN",V2928=7,"JUL",V2928=8,"AUG",V2928=9,"SEP",V2928=10,"OCT",V2928=11,"NOV",V2928=12,"DEC")</f>
        <v>FEB</v>
      </c>
    </row>
    <row r="2929" spans="1:23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70"/>
        <v>131</v>
      </c>
      <c r="P2929">
        <f t="shared" si="271"/>
        <v>112.14</v>
      </c>
      <c r="Q2929" t="s">
        <v>8315</v>
      </c>
      <c r="R2929" t="s">
        <v>8357</v>
      </c>
      <c r="S2929" s="12">
        <f t="shared" si="272"/>
        <v>41806.669317129628</v>
      </c>
      <c r="T2929" s="12">
        <f t="shared" si="273"/>
        <v>41835.208333333336</v>
      </c>
      <c r="U2929" s="9">
        <f t="shared" si="274"/>
        <v>2014</v>
      </c>
      <c r="V2929">
        <f t="shared" si="275"/>
        <v>6</v>
      </c>
      <c r="W2929" t="str" cm="1">
        <f t="array" ref="W2929">_xlfn.IFS(V2929=1,"JAN",V2929=2,"FEB",V2929=3,"MAR",V2929=4,"APR",V2929=5,"MAY",V2929=6,"JUN",V2929=7,"JUL",V2929=8,"AUG",V2929=9,"SEP",V2929=10,"OCT",V2929=11,"NOV",V2929=12,"DEC")</f>
        <v>JUN</v>
      </c>
    </row>
    <row r="2930" spans="1:23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70"/>
        <v>100</v>
      </c>
      <c r="P2930">
        <f t="shared" si="271"/>
        <v>41.67</v>
      </c>
      <c r="Q2930" t="s">
        <v>8315</v>
      </c>
      <c r="R2930" t="s">
        <v>8357</v>
      </c>
      <c r="S2930" s="12">
        <f t="shared" si="272"/>
        <v>42403.998217592598</v>
      </c>
      <c r="T2930" s="12">
        <f t="shared" si="273"/>
        <v>42433.998217592598</v>
      </c>
      <c r="U2930" s="9">
        <f t="shared" si="274"/>
        <v>2016</v>
      </c>
      <c r="V2930">
        <f t="shared" si="275"/>
        <v>2</v>
      </c>
      <c r="W2930" t="str" cm="1">
        <f t="array" ref="W2930">_xlfn.IFS(V2930=1,"JAN",V2930=2,"FEB",V2930=3,"MAR",V2930=4,"APR",V2930=5,"MAY",V2930=6,"JUN",V2930=7,"JUL",V2930=8,"AUG",V2930=9,"SEP",V2930=10,"OCT",V2930=11,"NOV",V2930=12,"DEC")</f>
        <v>FEB</v>
      </c>
    </row>
    <row r="2931" spans="1:23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70"/>
        <v>102</v>
      </c>
      <c r="P2931">
        <f t="shared" si="271"/>
        <v>255.17</v>
      </c>
      <c r="Q2931" t="s">
        <v>8315</v>
      </c>
      <c r="R2931" t="s">
        <v>8357</v>
      </c>
      <c r="S2931" s="12">
        <f t="shared" si="272"/>
        <v>41754.564328703702</v>
      </c>
      <c r="T2931" s="12">
        <f t="shared" si="273"/>
        <v>41784.564328703702</v>
      </c>
      <c r="U2931" s="9">
        <f t="shared" si="274"/>
        <v>2014</v>
      </c>
      <c r="V2931">
        <f t="shared" si="275"/>
        <v>4</v>
      </c>
      <c r="W2931" t="str" cm="1">
        <f t="array" ref="W2931">_xlfn.IFS(V2931=1,"JAN",V2931=2,"FEB",V2931=3,"MAR",V2931=4,"APR",V2931=5,"MAY",V2931=6,"JUN",V2931=7,"JUL",V2931=8,"AUG",V2931=9,"SEP",V2931=10,"OCT",V2931=11,"NOV",V2931=12,"DEC")</f>
        <v>APR</v>
      </c>
    </row>
    <row r="2932" spans="1:23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70"/>
        <v>101</v>
      </c>
      <c r="P2932">
        <f t="shared" si="271"/>
        <v>162.77000000000001</v>
      </c>
      <c r="Q2932" t="s">
        <v>8315</v>
      </c>
      <c r="R2932" t="s">
        <v>8357</v>
      </c>
      <c r="S2932" s="12">
        <f t="shared" si="272"/>
        <v>42101.584074074075</v>
      </c>
      <c r="T2932" s="12">
        <f t="shared" si="273"/>
        <v>42131.584074074075</v>
      </c>
      <c r="U2932" s="9">
        <f t="shared" si="274"/>
        <v>2015</v>
      </c>
      <c r="V2932">
        <f t="shared" si="275"/>
        <v>4</v>
      </c>
      <c r="W2932" t="str" cm="1">
        <f t="array" ref="W2932">_xlfn.IFS(V2932=1,"JAN",V2932=2,"FEB",V2932=3,"MAR",V2932=4,"APR",V2932=5,"MAY",V2932=6,"JUN",V2932=7,"JUL",V2932=8,"AUG",V2932=9,"SEP",V2932=10,"OCT",V2932=11,"NOV",V2932=12,"DEC")</f>
        <v>APR</v>
      </c>
    </row>
    <row r="2933" spans="1:23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70"/>
        <v>106</v>
      </c>
      <c r="P2933">
        <f t="shared" si="271"/>
        <v>88.33</v>
      </c>
      <c r="Q2933" t="s">
        <v>8315</v>
      </c>
      <c r="R2933" t="s">
        <v>8357</v>
      </c>
      <c r="S2933" s="12">
        <f t="shared" si="272"/>
        <v>41872.291238425925</v>
      </c>
      <c r="T2933" s="12">
        <f t="shared" si="273"/>
        <v>41897.255555555559</v>
      </c>
      <c r="U2933" s="9">
        <f t="shared" si="274"/>
        <v>2014</v>
      </c>
      <c r="V2933">
        <f t="shared" si="275"/>
        <v>8</v>
      </c>
      <c r="W2933" t="str" cm="1">
        <f t="array" ref="W2933">_xlfn.IFS(V2933=1,"JAN",V2933=2,"FEB",V2933=3,"MAR",V2933=4,"APR",V2933=5,"MAY",V2933=6,"JUN",V2933=7,"JUL",V2933=8,"AUG",V2933=9,"SEP",V2933=10,"OCT",V2933=11,"NOV",V2933=12,"DEC")</f>
        <v>AUG</v>
      </c>
    </row>
    <row r="2934" spans="1:23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70"/>
        <v>105</v>
      </c>
      <c r="P2934">
        <f t="shared" si="271"/>
        <v>85.74</v>
      </c>
      <c r="Q2934" t="s">
        <v>8315</v>
      </c>
      <c r="R2934" t="s">
        <v>8357</v>
      </c>
      <c r="S2934" s="12">
        <f t="shared" si="272"/>
        <v>42025.164780092593</v>
      </c>
      <c r="T2934" s="12">
        <f t="shared" si="273"/>
        <v>42056.458333333328</v>
      </c>
      <c r="U2934" s="9">
        <f t="shared" si="274"/>
        <v>2015</v>
      </c>
      <c r="V2934">
        <f t="shared" si="275"/>
        <v>1</v>
      </c>
      <c r="W2934" t="str" cm="1">
        <f t="array" ref="W2934">_xlfn.IFS(V2934=1,"JAN",V2934=2,"FEB",V2934=3,"MAR",V2934=4,"APR",V2934=5,"MAY",V2934=6,"JUN",V2934=7,"JUL",V2934=8,"AUG",V2934=9,"SEP",V2934=10,"OCT",V2934=11,"NOV",V2934=12,"DEC")</f>
        <v>JAN</v>
      </c>
    </row>
    <row r="2935" spans="1:23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70"/>
        <v>103</v>
      </c>
      <c r="P2935">
        <f t="shared" si="271"/>
        <v>47.57</v>
      </c>
      <c r="Q2935" t="s">
        <v>8315</v>
      </c>
      <c r="R2935" t="s">
        <v>8357</v>
      </c>
      <c r="S2935" s="12">
        <f t="shared" si="272"/>
        <v>42495.956631944442</v>
      </c>
      <c r="T2935" s="12">
        <f t="shared" si="273"/>
        <v>42525.956631944442</v>
      </c>
      <c r="U2935" s="9">
        <f t="shared" si="274"/>
        <v>2016</v>
      </c>
      <c r="V2935">
        <f t="shared" si="275"/>
        <v>5</v>
      </c>
      <c r="W2935" t="str" cm="1">
        <f t="array" ref="W2935">_xlfn.IFS(V2935=1,"JAN",V2935=2,"FEB",V2935=3,"MAR",V2935=4,"APR",V2935=5,"MAY",V2935=6,"JUN",V2935=7,"JUL",V2935=8,"AUG",V2935=9,"SEP",V2935=10,"OCT",V2935=11,"NOV",V2935=12,"DEC")</f>
        <v>MAY</v>
      </c>
    </row>
    <row r="2936" spans="1:23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70"/>
        <v>108</v>
      </c>
      <c r="P2936">
        <f t="shared" si="271"/>
        <v>72.97</v>
      </c>
      <c r="Q2936" t="s">
        <v>8315</v>
      </c>
      <c r="R2936" t="s">
        <v>8357</v>
      </c>
      <c r="S2936" s="12">
        <f t="shared" si="272"/>
        <v>41775.636157407411</v>
      </c>
      <c r="T2936" s="12">
        <f t="shared" si="273"/>
        <v>41805.636157407411</v>
      </c>
      <c r="U2936" s="9">
        <f t="shared" si="274"/>
        <v>2014</v>
      </c>
      <c r="V2936">
        <f t="shared" si="275"/>
        <v>5</v>
      </c>
      <c r="W2936" t="str" cm="1">
        <f t="array" ref="W2936">_xlfn.IFS(V2936=1,"JAN",V2936=2,"FEB",V2936=3,"MAR",V2936=4,"APR",V2936=5,"MAY",V2936=6,"JUN",V2936=7,"JUL",V2936=8,"AUG",V2936=9,"SEP",V2936=10,"OCT",V2936=11,"NOV",V2936=12,"DEC")</f>
        <v>MAY</v>
      </c>
    </row>
    <row r="2937" spans="1:23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70"/>
        <v>101</v>
      </c>
      <c r="P2937">
        <f t="shared" si="271"/>
        <v>90.54</v>
      </c>
      <c r="Q2937" t="s">
        <v>8315</v>
      </c>
      <c r="R2937" t="s">
        <v>8357</v>
      </c>
      <c r="S2937" s="12">
        <f t="shared" si="272"/>
        <v>42553.583425925928</v>
      </c>
      <c r="T2937" s="12">
        <f t="shared" si="273"/>
        <v>42611.708333333328</v>
      </c>
      <c r="U2937" s="9">
        <f t="shared" si="274"/>
        <v>2016</v>
      </c>
      <c r="V2937">
        <f t="shared" si="275"/>
        <v>7</v>
      </c>
      <c r="W2937" t="str" cm="1">
        <f t="array" ref="W2937">_xlfn.IFS(V2937=1,"JAN",V2937=2,"FEB",V2937=3,"MAR",V2937=4,"APR",V2937=5,"MAY",V2937=6,"JUN",V2937=7,"JUL",V2937=8,"AUG",V2937=9,"SEP",V2937=10,"OCT",V2937=11,"NOV",V2937=12,"DEC")</f>
        <v>JUL</v>
      </c>
    </row>
    <row r="2938" spans="1:23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70"/>
        <v>128</v>
      </c>
      <c r="P2938">
        <f t="shared" si="271"/>
        <v>37.65</v>
      </c>
      <c r="Q2938" t="s">
        <v>8315</v>
      </c>
      <c r="R2938" t="s">
        <v>8357</v>
      </c>
      <c r="S2938" s="12">
        <f t="shared" si="272"/>
        <v>41912.650729166664</v>
      </c>
      <c r="T2938" s="12">
        <f t="shared" si="273"/>
        <v>41925.207638888889</v>
      </c>
      <c r="U2938" s="9">
        <f t="shared" si="274"/>
        <v>2014</v>
      </c>
      <c r="V2938">
        <f t="shared" si="275"/>
        <v>9</v>
      </c>
      <c r="W2938" t="str" cm="1">
        <f t="array" ref="W2938">_xlfn.IFS(V2938=1,"JAN",V2938=2,"FEB",V2938=3,"MAR",V2938=4,"APR",V2938=5,"MAY",V2938=6,"JUN",V2938=7,"JUL",V2938=8,"AUG",V2938=9,"SEP",V2938=10,"OCT",V2938=11,"NOV",V2938=12,"DEC")</f>
        <v>SEP</v>
      </c>
    </row>
    <row r="2939" spans="1:23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70"/>
        <v>133</v>
      </c>
      <c r="P2939">
        <f t="shared" si="271"/>
        <v>36.36</v>
      </c>
      <c r="Q2939" t="s">
        <v>8315</v>
      </c>
      <c r="R2939" t="s">
        <v>8357</v>
      </c>
      <c r="S2939" s="12">
        <f t="shared" si="272"/>
        <v>41803.457326388889</v>
      </c>
      <c r="T2939" s="12">
        <f t="shared" si="273"/>
        <v>41833.457326388889</v>
      </c>
      <c r="U2939" s="9">
        <f t="shared" si="274"/>
        <v>2014</v>
      </c>
      <c r="V2939">
        <f t="shared" si="275"/>
        <v>6</v>
      </c>
      <c r="W2939" t="str" cm="1">
        <f t="array" ref="W2939">_xlfn.IFS(V2939=1,"JAN",V2939=2,"FEB",V2939=3,"MAR",V2939=4,"APR",V2939=5,"MAY",V2939=6,"JUN",V2939=7,"JUL",V2939=8,"AUG",V2939=9,"SEP",V2939=10,"OCT",V2939=11,"NOV",V2939=12,"DEC")</f>
        <v>JUN</v>
      </c>
    </row>
    <row r="2940" spans="1:23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70"/>
        <v>101</v>
      </c>
      <c r="P2940">
        <f t="shared" si="271"/>
        <v>126.72</v>
      </c>
      <c r="Q2940" t="s">
        <v>8315</v>
      </c>
      <c r="R2940" t="s">
        <v>8357</v>
      </c>
      <c r="S2940" s="12">
        <f t="shared" si="272"/>
        <v>42004.703865740739</v>
      </c>
      <c r="T2940" s="12">
        <f t="shared" si="273"/>
        <v>42034.703865740739</v>
      </c>
      <c r="U2940" s="9">
        <f t="shared" si="274"/>
        <v>2014</v>
      </c>
      <c r="V2940">
        <f t="shared" si="275"/>
        <v>12</v>
      </c>
      <c r="W2940" t="str" cm="1">
        <f t="array" ref="W2940">_xlfn.IFS(V2940=1,"JAN",V2940=2,"FEB",V2940=3,"MAR",V2940=4,"APR",V2940=5,"MAY",V2940=6,"JUN",V2940=7,"JUL",V2940=8,"AUG",V2940=9,"SEP",V2940=10,"OCT",V2940=11,"NOV",V2940=12,"DEC")</f>
        <v>DEC</v>
      </c>
    </row>
    <row r="2941" spans="1:23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70"/>
        <v>103</v>
      </c>
      <c r="P2941">
        <f t="shared" si="271"/>
        <v>329.2</v>
      </c>
      <c r="Q2941" t="s">
        <v>8315</v>
      </c>
      <c r="R2941" t="s">
        <v>8357</v>
      </c>
      <c r="S2941" s="12">
        <f t="shared" si="272"/>
        <v>41845.809166666666</v>
      </c>
      <c r="T2941" s="12">
        <f t="shared" si="273"/>
        <v>41879.041666666664</v>
      </c>
      <c r="U2941" s="9">
        <f t="shared" si="274"/>
        <v>2014</v>
      </c>
      <c r="V2941">
        <f t="shared" si="275"/>
        <v>7</v>
      </c>
      <c r="W2941" t="str" cm="1">
        <f t="array" ref="W2941">_xlfn.IFS(V2941=1,"JAN",V2941=2,"FEB",V2941=3,"MAR",V2941=4,"APR",V2941=5,"MAY",V2941=6,"JUN",V2941=7,"JUL",V2941=8,"AUG",V2941=9,"SEP",V2941=10,"OCT",V2941=11,"NOV",V2941=12,"DEC")</f>
        <v>JUL</v>
      </c>
    </row>
    <row r="2942" spans="1:23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70"/>
        <v>107</v>
      </c>
      <c r="P2942">
        <f t="shared" si="271"/>
        <v>81.239999999999995</v>
      </c>
      <c r="Q2942" t="s">
        <v>8315</v>
      </c>
      <c r="R2942" t="s">
        <v>8357</v>
      </c>
      <c r="S2942" s="12">
        <f t="shared" si="272"/>
        <v>41982.773356481484</v>
      </c>
      <c r="T2942" s="12">
        <f t="shared" si="273"/>
        <v>42022.773356481484</v>
      </c>
      <c r="U2942" s="9">
        <f t="shared" si="274"/>
        <v>2014</v>
      </c>
      <c r="V2942">
        <f t="shared" si="275"/>
        <v>12</v>
      </c>
      <c r="W2942" t="str" cm="1">
        <f t="array" ref="W2942">_xlfn.IFS(V2942=1,"JAN",V2942=2,"FEB",V2942=3,"MAR",V2942=4,"APR",V2942=5,"MAY",V2942=6,"JUN",V2942=7,"JUL",V2942=8,"AUG",V2942=9,"SEP",V2942=10,"OCT",V2942=11,"NOV",V2942=12,"DEC")</f>
        <v>DEC</v>
      </c>
    </row>
    <row r="2943" spans="1:23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70"/>
        <v>0</v>
      </c>
      <c r="P2943">
        <f t="shared" si="271"/>
        <v>1</v>
      </c>
      <c r="Q2943" t="s">
        <v>8315</v>
      </c>
      <c r="R2943" t="s">
        <v>8355</v>
      </c>
      <c r="S2943" s="12">
        <f t="shared" si="272"/>
        <v>42034.960127314815</v>
      </c>
      <c r="T2943" s="12">
        <f t="shared" si="273"/>
        <v>42064.960127314815</v>
      </c>
      <c r="U2943" s="9">
        <f t="shared" si="274"/>
        <v>2015</v>
      </c>
      <c r="V2943">
        <f t="shared" si="275"/>
        <v>1</v>
      </c>
      <c r="W2943" t="str" cm="1">
        <f t="array" ref="W2943">_xlfn.IFS(V2943=1,"JAN",V2943=2,"FEB",V2943=3,"MAR",V2943=4,"APR",V2943=5,"MAY",V2943=6,"JUN",V2943=7,"JUL",V2943=8,"AUG",V2943=9,"SEP",V2943=10,"OCT",V2943=11,"NOV",V2943=12,"DEC")</f>
        <v>JAN</v>
      </c>
    </row>
    <row r="2944" spans="1:23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70"/>
        <v>20</v>
      </c>
      <c r="P2944">
        <f t="shared" si="271"/>
        <v>202.23</v>
      </c>
      <c r="Q2944" t="s">
        <v>8315</v>
      </c>
      <c r="R2944" t="s">
        <v>8355</v>
      </c>
      <c r="S2944" s="12">
        <f t="shared" si="272"/>
        <v>42334.803923611107</v>
      </c>
      <c r="T2944" s="12">
        <f t="shared" si="273"/>
        <v>42354.845833333333</v>
      </c>
      <c r="U2944" s="9">
        <f t="shared" si="274"/>
        <v>2015</v>
      </c>
      <c r="V2944">
        <f t="shared" si="275"/>
        <v>11</v>
      </c>
      <c r="W2944" t="str" cm="1">
        <f t="array" ref="W2944">_xlfn.IFS(V2944=1,"JAN",V2944=2,"FEB",V2944=3,"MAR",V2944=4,"APR",V2944=5,"MAY",V2944=6,"JUN",V2944=7,"JUL",V2944=8,"AUG",V2944=9,"SEP",V2944=10,"OCT",V2944=11,"NOV",V2944=12,"DEC")</f>
        <v>NOV</v>
      </c>
    </row>
    <row r="2945" spans="1:23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70"/>
        <v>0</v>
      </c>
      <c r="P2945">
        <f t="shared" si="271"/>
        <v>0</v>
      </c>
      <c r="Q2945" t="s">
        <v>8315</v>
      </c>
      <c r="R2945" t="s">
        <v>8355</v>
      </c>
      <c r="S2945" s="12">
        <f t="shared" si="272"/>
        <v>42077.129398148143</v>
      </c>
      <c r="T2945" s="12">
        <f t="shared" si="273"/>
        <v>42107.129398148143</v>
      </c>
      <c r="U2945" s="9">
        <f t="shared" si="274"/>
        <v>2015</v>
      </c>
      <c r="V2945">
        <f t="shared" si="275"/>
        <v>3</v>
      </c>
      <c r="W2945" t="str" cm="1">
        <f t="array" ref="W2945">_xlfn.IFS(V2945=1,"JAN",V2945=2,"FEB",V2945=3,"MAR",V2945=4,"APR",V2945=5,"MAY",V2945=6,"JUN",V2945=7,"JUL",V2945=8,"AUG",V2945=9,"SEP",V2945=10,"OCT",V2945=11,"NOV",V2945=12,"DEC")</f>
        <v>MAR</v>
      </c>
    </row>
    <row r="2946" spans="1:23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70"/>
        <v>1</v>
      </c>
      <c r="P2946">
        <f t="shared" si="271"/>
        <v>100</v>
      </c>
      <c r="Q2946" t="s">
        <v>8315</v>
      </c>
      <c r="R2946" t="s">
        <v>8355</v>
      </c>
      <c r="S2946" s="12">
        <f t="shared" si="272"/>
        <v>42132.9143287037</v>
      </c>
      <c r="T2946" s="12">
        <f t="shared" si="273"/>
        <v>42162.9143287037</v>
      </c>
      <c r="U2946" s="9">
        <f t="shared" si="274"/>
        <v>2015</v>
      </c>
      <c r="V2946">
        <f t="shared" si="275"/>
        <v>5</v>
      </c>
      <c r="W2946" t="str" cm="1">
        <f t="array" ref="W2946">_xlfn.IFS(V2946=1,"JAN",V2946=2,"FEB",V2946=3,"MAR",V2946=4,"APR",V2946=5,"MAY",V2946=6,"JUN",V2946=7,"JUL",V2946=8,"AUG",V2946=9,"SEP",V2946=10,"OCT",V2946=11,"NOV",V2946=12,"DEC")</f>
        <v>MAY</v>
      </c>
    </row>
    <row r="2947" spans="1:23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76">ROUND((E2947/D2947)*100,0)</f>
        <v>0</v>
      </c>
      <c r="P2947">
        <f t="shared" ref="P2947:P3010" si="277">IFERROR(ROUND(E2947/L2947,2),0)</f>
        <v>0</v>
      </c>
      <c r="Q2947" t="s">
        <v>8315</v>
      </c>
      <c r="R2947" t="s">
        <v>8355</v>
      </c>
      <c r="S2947" s="12">
        <f t="shared" ref="S2947:S3010" si="278">(((J2947/60)/60)/24)+DATE(1970,1,1)</f>
        <v>42118.139583333337</v>
      </c>
      <c r="T2947" s="12">
        <f t="shared" ref="T2947:T3010" si="279">(((I2947/60)/60)/24)+DATE(1970,1,1)</f>
        <v>42148.139583333337</v>
      </c>
      <c r="U2947" s="9">
        <f t="shared" ref="U2947:U3010" si="280">YEAR(S2947)</f>
        <v>2015</v>
      </c>
      <c r="V2947">
        <f t="shared" ref="V2947:V3010" si="281">MONTH(S2947)</f>
        <v>4</v>
      </c>
      <c r="W2947" t="str" cm="1">
        <f t="array" ref="W2947">_xlfn.IFS(V2947=1,"JAN",V2947=2,"FEB",V2947=3,"MAR",V2947=4,"APR",V2947=5,"MAY",V2947=6,"JUN",V2947=7,"JUL",V2947=8,"AUG",V2947=9,"SEP",V2947=10,"OCT",V2947=11,"NOV",V2947=12,"DEC")</f>
        <v>APR</v>
      </c>
    </row>
    <row r="2948" spans="1:23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76"/>
        <v>0</v>
      </c>
      <c r="P2948">
        <f t="shared" si="277"/>
        <v>1</v>
      </c>
      <c r="Q2948" t="s">
        <v>8315</v>
      </c>
      <c r="R2948" t="s">
        <v>8355</v>
      </c>
      <c r="S2948" s="12">
        <f t="shared" si="278"/>
        <v>42567.531157407408</v>
      </c>
      <c r="T2948" s="12">
        <f t="shared" si="279"/>
        <v>42597.531157407408</v>
      </c>
      <c r="U2948" s="9">
        <f t="shared" si="280"/>
        <v>2016</v>
      </c>
      <c r="V2948">
        <f t="shared" si="281"/>
        <v>7</v>
      </c>
      <c r="W2948" t="str" cm="1">
        <f t="array" ref="W2948">_xlfn.IFS(V2948=1,"JAN",V2948=2,"FEB",V2948=3,"MAR",V2948=4,"APR",V2948=5,"MAY",V2948=6,"JUN",V2948=7,"JUL",V2948=8,"AUG",V2948=9,"SEP",V2948=10,"OCT",V2948=11,"NOV",V2948=12,"DEC")</f>
        <v>JUL</v>
      </c>
    </row>
    <row r="2949" spans="1:23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76"/>
        <v>4</v>
      </c>
      <c r="P2949">
        <f t="shared" si="277"/>
        <v>82.46</v>
      </c>
      <c r="Q2949" t="s">
        <v>8315</v>
      </c>
      <c r="R2949" t="s">
        <v>8355</v>
      </c>
      <c r="S2949" s="12">
        <f t="shared" si="278"/>
        <v>42649.562118055561</v>
      </c>
      <c r="T2949" s="12">
        <f t="shared" si="279"/>
        <v>42698.715972222228</v>
      </c>
      <c r="U2949" s="9">
        <f t="shared" si="280"/>
        <v>2016</v>
      </c>
      <c r="V2949">
        <f t="shared" si="281"/>
        <v>10</v>
      </c>
      <c r="W2949" t="str" cm="1">
        <f t="array" ref="W2949">_xlfn.IFS(V2949=1,"JAN",V2949=2,"FEB",V2949=3,"MAR",V2949=4,"APR",V2949=5,"MAY",V2949=6,"JUN",V2949=7,"JUL",V2949=8,"AUG",V2949=9,"SEP",V2949=10,"OCT",V2949=11,"NOV",V2949=12,"DEC")</f>
        <v>OCT</v>
      </c>
    </row>
    <row r="2950" spans="1:23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76"/>
        <v>0</v>
      </c>
      <c r="P2950">
        <f t="shared" si="277"/>
        <v>2.67</v>
      </c>
      <c r="Q2950" t="s">
        <v>8315</v>
      </c>
      <c r="R2950" t="s">
        <v>8355</v>
      </c>
      <c r="S2950" s="12">
        <f t="shared" si="278"/>
        <v>42097.649224537032</v>
      </c>
      <c r="T2950" s="12">
        <f t="shared" si="279"/>
        <v>42157.649224537032</v>
      </c>
      <c r="U2950" s="9">
        <f t="shared" si="280"/>
        <v>2015</v>
      </c>
      <c r="V2950">
        <f t="shared" si="281"/>
        <v>4</v>
      </c>
      <c r="W2950" t="str" cm="1">
        <f t="array" ref="W2950">_xlfn.IFS(V2950=1,"JAN",V2950=2,"FEB",V2950=3,"MAR",V2950=4,"APR",V2950=5,"MAY",V2950=6,"JUN",V2950=7,"JUL",V2950=8,"AUG",V2950=9,"SEP",V2950=10,"OCT",V2950=11,"NOV",V2950=12,"DEC")</f>
        <v>APR</v>
      </c>
    </row>
    <row r="2951" spans="1:23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76"/>
        <v>3</v>
      </c>
      <c r="P2951">
        <f t="shared" si="277"/>
        <v>12.5</v>
      </c>
      <c r="Q2951" t="s">
        <v>8315</v>
      </c>
      <c r="R2951" t="s">
        <v>8355</v>
      </c>
      <c r="S2951" s="12">
        <f t="shared" si="278"/>
        <v>42297.823113425926</v>
      </c>
      <c r="T2951" s="12">
        <f t="shared" si="279"/>
        <v>42327.864780092597</v>
      </c>
      <c r="U2951" s="9">
        <f t="shared" si="280"/>
        <v>2015</v>
      </c>
      <c r="V2951">
        <f t="shared" si="281"/>
        <v>10</v>
      </c>
      <c r="W2951" t="str" cm="1">
        <f t="array" ref="W2951">_xlfn.IFS(V2951=1,"JAN",V2951=2,"FEB",V2951=3,"MAR",V2951=4,"APR",V2951=5,"MAY",V2951=6,"JUN",V2951=7,"JUL",V2951=8,"AUG",V2951=9,"SEP",V2951=10,"OCT",V2951=11,"NOV",V2951=12,"DEC")</f>
        <v>OCT</v>
      </c>
    </row>
    <row r="2952" spans="1:23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76"/>
        <v>0</v>
      </c>
      <c r="P2952">
        <f t="shared" si="277"/>
        <v>0</v>
      </c>
      <c r="Q2952" t="s">
        <v>8315</v>
      </c>
      <c r="R2952" t="s">
        <v>8355</v>
      </c>
      <c r="S2952" s="12">
        <f t="shared" si="278"/>
        <v>42362.36518518519</v>
      </c>
      <c r="T2952" s="12">
        <f t="shared" si="279"/>
        <v>42392.36518518519</v>
      </c>
      <c r="U2952" s="9">
        <f t="shared" si="280"/>
        <v>2015</v>
      </c>
      <c r="V2952">
        <f t="shared" si="281"/>
        <v>12</v>
      </c>
      <c r="W2952" t="str" cm="1">
        <f t="array" ref="W2952">_xlfn.IFS(V2952=1,"JAN",V2952=2,"FEB",V2952=3,"MAR",V2952=4,"APR",V2952=5,"MAY",V2952=6,"JUN",V2952=7,"JUL",V2952=8,"AUG",V2952=9,"SEP",V2952=10,"OCT",V2952=11,"NOV",V2952=12,"DEC")</f>
        <v>DEC</v>
      </c>
    </row>
    <row r="2953" spans="1:23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76"/>
        <v>2</v>
      </c>
      <c r="P2953">
        <f t="shared" si="277"/>
        <v>18.899999999999999</v>
      </c>
      <c r="Q2953" t="s">
        <v>8315</v>
      </c>
      <c r="R2953" t="s">
        <v>8355</v>
      </c>
      <c r="S2953" s="12">
        <f t="shared" si="278"/>
        <v>41872.802928240737</v>
      </c>
      <c r="T2953" s="12">
        <f t="shared" si="279"/>
        <v>41917.802928240737</v>
      </c>
      <c r="U2953" s="9">
        <f t="shared" si="280"/>
        <v>2014</v>
      </c>
      <c r="V2953">
        <f t="shared" si="281"/>
        <v>8</v>
      </c>
      <c r="W2953" t="str" cm="1">
        <f t="array" ref="W2953">_xlfn.IFS(V2953=1,"JAN",V2953=2,"FEB",V2953=3,"MAR",V2953=4,"APR",V2953=5,"MAY",V2953=6,"JUN",V2953=7,"JUL",V2953=8,"AUG",V2953=9,"SEP",V2953=10,"OCT",V2953=11,"NOV",V2953=12,"DEC")</f>
        <v>AUG</v>
      </c>
    </row>
    <row r="2954" spans="1:23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76"/>
        <v>8</v>
      </c>
      <c r="P2954">
        <f t="shared" si="277"/>
        <v>200.63</v>
      </c>
      <c r="Q2954" t="s">
        <v>8315</v>
      </c>
      <c r="R2954" t="s">
        <v>8355</v>
      </c>
      <c r="S2954" s="12">
        <f t="shared" si="278"/>
        <v>42628.690266203703</v>
      </c>
      <c r="T2954" s="12">
        <f t="shared" si="279"/>
        <v>42660.166666666672</v>
      </c>
      <c r="U2954" s="9">
        <f t="shared" si="280"/>
        <v>2016</v>
      </c>
      <c r="V2954">
        <f t="shared" si="281"/>
        <v>9</v>
      </c>
      <c r="W2954" t="str" cm="1">
        <f t="array" ref="W2954">_xlfn.IFS(V2954=1,"JAN",V2954=2,"FEB",V2954=3,"MAR",V2954=4,"APR",V2954=5,"MAY",V2954=6,"JUN",V2954=7,"JUL",V2954=8,"AUG",V2954=9,"SEP",V2954=10,"OCT",V2954=11,"NOV",V2954=12,"DEC")</f>
        <v>SEP</v>
      </c>
    </row>
    <row r="2955" spans="1:23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76"/>
        <v>0</v>
      </c>
      <c r="P2955">
        <f t="shared" si="277"/>
        <v>201.67</v>
      </c>
      <c r="Q2955" t="s">
        <v>8315</v>
      </c>
      <c r="R2955" t="s">
        <v>8355</v>
      </c>
      <c r="S2955" s="12">
        <f t="shared" si="278"/>
        <v>42255.791909722218</v>
      </c>
      <c r="T2955" s="12">
        <f t="shared" si="279"/>
        <v>42285.791909722218</v>
      </c>
      <c r="U2955" s="9">
        <f t="shared" si="280"/>
        <v>2015</v>
      </c>
      <c r="V2955">
        <f t="shared" si="281"/>
        <v>9</v>
      </c>
      <c r="W2955" t="str" cm="1">
        <f t="array" ref="W2955">_xlfn.IFS(V2955=1,"JAN",V2955=2,"FEB",V2955=3,"MAR",V2955=4,"APR",V2955=5,"MAY",V2955=6,"JUN",V2955=7,"JUL",V2955=8,"AUG",V2955=9,"SEP",V2955=10,"OCT",V2955=11,"NOV",V2955=12,"DEC")</f>
        <v>SEP</v>
      </c>
    </row>
    <row r="2956" spans="1:23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76"/>
        <v>0</v>
      </c>
      <c r="P2956">
        <f t="shared" si="277"/>
        <v>0</v>
      </c>
      <c r="Q2956" t="s">
        <v>8315</v>
      </c>
      <c r="R2956" t="s">
        <v>8355</v>
      </c>
      <c r="S2956" s="12">
        <f t="shared" si="278"/>
        <v>42790.583368055552</v>
      </c>
      <c r="T2956" s="12">
        <f t="shared" si="279"/>
        <v>42810.541701388895</v>
      </c>
      <c r="U2956" s="9">
        <f t="shared" si="280"/>
        <v>2017</v>
      </c>
      <c r="V2956">
        <f t="shared" si="281"/>
        <v>2</v>
      </c>
      <c r="W2956" t="str" cm="1">
        <f t="array" ref="W2956">_xlfn.IFS(V2956=1,"JAN",V2956=2,"FEB",V2956=3,"MAR",V2956=4,"APR",V2956=5,"MAY",V2956=6,"JUN",V2956=7,"JUL",V2956=8,"AUG",V2956=9,"SEP",V2956=10,"OCT",V2956=11,"NOV",V2956=12,"DEC")</f>
        <v>FEB</v>
      </c>
    </row>
    <row r="2957" spans="1:23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76"/>
        <v>60</v>
      </c>
      <c r="P2957">
        <f t="shared" si="277"/>
        <v>65</v>
      </c>
      <c r="Q2957" t="s">
        <v>8315</v>
      </c>
      <c r="R2957" t="s">
        <v>8355</v>
      </c>
      <c r="S2957" s="12">
        <f t="shared" si="278"/>
        <v>42141.741307870368</v>
      </c>
      <c r="T2957" s="12">
        <f t="shared" si="279"/>
        <v>42171.741307870368</v>
      </c>
      <c r="U2957" s="9">
        <f t="shared" si="280"/>
        <v>2015</v>
      </c>
      <c r="V2957">
        <f t="shared" si="281"/>
        <v>5</v>
      </c>
      <c r="W2957" t="str" cm="1">
        <f t="array" ref="W2957">_xlfn.IFS(V2957=1,"JAN",V2957=2,"FEB",V2957=3,"MAR",V2957=4,"APR",V2957=5,"MAY",V2957=6,"JUN",V2957=7,"JUL",V2957=8,"AUG",V2957=9,"SEP",V2957=10,"OCT",V2957=11,"NOV",V2957=12,"DEC")</f>
        <v>MAY</v>
      </c>
    </row>
    <row r="2958" spans="1:23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76"/>
        <v>17</v>
      </c>
      <c r="P2958">
        <f t="shared" si="277"/>
        <v>66.099999999999994</v>
      </c>
      <c r="Q2958" t="s">
        <v>8315</v>
      </c>
      <c r="R2958" t="s">
        <v>8355</v>
      </c>
      <c r="S2958" s="12">
        <f t="shared" si="278"/>
        <v>42464.958912037036</v>
      </c>
      <c r="T2958" s="12">
        <f t="shared" si="279"/>
        <v>42494.958912037036</v>
      </c>
      <c r="U2958" s="9">
        <f t="shared" si="280"/>
        <v>2016</v>
      </c>
      <c r="V2958">
        <f t="shared" si="281"/>
        <v>4</v>
      </c>
      <c r="W2958" t="str" cm="1">
        <f t="array" ref="W2958">_xlfn.IFS(V2958=1,"JAN",V2958=2,"FEB",V2958=3,"MAR",V2958=4,"APR",V2958=5,"MAY",V2958=6,"JUN",V2958=7,"JUL",V2958=8,"AUG",V2958=9,"SEP",V2958=10,"OCT",V2958=11,"NOV",V2958=12,"DEC")</f>
        <v>APR</v>
      </c>
    </row>
    <row r="2959" spans="1:23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76"/>
        <v>2</v>
      </c>
      <c r="P2959">
        <f t="shared" si="277"/>
        <v>93.33</v>
      </c>
      <c r="Q2959" t="s">
        <v>8315</v>
      </c>
      <c r="R2959" t="s">
        <v>8355</v>
      </c>
      <c r="S2959" s="12">
        <f t="shared" si="278"/>
        <v>42031.011249999996</v>
      </c>
      <c r="T2959" s="12">
        <f t="shared" si="279"/>
        <v>42090.969583333332</v>
      </c>
      <c r="U2959" s="9">
        <f t="shared" si="280"/>
        <v>2015</v>
      </c>
      <c r="V2959">
        <f t="shared" si="281"/>
        <v>1</v>
      </c>
      <c r="W2959" t="str" cm="1">
        <f t="array" ref="W2959">_xlfn.IFS(V2959=1,"JAN",V2959=2,"FEB",V2959=3,"MAR",V2959=4,"APR",V2959=5,"MAY",V2959=6,"JUN",V2959=7,"JUL",V2959=8,"AUG",V2959=9,"SEP",V2959=10,"OCT",V2959=11,"NOV",V2959=12,"DEC")</f>
        <v>JAN</v>
      </c>
    </row>
    <row r="2960" spans="1:23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76"/>
        <v>0</v>
      </c>
      <c r="P2960">
        <f t="shared" si="277"/>
        <v>0</v>
      </c>
      <c r="Q2960" t="s">
        <v>8315</v>
      </c>
      <c r="R2960" t="s">
        <v>8355</v>
      </c>
      <c r="S2960" s="12">
        <f t="shared" si="278"/>
        <v>42438.779131944444</v>
      </c>
      <c r="T2960" s="12">
        <f t="shared" si="279"/>
        <v>42498.73746527778</v>
      </c>
      <c r="U2960" s="9">
        <f t="shared" si="280"/>
        <v>2016</v>
      </c>
      <c r="V2960">
        <f t="shared" si="281"/>
        <v>3</v>
      </c>
      <c r="W2960" t="str" cm="1">
        <f t="array" ref="W2960">_xlfn.IFS(V2960=1,"JAN",V2960=2,"FEB",V2960=3,"MAR",V2960=4,"APR",V2960=5,"MAY",V2960=6,"JUN",V2960=7,"JUL",V2960=8,"AUG",V2960=9,"SEP",V2960=10,"OCT",V2960=11,"NOV",V2960=12,"DEC")</f>
        <v>MAR</v>
      </c>
    </row>
    <row r="2961" spans="1:23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76"/>
        <v>0</v>
      </c>
      <c r="P2961">
        <f t="shared" si="277"/>
        <v>0</v>
      </c>
      <c r="Q2961" t="s">
        <v>8315</v>
      </c>
      <c r="R2961" t="s">
        <v>8355</v>
      </c>
      <c r="S2961" s="12">
        <f t="shared" si="278"/>
        <v>42498.008391203708</v>
      </c>
      <c r="T2961" s="12">
        <f t="shared" si="279"/>
        <v>42528.008391203708</v>
      </c>
      <c r="U2961" s="9">
        <f t="shared" si="280"/>
        <v>2016</v>
      </c>
      <c r="V2961">
        <f t="shared" si="281"/>
        <v>5</v>
      </c>
      <c r="W2961" t="str" cm="1">
        <f t="array" ref="W2961">_xlfn.IFS(V2961=1,"JAN",V2961=2,"FEB",V2961=3,"MAR",V2961=4,"APR",V2961=5,"MAY",V2961=6,"JUN",V2961=7,"JUL",V2961=8,"AUG",V2961=9,"SEP",V2961=10,"OCT",V2961=11,"NOV",V2961=12,"DEC")</f>
        <v>MAY</v>
      </c>
    </row>
    <row r="2962" spans="1:23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76"/>
        <v>0</v>
      </c>
      <c r="P2962">
        <f t="shared" si="277"/>
        <v>0</v>
      </c>
      <c r="Q2962" t="s">
        <v>8315</v>
      </c>
      <c r="R2962" t="s">
        <v>8355</v>
      </c>
      <c r="S2962" s="12">
        <f t="shared" si="278"/>
        <v>41863.757210648146</v>
      </c>
      <c r="T2962" s="12">
        <f t="shared" si="279"/>
        <v>41893.757210648146</v>
      </c>
      <c r="U2962" s="9">
        <f t="shared" si="280"/>
        <v>2014</v>
      </c>
      <c r="V2962">
        <f t="shared" si="281"/>
        <v>8</v>
      </c>
      <c r="W2962" t="str" cm="1">
        <f t="array" ref="W2962">_xlfn.IFS(V2962=1,"JAN",V2962=2,"FEB",V2962=3,"MAR",V2962=4,"APR",V2962=5,"MAY",V2962=6,"JUN",V2962=7,"JUL",V2962=8,"AUG",V2962=9,"SEP",V2962=10,"OCT",V2962=11,"NOV",V2962=12,"DEC")</f>
        <v>AUG</v>
      </c>
    </row>
    <row r="2963" spans="1:23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76"/>
        <v>110</v>
      </c>
      <c r="P2963">
        <f t="shared" si="277"/>
        <v>50.75</v>
      </c>
      <c r="Q2963" t="s">
        <v>8315</v>
      </c>
      <c r="R2963" t="s">
        <v>8316</v>
      </c>
      <c r="S2963" s="12">
        <f t="shared" si="278"/>
        <v>42061.212488425925</v>
      </c>
      <c r="T2963" s="12">
        <f t="shared" si="279"/>
        <v>42089.166666666672</v>
      </c>
      <c r="U2963" s="9">
        <f t="shared" si="280"/>
        <v>2015</v>
      </c>
      <c r="V2963">
        <f t="shared" si="281"/>
        <v>2</v>
      </c>
      <c r="W2963" t="str" cm="1">
        <f t="array" ref="W2963">_xlfn.IFS(V2963=1,"JAN",V2963=2,"FEB",V2963=3,"MAR",V2963=4,"APR",V2963=5,"MAY",V2963=6,"JUN",V2963=7,"JUL",V2963=8,"AUG",V2963=9,"SEP",V2963=10,"OCT",V2963=11,"NOV",V2963=12,"DEC")</f>
        <v>FEB</v>
      </c>
    </row>
    <row r="2964" spans="1:23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76"/>
        <v>122</v>
      </c>
      <c r="P2964">
        <f t="shared" si="277"/>
        <v>60.9</v>
      </c>
      <c r="Q2964" t="s">
        <v>8315</v>
      </c>
      <c r="R2964" t="s">
        <v>8316</v>
      </c>
      <c r="S2964" s="12">
        <f t="shared" si="278"/>
        <v>42036.24428240741</v>
      </c>
      <c r="T2964" s="12">
        <f t="shared" si="279"/>
        <v>42064.290972222225</v>
      </c>
      <c r="U2964" s="9">
        <f t="shared" si="280"/>
        <v>2015</v>
      </c>
      <c r="V2964">
        <f t="shared" si="281"/>
        <v>2</v>
      </c>
      <c r="W2964" t="str" cm="1">
        <f t="array" ref="W2964">_xlfn.IFS(V2964=1,"JAN",V2964=2,"FEB",V2964=3,"MAR",V2964=4,"APR",V2964=5,"MAY",V2964=6,"JUN",V2964=7,"JUL",V2964=8,"AUG",V2964=9,"SEP",V2964=10,"OCT",V2964=11,"NOV",V2964=12,"DEC")</f>
        <v>FEB</v>
      </c>
    </row>
    <row r="2965" spans="1:23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76"/>
        <v>107</v>
      </c>
      <c r="P2965">
        <f t="shared" si="277"/>
        <v>109.03</v>
      </c>
      <c r="Q2965" t="s">
        <v>8315</v>
      </c>
      <c r="R2965" t="s">
        <v>8316</v>
      </c>
      <c r="S2965" s="12">
        <f t="shared" si="278"/>
        <v>42157.470185185186</v>
      </c>
      <c r="T2965" s="12">
        <f t="shared" si="279"/>
        <v>42187.470185185186</v>
      </c>
      <c r="U2965" s="9">
        <f t="shared" si="280"/>
        <v>2015</v>
      </c>
      <c r="V2965">
        <f t="shared" si="281"/>
        <v>6</v>
      </c>
      <c r="W2965" t="str" cm="1">
        <f t="array" ref="W2965">_xlfn.IFS(V2965=1,"JAN",V2965=2,"FEB",V2965=3,"MAR",V2965=4,"APR",V2965=5,"MAY",V2965=6,"JUN",V2965=7,"JUL",V2965=8,"AUG",V2965=9,"SEP",V2965=10,"OCT",V2965=11,"NOV",V2965=12,"DEC")</f>
        <v>JUN</v>
      </c>
    </row>
    <row r="2966" spans="1:23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76"/>
        <v>101</v>
      </c>
      <c r="P2966">
        <f t="shared" si="277"/>
        <v>25.69</v>
      </c>
      <c r="Q2966" t="s">
        <v>8315</v>
      </c>
      <c r="R2966" t="s">
        <v>8316</v>
      </c>
      <c r="S2966" s="12">
        <f t="shared" si="278"/>
        <v>41827.909942129627</v>
      </c>
      <c r="T2966" s="12">
        <f t="shared" si="279"/>
        <v>41857.897222222222</v>
      </c>
      <c r="U2966" s="9">
        <f t="shared" si="280"/>
        <v>2014</v>
      </c>
      <c r="V2966">
        <f t="shared" si="281"/>
        <v>7</v>
      </c>
      <c r="W2966" t="str" cm="1">
        <f t="array" ref="W2966">_xlfn.IFS(V2966=1,"JAN",V2966=2,"FEB",V2966=3,"MAR",V2966=4,"APR",V2966=5,"MAY",V2966=6,"JUN",V2966=7,"JUL",V2966=8,"AUG",V2966=9,"SEP",V2966=10,"OCT",V2966=11,"NOV",V2966=12,"DEC")</f>
        <v>JUL</v>
      </c>
    </row>
    <row r="2967" spans="1:23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76"/>
        <v>109</v>
      </c>
      <c r="P2967">
        <f t="shared" si="277"/>
        <v>41.92</v>
      </c>
      <c r="Q2967" t="s">
        <v>8315</v>
      </c>
      <c r="R2967" t="s">
        <v>8316</v>
      </c>
      <c r="S2967" s="12">
        <f t="shared" si="278"/>
        <v>42162.729548611111</v>
      </c>
      <c r="T2967" s="12">
        <f t="shared" si="279"/>
        <v>42192.729548611111</v>
      </c>
      <c r="U2967" s="9">
        <f t="shared" si="280"/>
        <v>2015</v>
      </c>
      <c r="V2967">
        <f t="shared" si="281"/>
        <v>6</v>
      </c>
      <c r="W2967" t="str" cm="1">
        <f t="array" ref="W2967">_xlfn.IFS(V2967=1,"JAN",V2967=2,"FEB",V2967=3,"MAR",V2967=4,"APR",V2967=5,"MAY",V2967=6,"JUN",V2967=7,"JUL",V2967=8,"AUG",V2967=9,"SEP",V2967=10,"OCT",V2967=11,"NOV",V2967=12,"DEC")</f>
        <v>JUN</v>
      </c>
    </row>
    <row r="2968" spans="1:23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76"/>
        <v>114</v>
      </c>
      <c r="P2968">
        <f t="shared" si="277"/>
        <v>88.77</v>
      </c>
      <c r="Q2968" t="s">
        <v>8315</v>
      </c>
      <c r="R2968" t="s">
        <v>8316</v>
      </c>
      <c r="S2968" s="12">
        <f t="shared" si="278"/>
        <v>42233.738564814819</v>
      </c>
      <c r="T2968" s="12">
        <f t="shared" si="279"/>
        <v>42263.738564814819</v>
      </c>
      <c r="U2968" s="9">
        <f t="shared" si="280"/>
        <v>2015</v>
      </c>
      <c r="V2968">
        <f t="shared" si="281"/>
        <v>8</v>
      </c>
      <c r="W2968" t="str" cm="1">
        <f t="array" ref="W2968">_xlfn.IFS(V2968=1,"JAN",V2968=2,"FEB",V2968=3,"MAR",V2968=4,"APR",V2968=5,"MAY",V2968=6,"JUN",V2968=7,"JUL",V2968=8,"AUG",V2968=9,"SEP",V2968=10,"OCT",V2968=11,"NOV",V2968=12,"DEC")</f>
        <v>AUG</v>
      </c>
    </row>
    <row r="2969" spans="1:23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76"/>
        <v>114</v>
      </c>
      <c r="P2969">
        <f t="shared" si="277"/>
        <v>80.23</v>
      </c>
      <c r="Q2969" t="s">
        <v>8315</v>
      </c>
      <c r="R2969" t="s">
        <v>8316</v>
      </c>
      <c r="S2969" s="12">
        <f t="shared" si="278"/>
        <v>42042.197824074072</v>
      </c>
      <c r="T2969" s="12">
        <f t="shared" si="279"/>
        <v>42072.156157407408</v>
      </c>
      <c r="U2969" s="9">
        <f t="shared" si="280"/>
        <v>2015</v>
      </c>
      <c r="V2969">
        <f t="shared" si="281"/>
        <v>2</v>
      </c>
      <c r="W2969" t="str" cm="1">
        <f t="array" ref="W2969">_xlfn.IFS(V2969=1,"JAN",V2969=2,"FEB",V2969=3,"MAR",V2969=4,"APR",V2969=5,"MAY",V2969=6,"JUN",V2969=7,"JUL",V2969=8,"AUG",V2969=9,"SEP",V2969=10,"OCT",V2969=11,"NOV",V2969=12,"DEC")</f>
        <v>FEB</v>
      </c>
    </row>
    <row r="2970" spans="1:23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76"/>
        <v>106</v>
      </c>
      <c r="P2970">
        <f t="shared" si="277"/>
        <v>78.94</v>
      </c>
      <c r="Q2970" t="s">
        <v>8315</v>
      </c>
      <c r="R2970" t="s">
        <v>8316</v>
      </c>
      <c r="S2970" s="12">
        <f t="shared" si="278"/>
        <v>42585.523842592593</v>
      </c>
      <c r="T2970" s="12">
        <f t="shared" si="279"/>
        <v>42599.165972222225</v>
      </c>
      <c r="U2970" s="9">
        <f t="shared" si="280"/>
        <v>2016</v>
      </c>
      <c r="V2970">
        <f t="shared" si="281"/>
        <v>8</v>
      </c>
      <c r="W2970" t="str" cm="1">
        <f t="array" ref="W2970">_xlfn.IFS(V2970=1,"JAN",V2970=2,"FEB",V2970=3,"MAR",V2970=4,"APR",V2970=5,"MAY",V2970=6,"JUN",V2970=7,"JUL",V2970=8,"AUG",V2970=9,"SEP",V2970=10,"OCT",V2970=11,"NOV",V2970=12,"DEC")</f>
        <v>AUG</v>
      </c>
    </row>
    <row r="2971" spans="1:23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76"/>
        <v>163</v>
      </c>
      <c r="P2971">
        <f t="shared" si="277"/>
        <v>95.59</v>
      </c>
      <c r="Q2971" t="s">
        <v>8315</v>
      </c>
      <c r="R2971" t="s">
        <v>8316</v>
      </c>
      <c r="S2971" s="12">
        <f t="shared" si="278"/>
        <v>42097.786493055552</v>
      </c>
      <c r="T2971" s="12">
        <f t="shared" si="279"/>
        <v>42127.952083333337</v>
      </c>
      <c r="U2971" s="9">
        <f t="shared" si="280"/>
        <v>2015</v>
      </c>
      <c r="V2971">
        <f t="shared" si="281"/>
        <v>4</v>
      </c>
      <c r="W2971" t="str" cm="1">
        <f t="array" ref="W2971">_xlfn.IFS(V2971=1,"JAN",V2971=2,"FEB",V2971=3,"MAR",V2971=4,"APR",V2971=5,"MAY",V2971=6,"JUN",V2971=7,"JUL",V2971=8,"AUG",V2971=9,"SEP",V2971=10,"OCT",V2971=11,"NOV",V2971=12,"DEC")</f>
        <v>APR</v>
      </c>
    </row>
    <row r="2972" spans="1:23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76"/>
        <v>106</v>
      </c>
      <c r="P2972">
        <f t="shared" si="277"/>
        <v>69.89</v>
      </c>
      <c r="Q2972" t="s">
        <v>8315</v>
      </c>
      <c r="R2972" t="s">
        <v>8316</v>
      </c>
      <c r="S2972" s="12">
        <f t="shared" si="278"/>
        <v>41808.669571759259</v>
      </c>
      <c r="T2972" s="12">
        <f t="shared" si="279"/>
        <v>41838.669571759259</v>
      </c>
      <c r="U2972" s="9">
        <f t="shared" si="280"/>
        <v>2014</v>
      </c>
      <c r="V2972">
        <f t="shared" si="281"/>
        <v>6</v>
      </c>
      <c r="W2972" t="str" cm="1">
        <f t="array" ref="W2972">_xlfn.IFS(V2972=1,"JAN",V2972=2,"FEB",V2972=3,"MAR",V2972=4,"APR",V2972=5,"MAY",V2972=6,"JUN",V2972=7,"JUL",V2972=8,"AUG",V2972=9,"SEP",V2972=10,"OCT",V2972=11,"NOV",V2972=12,"DEC")</f>
        <v>JUN</v>
      </c>
    </row>
    <row r="2973" spans="1:23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76"/>
        <v>100</v>
      </c>
      <c r="P2973">
        <f t="shared" si="277"/>
        <v>74.53</v>
      </c>
      <c r="Q2973" t="s">
        <v>8315</v>
      </c>
      <c r="R2973" t="s">
        <v>8316</v>
      </c>
      <c r="S2973" s="12">
        <f t="shared" si="278"/>
        <v>41852.658310185187</v>
      </c>
      <c r="T2973" s="12">
        <f t="shared" si="279"/>
        <v>41882.658310185187</v>
      </c>
      <c r="U2973" s="9">
        <f t="shared" si="280"/>
        <v>2014</v>
      </c>
      <c r="V2973">
        <f t="shared" si="281"/>
        <v>8</v>
      </c>
      <c r="W2973" t="str" cm="1">
        <f t="array" ref="W2973">_xlfn.IFS(V2973=1,"JAN",V2973=2,"FEB",V2973=3,"MAR",V2973=4,"APR",V2973=5,"MAY",V2973=6,"JUN",V2973=7,"JUL",V2973=8,"AUG",V2973=9,"SEP",V2973=10,"OCT",V2973=11,"NOV",V2973=12,"DEC")</f>
        <v>AUG</v>
      </c>
    </row>
    <row r="2974" spans="1:23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76"/>
        <v>105</v>
      </c>
      <c r="P2974">
        <f t="shared" si="277"/>
        <v>123.94</v>
      </c>
      <c r="Q2974" t="s">
        <v>8315</v>
      </c>
      <c r="R2974" t="s">
        <v>8316</v>
      </c>
      <c r="S2974" s="12">
        <f t="shared" si="278"/>
        <v>42694.110185185185</v>
      </c>
      <c r="T2974" s="12">
        <f t="shared" si="279"/>
        <v>42709.041666666672</v>
      </c>
      <c r="U2974" s="9">
        <f t="shared" si="280"/>
        <v>2016</v>
      </c>
      <c r="V2974">
        <f t="shared" si="281"/>
        <v>11</v>
      </c>
      <c r="W2974" t="str" cm="1">
        <f t="array" ref="W2974">_xlfn.IFS(V2974=1,"JAN",V2974=2,"FEB",V2974=3,"MAR",V2974=4,"APR",V2974=5,"MAY",V2974=6,"JUN",V2974=7,"JUL",V2974=8,"AUG",V2974=9,"SEP",V2974=10,"OCT",V2974=11,"NOV",V2974=12,"DEC")</f>
        <v>NOV</v>
      </c>
    </row>
    <row r="2975" spans="1:23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76"/>
        <v>175</v>
      </c>
      <c r="P2975">
        <f t="shared" si="277"/>
        <v>264.85000000000002</v>
      </c>
      <c r="Q2975" t="s">
        <v>8315</v>
      </c>
      <c r="R2975" t="s">
        <v>8316</v>
      </c>
      <c r="S2975" s="12">
        <f t="shared" si="278"/>
        <v>42341.818379629629</v>
      </c>
      <c r="T2975" s="12">
        <f t="shared" si="279"/>
        <v>42370.166666666672</v>
      </c>
      <c r="U2975" s="9">
        <f t="shared" si="280"/>
        <v>2015</v>
      </c>
      <c r="V2975">
        <f t="shared" si="281"/>
        <v>12</v>
      </c>
      <c r="W2975" t="str" cm="1">
        <f t="array" ref="W2975">_xlfn.IFS(V2975=1,"JAN",V2975=2,"FEB",V2975=3,"MAR",V2975=4,"APR",V2975=5,"MAY",V2975=6,"JUN",V2975=7,"JUL",V2975=8,"AUG",V2975=9,"SEP",V2975=10,"OCT",V2975=11,"NOV",V2975=12,"DEC")</f>
        <v>DEC</v>
      </c>
    </row>
    <row r="2976" spans="1:23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76"/>
        <v>102</v>
      </c>
      <c r="P2976">
        <f t="shared" si="277"/>
        <v>58.62</v>
      </c>
      <c r="Q2976" t="s">
        <v>8315</v>
      </c>
      <c r="R2976" t="s">
        <v>8316</v>
      </c>
      <c r="S2976" s="12">
        <f t="shared" si="278"/>
        <v>41880.061006944445</v>
      </c>
      <c r="T2976" s="12">
        <f t="shared" si="279"/>
        <v>41908.065972222219</v>
      </c>
      <c r="U2976" s="9">
        <f t="shared" si="280"/>
        <v>2014</v>
      </c>
      <c r="V2976">
        <f t="shared" si="281"/>
        <v>8</v>
      </c>
      <c r="W2976" t="str" cm="1">
        <f t="array" ref="W2976">_xlfn.IFS(V2976=1,"JAN",V2976=2,"FEB",V2976=3,"MAR",V2976=4,"APR",V2976=5,"MAY",V2976=6,"JUN",V2976=7,"JUL",V2976=8,"AUG",V2976=9,"SEP",V2976=10,"OCT",V2976=11,"NOV",V2976=12,"DEC")</f>
        <v>AUG</v>
      </c>
    </row>
    <row r="2977" spans="1:23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76"/>
        <v>100</v>
      </c>
      <c r="P2977">
        <f t="shared" si="277"/>
        <v>70.88</v>
      </c>
      <c r="Q2977" t="s">
        <v>8315</v>
      </c>
      <c r="R2977" t="s">
        <v>8316</v>
      </c>
      <c r="S2977" s="12">
        <f t="shared" si="278"/>
        <v>41941.683865740742</v>
      </c>
      <c r="T2977" s="12">
        <f t="shared" si="279"/>
        <v>41970.125</v>
      </c>
      <c r="U2977" s="9">
        <f t="shared" si="280"/>
        <v>2014</v>
      </c>
      <c r="V2977">
        <f t="shared" si="281"/>
        <v>10</v>
      </c>
      <c r="W2977" t="str" cm="1">
        <f t="array" ref="W2977">_xlfn.IFS(V2977=1,"JAN",V2977=2,"FEB",V2977=3,"MAR",V2977=4,"APR",V2977=5,"MAY",V2977=6,"JUN",V2977=7,"JUL",V2977=8,"AUG",V2977=9,"SEP",V2977=10,"OCT",V2977=11,"NOV",V2977=12,"DEC")</f>
        <v>OCT</v>
      </c>
    </row>
    <row r="2978" spans="1:23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76"/>
        <v>171</v>
      </c>
      <c r="P2978">
        <f t="shared" si="277"/>
        <v>8.57</v>
      </c>
      <c r="Q2978" t="s">
        <v>8315</v>
      </c>
      <c r="R2978" t="s">
        <v>8316</v>
      </c>
      <c r="S2978" s="12">
        <f t="shared" si="278"/>
        <v>42425.730671296296</v>
      </c>
      <c r="T2978" s="12">
        <f t="shared" si="279"/>
        <v>42442.5</v>
      </c>
      <c r="U2978" s="9">
        <f t="shared" si="280"/>
        <v>2016</v>
      </c>
      <c r="V2978">
        <f t="shared" si="281"/>
        <v>2</v>
      </c>
      <c r="W2978" t="str" cm="1">
        <f t="array" ref="W2978">_xlfn.IFS(V2978=1,"JAN",V2978=2,"FEB",V2978=3,"MAR",V2978=4,"APR",V2978=5,"MAY",V2978=6,"JUN",V2978=7,"JUL",V2978=8,"AUG",V2978=9,"SEP",V2978=10,"OCT",V2978=11,"NOV",V2978=12,"DEC")</f>
        <v>FEB</v>
      </c>
    </row>
    <row r="2979" spans="1:23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76"/>
        <v>114</v>
      </c>
      <c r="P2979">
        <f t="shared" si="277"/>
        <v>113.57</v>
      </c>
      <c r="Q2979" t="s">
        <v>8315</v>
      </c>
      <c r="R2979" t="s">
        <v>8316</v>
      </c>
      <c r="S2979" s="12">
        <f t="shared" si="278"/>
        <v>42026.88118055556</v>
      </c>
      <c r="T2979" s="12">
        <f t="shared" si="279"/>
        <v>42086.093055555553</v>
      </c>
      <c r="U2979" s="9">
        <f t="shared" si="280"/>
        <v>2015</v>
      </c>
      <c r="V2979">
        <f t="shared" si="281"/>
        <v>1</v>
      </c>
      <c r="W2979" t="str" cm="1">
        <f t="array" ref="W2979">_xlfn.IFS(V2979=1,"JAN",V2979=2,"FEB",V2979=3,"MAR",V2979=4,"APR",V2979=5,"MAY",V2979=6,"JUN",V2979=7,"JUL",V2979=8,"AUG",V2979=9,"SEP",V2979=10,"OCT",V2979=11,"NOV",V2979=12,"DEC")</f>
        <v>JAN</v>
      </c>
    </row>
    <row r="2980" spans="1:23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76"/>
        <v>129</v>
      </c>
      <c r="P2980">
        <f t="shared" si="277"/>
        <v>60.69</v>
      </c>
      <c r="Q2980" t="s">
        <v>8315</v>
      </c>
      <c r="R2980" t="s">
        <v>8316</v>
      </c>
      <c r="S2980" s="12">
        <f t="shared" si="278"/>
        <v>41922.640590277777</v>
      </c>
      <c r="T2980" s="12">
        <f t="shared" si="279"/>
        <v>41932.249305555553</v>
      </c>
      <c r="U2980" s="9">
        <f t="shared" si="280"/>
        <v>2014</v>
      </c>
      <c r="V2980">
        <f t="shared" si="281"/>
        <v>10</v>
      </c>
      <c r="W2980" t="str" cm="1">
        <f t="array" ref="W2980">_xlfn.IFS(V2980=1,"JAN",V2980=2,"FEB",V2980=3,"MAR",V2980=4,"APR",V2980=5,"MAY",V2980=6,"JUN",V2980=7,"JUL",V2980=8,"AUG",V2980=9,"SEP",V2980=10,"OCT",V2980=11,"NOV",V2980=12,"DEC")</f>
        <v>OCT</v>
      </c>
    </row>
    <row r="2981" spans="1:23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76"/>
        <v>101</v>
      </c>
      <c r="P2981">
        <f t="shared" si="277"/>
        <v>110.22</v>
      </c>
      <c r="Q2981" t="s">
        <v>8315</v>
      </c>
      <c r="R2981" t="s">
        <v>8316</v>
      </c>
      <c r="S2981" s="12">
        <f t="shared" si="278"/>
        <v>41993.824340277773</v>
      </c>
      <c r="T2981" s="12">
        <f t="shared" si="279"/>
        <v>42010.25</v>
      </c>
      <c r="U2981" s="9">
        <f t="shared" si="280"/>
        <v>2014</v>
      </c>
      <c r="V2981">
        <f t="shared" si="281"/>
        <v>12</v>
      </c>
      <c r="W2981" t="str" cm="1">
        <f t="array" ref="W2981">_xlfn.IFS(V2981=1,"JAN",V2981=2,"FEB",V2981=3,"MAR",V2981=4,"APR",V2981=5,"MAY",V2981=6,"JUN",V2981=7,"JUL",V2981=8,"AUG",V2981=9,"SEP",V2981=10,"OCT",V2981=11,"NOV",V2981=12,"DEC")</f>
        <v>DEC</v>
      </c>
    </row>
    <row r="2982" spans="1:23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76"/>
        <v>109</v>
      </c>
      <c r="P2982">
        <f t="shared" si="277"/>
        <v>136.46</v>
      </c>
      <c r="Q2982" t="s">
        <v>8315</v>
      </c>
      <c r="R2982" t="s">
        <v>8316</v>
      </c>
      <c r="S2982" s="12">
        <f t="shared" si="278"/>
        <v>42219.915856481486</v>
      </c>
      <c r="T2982" s="12">
        <f t="shared" si="279"/>
        <v>42240.083333333328</v>
      </c>
      <c r="U2982" s="9">
        <f t="shared" si="280"/>
        <v>2015</v>
      </c>
      <c r="V2982">
        <f t="shared" si="281"/>
        <v>8</v>
      </c>
      <c r="W2982" t="str" cm="1">
        <f t="array" ref="W2982">_xlfn.IFS(V2982=1,"JAN",V2982=2,"FEB",V2982=3,"MAR",V2982=4,"APR",V2982=5,"MAY",V2982=6,"JUN",V2982=7,"JUL",V2982=8,"AUG",V2982=9,"SEP",V2982=10,"OCT",V2982=11,"NOV",V2982=12,"DEC")</f>
        <v>AUG</v>
      </c>
    </row>
    <row r="2983" spans="1:23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76"/>
        <v>129</v>
      </c>
      <c r="P2983">
        <f t="shared" si="277"/>
        <v>53.16</v>
      </c>
      <c r="Q2983" t="s">
        <v>8315</v>
      </c>
      <c r="R2983" t="s">
        <v>8355</v>
      </c>
      <c r="S2983" s="12">
        <f t="shared" si="278"/>
        <v>42225.559675925921</v>
      </c>
      <c r="T2983" s="12">
        <f t="shared" si="279"/>
        <v>42270.559675925921</v>
      </c>
      <c r="U2983" s="9">
        <f t="shared" si="280"/>
        <v>2015</v>
      </c>
      <c r="V2983">
        <f t="shared" si="281"/>
        <v>8</v>
      </c>
      <c r="W2983" t="str" cm="1">
        <f t="array" ref="W2983">_xlfn.IFS(V2983=1,"JAN",V2983=2,"FEB",V2983=3,"MAR",V2983=4,"APR",V2983=5,"MAY",V2983=6,"JUN",V2983=7,"JUL",V2983=8,"AUG",V2983=9,"SEP",V2983=10,"OCT",V2983=11,"NOV",V2983=12,"DEC")</f>
        <v>AUG</v>
      </c>
    </row>
    <row r="2984" spans="1:23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76"/>
        <v>102</v>
      </c>
      <c r="P2984">
        <f t="shared" si="277"/>
        <v>86.49</v>
      </c>
      <c r="Q2984" t="s">
        <v>8315</v>
      </c>
      <c r="R2984" t="s">
        <v>8355</v>
      </c>
      <c r="S2984" s="12">
        <f t="shared" si="278"/>
        <v>42381.686840277776</v>
      </c>
      <c r="T2984" s="12">
        <f t="shared" si="279"/>
        <v>42411.686840277776</v>
      </c>
      <c r="U2984" s="9">
        <f t="shared" si="280"/>
        <v>2016</v>
      </c>
      <c r="V2984">
        <f t="shared" si="281"/>
        <v>1</v>
      </c>
      <c r="W2984" t="str" cm="1">
        <f t="array" ref="W2984">_xlfn.IFS(V2984=1,"JAN",V2984=2,"FEB",V2984=3,"MAR",V2984=4,"APR",V2984=5,"MAY",V2984=6,"JUN",V2984=7,"JUL",V2984=8,"AUG",V2984=9,"SEP",V2984=10,"OCT",V2984=11,"NOV",V2984=12,"DEC")</f>
        <v>JAN</v>
      </c>
    </row>
    <row r="2985" spans="1:23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76"/>
        <v>147</v>
      </c>
      <c r="P2985">
        <f t="shared" si="277"/>
        <v>155.24</v>
      </c>
      <c r="Q2985" t="s">
        <v>8315</v>
      </c>
      <c r="R2985" t="s">
        <v>8355</v>
      </c>
      <c r="S2985" s="12">
        <f t="shared" si="278"/>
        <v>41894.632361111115</v>
      </c>
      <c r="T2985" s="12">
        <f t="shared" si="279"/>
        <v>41954.674027777779</v>
      </c>
      <c r="U2985" s="9">
        <f t="shared" si="280"/>
        <v>2014</v>
      </c>
      <c r="V2985">
        <f t="shared" si="281"/>
        <v>9</v>
      </c>
      <c r="W2985" t="str" cm="1">
        <f t="array" ref="W2985">_xlfn.IFS(V2985=1,"JAN",V2985=2,"FEB",V2985=3,"MAR",V2985=4,"APR",V2985=5,"MAY",V2985=6,"JUN",V2985=7,"JUL",V2985=8,"AUG",V2985=9,"SEP",V2985=10,"OCT",V2985=11,"NOV",V2985=12,"DEC")</f>
        <v>SEP</v>
      </c>
    </row>
    <row r="2986" spans="1:23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76"/>
        <v>100</v>
      </c>
      <c r="P2986">
        <f t="shared" si="277"/>
        <v>115.08</v>
      </c>
      <c r="Q2986" t="s">
        <v>8315</v>
      </c>
      <c r="R2986" t="s">
        <v>8355</v>
      </c>
      <c r="S2986" s="12">
        <f t="shared" si="278"/>
        <v>42576.278715277775</v>
      </c>
      <c r="T2986" s="12">
        <f t="shared" si="279"/>
        <v>42606.278715277775</v>
      </c>
      <c r="U2986" s="9">
        <f t="shared" si="280"/>
        <v>2016</v>
      </c>
      <c r="V2986">
        <f t="shared" si="281"/>
        <v>7</v>
      </c>
      <c r="W2986" t="str" cm="1">
        <f t="array" ref="W2986">_xlfn.IFS(V2986=1,"JAN",V2986=2,"FEB",V2986=3,"MAR",V2986=4,"APR",V2986=5,"MAY",V2986=6,"JUN",V2986=7,"JUL",V2986=8,"AUG",V2986=9,"SEP",V2986=10,"OCT",V2986=11,"NOV",V2986=12,"DEC")</f>
        <v>JUL</v>
      </c>
    </row>
    <row r="2987" spans="1:23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76"/>
        <v>122</v>
      </c>
      <c r="P2987">
        <f t="shared" si="277"/>
        <v>109.59</v>
      </c>
      <c r="Q2987" t="s">
        <v>8315</v>
      </c>
      <c r="R2987" t="s">
        <v>8355</v>
      </c>
      <c r="S2987" s="12">
        <f t="shared" si="278"/>
        <v>42654.973703703698</v>
      </c>
      <c r="T2987" s="12">
        <f t="shared" si="279"/>
        <v>42674.166666666672</v>
      </c>
      <c r="U2987" s="9">
        <f t="shared" si="280"/>
        <v>2016</v>
      </c>
      <c r="V2987">
        <f t="shared" si="281"/>
        <v>10</v>
      </c>
      <c r="W2987" t="str" cm="1">
        <f t="array" ref="W2987">_xlfn.IFS(V2987=1,"JAN",V2987=2,"FEB",V2987=3,"MAR",V2987=4,"APR",V2987=5,"MAY",V2987=6,"JUN",V2987=7,"JUL",V2987=8,"AUG",V2987=9,"SEP",V2987=10,"OCT",V2987=11,"NOV",V2987=12,"DEC")</f>
        <v>OCT</v>
      </c>
    </row>
    <row r="2988" spans="1:23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76"/>
        <v>106</v>
      </c>
      <c r="P2988">
        <f t="shared" si="277"/>
        <v>45.21</v>
      </c>
      <c r="Q2988" t="s">
        <v>8315</v>
      </c>
      <c r="R2988" t="s">
        <v>8355</v>
      </c>
      <c r="S2988" s="12">
        <f t="shared" si="278"/>
        <v>42431.500069444446</v>
      </c>
      <c r="T2988" s="12">
        <f t="shared" si="279"/>
        <v>42491.458402777775</v>
      </c>
      <c r="U2988" s="9">
        <f t="shared" si="280"/>
        <v>2016</v>
      </c>
      <c r="V2988">
        <f t="shared" si="281"/>
        <v>3</v>
      </c>
      <c r="W2988" t="str" cm="1">
        <f t="array" ref="W2988">_xlfn.IFS(V2988=1,"JAN",V2988=2,"FEB",V2988=3,"MAR",V2988=4,"APR",V2988=5,"MAY",V2988=6,"JUN",V2988=7,"JUL",V2988=8,"AUG",V2988=9,"SEP",V2988=10,"OCT",V2988=11,"NOV",V2988=12,"DEC")</f>
        <v>MAR</v>
      </c>
    </row>
    <row r="2989" spans="1:23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76"/>
        <v>110</v>
      </c>
      <c r="P2989">
        <f t="shared" si="277"/>
        <v>104.15</v>
      </c>
      <c r="Q2989" t="s">
        <v>8315</v>
      </c>
      <c r="R2989" t="s">
        <v>8355</v>
      </c>
      <c r="S2989" s="12">
        <f t="shared" si="278"/>
        <v>42627.307303240741</v>
      </c>
      <c r="T2989" s="12">
        <f t="shared" si="279"/>
        <v>42656</v>
      </c>
      <c r="U2989" s="9">
        <f t="shared" si="280"/>
        <v>2016</v>
      </c>
      <c r="V2989">
        <f t="shared" si="281"/>
        <v>9</v>
      </c>
      <c r="W2989" t="str" cm="1">
        <f t="array" ref="W2989">_xlfn.IFS(V2989=1,"JAN",V2989=2,"FEB",V2989=3,"MAR",V2989=4,"APR",V2989=5,"MAY",V2989=6,"JUN",V2989=7,"JUL",V2989=8,"AUG",V2989=9,"SEP",V2989=10,"OCT",V2989=11,"NOV",V2989=12,"DEC")</f>
        <v>SEP</v>
      </c>
    </row>
    <row r="2990" spans="1:23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76"/>
        <v>100</v>
      </c>
      <c r="P2990">
        <f t="shared" si="277"/>
        <v>35.71</v>
      </c>
      <c r="Q2990" t="s">
        <v>8315</v>
      </c>
      <c r="R2990" t="s">
        <v>8355</v>
      </c>
      <c r="S2990" s="12">
        <f t="shared" si="278"/>
        <v>42511.362048611118</v>
      </c>
      <c r="T2990" s="12">
        <f t="shared" si="279"/>
        <v>42541.362048611118</v>
      </c>
      <c r="U2990" s="9">
        <f t="shared" si="280"/>
        <v>2016</v>
      </c>
      <c r="V2990">
        <f t="shared" si="281"/>
        <v>5</v>
      </c>
      <c r="W2990" t="str" cm="1">
        <f t="array" ref="W2990">_xlfn.IFS(V2990=1,"JAN",V2990=2,"FEB",V2990=3,"MAR",V2990=4,"APR",V2990=5,"MAY",V2990=6,"JUN",V2990=7,"JUL",V2990=8,"AUG",V2990=9,"SEP",V2990=10,"OCT",V2990=11,"NOV",V2990=12,"DEC")</f>
        <v>MAY</v>
      </c>
    </row>
    <row r="2991" spans="1:23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76"/>
        <v>177</v>
      </c>
      <c r="P2991">
        <f t="shared" si="277"/>
        <v>97</v>
      </c>
      <c r="Q2991" t="s">
        <v>8315</v>
      </c>
      <c r="R2991" t="s">
        <v>8355</v>
      </c>
      <c r="S2991" s="12">
        <f t="shared" si="278"/>
        <v>42337.02039351852</v>
      </c>
      <c r="T2991" s="12">
        <f t="shared" si="279"/>
        <v>42359.207638888889</v>
      </c>
      <c r="U2991" s="9">
        <f t="shared" si="280"/>
        <v>2015</v>
      </c>
      <c r="V2991">
        <f t="shared" si="281"/>
        <v>11</v>
      </c>
      <c r="W2991" t="str" cm="1">
        <f t="array" ref="W2991">_xlfn.IFS(V2991=1,"JAN",V2991=2,"FEB",V2991=3,"MAR",V2991=4,"APR",V2991=5,"MAY",V2991=6,"JUN",V2991=7,"JUL",V2991=8,"AUG",V2991=9,"SEP",V2991=10,"OCT",V2991=11,"NOV",V2991=12,"DEC")</f>
        <v>NOV</v>
      </c>
    </row>
    <row r="2992" spans="1:23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76"/>
        <v>100</v>
      </c>
      <c r="P2992">
        <f t="shared" si="277"/>
        <v>370.37</v>
      </c>
      <c r="Q2992" t="s">
        <v>8315</v>
      </c>
      <c r="R2992" t="s">
        <v>8355</v>
      </c>
      <c r="S2992" s="12">
        <f t="shared" si="278"/>
        <v>42341.57430555555</v>
      </c>
      <c r="T2992" s="12">
        <f t="shared" si="279"/>
        <v>42376.57430555555</v>
      </c>
      <c r="U2992" s="9">
        <f t="shared" si="280"/>
        <v>2015</v>
      </c>
      <c r="V2992">
        <f t="shared" si="281"/>
        <v>12</v>
      </c>
      <c r="W2992" t="str" cm="1">
        <f t="array" ref="W2992">_xlfn.IFS(V2992=1,"JAN",V2992=2,"FEB",V2992=3,"MAR",V2992=4,"APR",V2992=5,"MAY",V2992=6,"JUN",V2992=7,"JUL",V2992=8,"AUG",V2992=9,"SEP",V2992=10,"OCT",V2992=11,"NOV",V2992=12,"DEC")</f>
        <v>DEC</v>
      </c>
    </row>
    <row r="2993" spans="1:23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76"/>
        <v>103</v>
      </c>
      <c r="P2993">
        <f t="shared" si="277"/>
        <v>94.41</v>
      </c>
      <c r="Q2993" t="s">
        <v>8315</v>
      </c>
      <c r="R2993" t="s">
        <v>8355</v>
      </c>
      <c r="S2993" s="12">
        <f t="shared" si="278"/>
        <v>42740.837152777778</v>
      </c>
      <c r="T2993" s="12">
        <f t="shared" si="279"/>
        <v>42762.837152777778</v>
      </c>
      <c r="U2993" s="9">
        <f t="shared" si="280"/>
        <v>2017</v>
      </c>
      <c r="V2993">
        <f t="shared" si="281"/>
        <v>1</v>
      </c>
      <c r="W2993" t="str" cm="1">
        <f t="array" ref="W2993">_xlfn.IFS(V2993=1,"JAN",V2993=2,"FEB",V2993=3,"MAR",V2993=4,"APR",V2993=5,"MAY",V2993=6,"JUN",V2993=7,"JUL",V2993=8,"AUG",V2993=9,"SEP",V2993=10,"OCT",V2993=11,"NOV",V2993=12,"DEC")</f>
        <v>JAN</v>
      </c>
    </row>
    <row r="2994" spans="1:23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76"/>
        <v>105</v>
      </c>
      <c r="P2994">
        <f t="shared" si="277"/>
        <v>48.98</v>
      </c>
      <c r="Q2994" t="s">
        <v>8315</v>
      </c>
      <c r="R2994" t="s">
        <v>8355</v>
      </c>
      <c r="S2994" s="12">
        <f t="shared" si="278"/>
        <v>42622.767476851848</v>
      </c>
      <c r="T2994" s="12">
        <f t="shared" si="279"/>
        <v>42652.767476851848</v>
      </c>
      <c r="U2994" s="9">
        <f t="shared" si="280"/>
        <v>2016</v>
      </c>
      <c r="V2994">
        <f t="shared" si="281"/>
        <v>9</v>
      </c>
      <c r="W2994" t="str" cm="1">
        <f t="array" ref="W2994">_xlfn.IFS(V2994=1,"JAN",V2994=2,"FEB",V2994=3,"MAR",V2994=4,"APR",V2994=5,"MAY",V2994=6,"JUN",V2994=7,"JUL",V2994=8,"AUG",V2994=9,"SEP",V2994=10,"OCT",V2994=11,"NOV",V2994=12,"DEC")</f>
        <v>SEP</v>
      </c>
    </row>
    <row r="2995" spans="1:23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76"/>
        <v>100</v>
      </c>
      <c r="P2995">
        <f t="shared" si="277"/>
        <v>45.59</v>
      </c>
      <c r="Q2995" t="s">
        <v>8315</v>
      </c>
      <c r="R2995" t="s">
        <v>8355</v>
      </c>
      <c r="S2995" s="12">
        <f t="shared" si="278"/>
        <v>42390.838738425926</v>
      </c>
      <c r="T2995" s="12">
        <f t="shared" si="279"/>
        <v>42420.838738425926</v>
      </c>
      <c r="U2995" s="9">
        <f t="shared" si="280"/>
        <v>2016</v>
      </c>
      <c r="V2995">
        <f t="shared" si="281"/>
        <v>1</v>
      </c>
      <c r="W2995" t="str" cm="1">
        <f t="array" ref="W2995">_xlfn.IFS(V2995=1,"JAN",V2995=2,"FEB",V2995=3,"MAR",V2995=4,"APR",V2995=5,"MAY",V2995=6,"JUN",V2995=7,"JUL",V2995=8,"AUG",V2995=9,"SEP",V2995=10,"OCT",V2995=11,"NOV",V2995=12,"DEC")</f>
        <v>JAN</v>
      </c>
    </row>
    <row r="2996" spans="1:23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76"/>
        <v>458</v>
      </c>
      <c r="P2996">
        <f t="shared" si="277"/>
        <v>23.28</v>
      </c>
      <c r="Q2996" t="s">
        <v>8315</v>
      </c>
      <c r="R2996" t="s">
        <v>8355</v>
      </c>
      <c r="S2996" s="12">
        <f t="shared" si="278"/>
        <v>41885.478842592594</v>
      </c>
      <c r="T2996" s="12">
        <f t="shared" si="279"/>
        <v>41915.478842592594</v>
      </c>
      <c r="U2996" s="9">
        <f t="shared" si="280"/>
        <v>2014</v>
      </c>
      <c r="V2996">
        <f t="shared" si="281"/>
        <v>9</v>
      </c>
      <c r="W2996" t="str" cm="1">
        <f t="array" ref="W2996">_xlfn.IFS(V2996=1,"JAN",V2996=2,"FEB",V2996=3,"MAR",V2996=4,"APR",V2996=5,"MAY",V2996=6,"JUN",V2996=7,"JUL",V2996=8,"AUG",V2996=9,"SEP",V2996=10,"OCT",V2996=11,"NOV",V2996=12,"DEC")</f>
        <v>SEP</v>
      </c>
    </row>
    <row r="2997" spans="1:23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76"/>
        <v>105</v>
      </c>
      <c r="P2997">
        <f t="shared" si="277"/>
        <v>63.23</v>
      </c>
      <c r="Q2997" t="s">
        <v>8315</v>
      </c>
      <c r="R2997" t="s">
        <v>8355</v>
      </c>
      <c r="S2997" s="12">
        <f t="shared" si="278"/>
        <v>42724.665173611109</v>
      </c>
      <c r="T2997" s="12">
        <f t="shared" si="279"/>
        <v>42754.665173611109</v>
      </c>
      <c r="U2997" s="9">
        <f t="shared" si="280"/>
        <v>2016</v>
      </c>
      <c r="V2997">
        <f t="shared" si="281"/>
        <v>12</v>
      </c>
      <c r="W2997" t="str" cm="1">
        <f t="array" ref="W2997">_xlfn.IFS(V2997=1,"JAN",V2997=2,"FEB",V2997=3,"MAR",V2997=4,"APR",V2997=5,"MAY",V2997=6,"JUN",V2997=7,"JUL",V2997=8,"AUG",V2997=9,"SEP",V2997=10,"OCT",V2997=11,"NOV",V2997=12,"DEC")</f>
        <v>DEC</v>
      </c>
    </row>
    <row r="2998" spans="1:23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76"/>
        <v>172</v>
      </c>
      <c r="P2998">
        <f t="shared" si="277"/>
        <v>153.52000000000001</v>
      </c>
      <c r="Q2998" t="s">
        <v>8315</v>
      </c>
      <c r="R2998" t="s">
        <v>8355</v>
      </c>
      <c r="S2998" s="12">
        <f t="shared" si="278"/>
        <v>42090.912500000006</v>
      </c>
      <c r="T2998" s="12">
        <f t="shared" si="279"/>
        <v>42150.912500000006</v>
      </c>
      <c r="U2998" s="9">
        <f t="shared" si="280"/>
        <v>2015</v>
      </c>
      <c r="V2998">
        <f t="shared" si="281"/>
        <v>3</v>
      </c>
      <c r="W2998" t="str" cm="1">
        <f t="array" ref="W2998">_xlfn.IFS(V2998=1,"JAN",V2998=2,"FEB",V2998=3,"MAR",V2998=4,"APR",V2998=5,"MAY",V2998=6,"JUN",V2998=7,"JUL",V2998=8,"AUG",V2998=9,"SEP",V2998=10,"OCT",V2998=11,"NOV",V2998=12,"DEC")</f>
        <v>MAR</v>
      </c>
    </row>
    <row r="2999" spans="1:23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76"/>
        <v>104</v>
      </c>
      <c r="P2999">
        <f t="shared" si="277"/>
        <v>90.2</v>
      </c>
      <c r="Q2999" t="s">
        <v>8315</v>
      </c>
      <c r="R2999" t="s">
        <v>8355</v>
      </c>
      <c r="S2999" s="12">
        <f t="shared" si="278"/>
        <v>42775.733715277776</v>
      </c>
      <c r="T2999" s="12">
        <f t="shared" si="279"/>
        <v>42793.207638888889</v>
      </c>
      <c r="U2999" s="9">
        <f t="shared" si="280"/>
        <v>2017</v>
      </c>
      <c r="V2999">
        <f t="shared" si="281"/>
        <v>2</v>
      </c>
      <c r="W2999" t="str" cm="1">
        <f t="array" ref="W2999">_xlfn.IFS(V2999=1,"JAN",V2999=2,"FEB",V2999=3,"MAR",V2999=4,"APR",V2999=5,"MAY",V2999=6,"JUN",V2999=7,"JUL",V2999=8,"AUG",V2999=9,"SEP",V2999=10,"OCT",V2999=11,"NOV",V2999=12,"DEC")</f>
        <v>FEB</v>
      </c>
    </row>
    <row r="3000" spans="1:23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76"/>
        <v>103</v>
      </c>
      <c r="P3000">
        <f t="shared" si="277"/>
        <v>118.97</v>
      </c>
      <c r="Q3000" t="s">
        <v>8315</v>
      </c>
      <c r="R3000" t="s">
        <v>8355</v>
      </c>
      <c r="S3000" s="12">
        <f t="shared" si="278"/>
        <v>41778.193622685183</v>
      </c>
      <c r="T3000" s="12">
        <f t="shared" si="279"/>
        <v>41806.184027777781</v>
      </c>
      <c r="U3000" s="9">
        <f t="shared" si="280"/>
        <v>2014</v>
      </c>
      <c r="V3000">
        <f t="shared" si="281"/>
        <v>5</v>
      </c>
      <c r="W3000" t="str" cm="1">
        <f t="array" ref="W3000">_xlfn.IFS(V3000=1,"JAN",V3000=2,"FEB",V3000=3,"MAR",V3000=4,"APR",V3000=5,"MAY",V3000=6,"JUN",V3000=7,"JUL",V3000=8,"AUG",V3000=9,"SEP",V3000=10,"OCT",V3000=11,"NOV",V3000=12,"DEC")</f>
        <v>MAY</v>
      </c>
    </row>
    <row r="3001" spans="1:23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76"/>
        <v>119</v>
      </c>
      <c r="P3001">
        <f t="shared" si="277"/>
        <v>80.25</v>
      </c>
      <c r="Q3001" t="s">
        <v>8315</v>
      </c>
      <c r="R3001" t="s">
        <v>8355</v>
      </c>
      <c r="S3001" s="12">
        <f t="shared" si="278"/>
        <v>42780.740277777775</v>
      </c>
      <c r="T3001" s="12">
        <f t="shared" si="279"/>
        <v>42795.083333333328</v>
      </c>
      <c r="U3001" s="9">
        <f t="shared" si="280"/>
        <v>2017</v>
      </c>
      <c r="V3001">
        <f t="shared" si="281"/>
        <v>2</v>
      </c>
      <c r="W3001" t="str" cm="1">
        <f t="array" ref="W3001">_xlfn.IFS(V3001=1,"JAN",V3001=2,"FEB",V3001=3,"MAR",V3001=4,"APR",V3001=5,"MAY",V3001=6,"JUN",V3001=7,"JUL",V3001=8,"AUG",V3001=9,"SEP",V3001=10,"OCT",V3001=11,"NOV",V3001=12,"DEC")</f>
        <v>FEB</v>
      </c>
    </row>
    <row r="3002" spans="1:23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76"/>
        <v>100</v>
      </c>
      <c r="P3002">
        <f t="shared" si="277"/>
        <v>62.5</v>
      </c>
      <c r="Q3002" t="s">
        <v>8315</v>
      </c>
      <c r="R3002" t="s">
        <v>8355</v>
      </c>
      <c r="S3002" s="12">
        <f t="shared" si="278"/>
        <v>42752.827199074076</v>
      </c>
      <c r="T3002" s="12">
        <f t="shared" si="279"/>
        <v>42766.75</v>
      </c>
      <c r="U3002" s="9">
        <f t="shared" si="280"/>
        <v>2017</v>
      </c>
      <c r="V3002">
        <f t="shared" si="281"/>
        <v>1</v>
      </c>
      <c r="W3002" t="str" cm="1">
        <f t="array" ref="W3002">_xlfn.IFS(V3002=1,"JAN",V3002=2,"FEB",V3002=3,"MAR",V3002=4,"APR",V3002=5,"MAY",V3002=6,"JUN",V3002=7,"JUL",V3002=8,"AUG",V3002=9,"SEP",V3002=10,"OCT",V3002=11,"NOV",V3002=12,"DEC")</f>
        <v>JAN</v>
      </c>
    </row>
    <row r="3003" spans="1:23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76"/>
        <v>319</v>
      </c>
      <c r="P3003">
        <f t="shared" si="277"/>
        <v>131.38</v>
      </c>
      <c r="Q3003" t="s">
        <v>8315</v>
      </c>
      <c r="R3003" t="s">
        <v>8355</v>
      </c>
      <c r="S3003" s="12">
        <f t="shared" si="278"/>
        <v>42534.895625000005</v>
      </c>
      <c r="T3003" s="12">
        <f t="shared" si="279"/>
        <v>42564.895625000005</v>
      </c>
      <c r="U3003" s="9">
        <f t="shared" si="280"/>
        <v>2016</v>
      </c>
      <c r="V3003">
        <f t="shared" si="281"/>
        <v>6</v>
      </c>
      <c r="W3003" t="str" cm="1">
        <f t="array" ref="W3003">_xlfn.IFS(V3003=1,"JAN",V3003=2,"FEB",V3003=3,"MAR",V3003=4,"APR",V3003=5,"MAY",V3003=6,"JUN",V3003=7,"JUL",V3003=8,"AUG",V3003=9,"SEP",V3003=10,"OCT",V3003=11,"NOV",V3003=12,"DEC")</f>
        <v>JUN</v>
      </c>
    </row>
    <row r="3004" spans="1:23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76"/>
        <v>109</v>
      </c>
      <c r="P3004">
        <f t="shared" si="277"/>
        <v>73.03</v>
      </c>
      <c r="Q3004" t="s">
        <v>8315</v>
      </c>
      <c r="R3004" t="s">
        <v>8355</v>
      </c>
      <c r="S3004" s="12">
        <f t="shared" si="278"/>
        <v>41239.83625</v>
      </c>
      <c r="T3004" s="12">
        <f t="shared" si="279"/>
        <v>41269.83625</v>
      </c>
      <c r="U3004" s="9">
        <f t="shared" si="280"/>
        <v>2012</v>
      </c>
      <c r="V3004">
        <f t="shared" si="281"/>
        <v>11</v>
      </c>
      <c r="W3004" t="str" cm="1">
        <f t="array" ref="W3004">_xlfn.IFS(V3004=1,"JAN",V3004=2,"FEB",V3004=3,"MAR",V3004=4,"APR",V3004=5,"MAY",V3004=6,"JUN",V3004=7,"JUL",V3004=8,"AUG",V3004=9,"SEP",V3004=10,"OCT",V3004=11,"NOV",V3004=12,"DEC")</f>
        <v>NOV</v>
      </c>
    </row>
    <row r="3005" spans="1:23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76"/>
        <v>101</v>
      </c>
      <c r="P3005">
        <f t="shared" si="277"/>
        <v>178.53</v>
      </c>
      <c r="Q3005" t="s">
        <v>8315</v>
      </c>
      <c r="R3005" t="s">
        <v>8355</v>
      </c>
      <c r="S3005" s="12">
        <f t="shared" si="278"/>
        <v>42398.849259259259</v>
      </c>
      <c r="T3005" s="12">
        <f t="shared" si="279"/>
        <v>42430.249305555553</v>
      </c>
      <c r="U3005" s="9">
        <f t="shared" si="280"/>
        <v>2016</v>
      </c>
      <c r="V3005">
        <f t="shared" si="281"/>
        <v>1</v>
      </c>
      <c r="W3005" t="str" cm="1">
        <f t="array" ref="W3005">_xlfn.IFS(V3005=1,"JAN",V3005=2,"FEB",V3005=3,"MAR",V3005=4,"APR",V3005=5,"MAY",V3005=6,"JUN",V3005=7,"JUL",V3005=8,"AUG",V3005=9,"SEP",V3005=10,"OCT",V3005=11,"NOV",V3005=12,"DEC")</f>
        <v>JAN</v>
      </c>
    </row>
    <row r="3006" spans="1:23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76"/>
        <v>113</v>
      </c>
      <c r="P3006">
        <f t="shared" si="277"/>
        <v>162.91</v>
      </c>
      <c r="Q3006" t="s">
        <v>8315</v>
      </c>
      <c r="R3006" t="s">
        <v>8355</v>
      </c>
      <c r="S3006" s="12">
        <f t="shared" si="278"/>
        <v>41928.881064814814</v>
      </c>
      <c r="T3006" s="12">
        <f t="shared" si="279"/>
        <v>41958.922731481478</v>
      </c>
      <c r="U3006" s="9">
        <f t="shared" si="280"/>
        <v>2014</v>
      </c>
      <c r="V3006">
        <f t="shared" si="281"/>
        <v>10</v>
      </c>
      <c r="W3006" t="str" cm="1">
        <f t="array" ref="W3006">_xlfn.IFS(V3006=1,"JAN",V3006=2,"FEB",V3006=3,"MAR",V3006=4,"APR",V3006=5,"MAY",V3006=6,"JUN",V3006=7,"JUL",V3006=8,"AUG",V3006=9,"SEP",V3006=10,"OCT",V3006=11,"NOV",V3006=12,"DEC")</f>
        <v>OCT</v>
      </c>
    </row>
    <row r="3007" spans="1:23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76"/>
        <v>120</v>
      </c>
      <c r="P3007">
        <f t="shared" si="277"/>
        <v>108.24</v>
      </c>
      <c r="Q3007" t="s">
        <v>8315</v>
      </c>
      <c r="R3007" t="s">
        <v>8355</v>
      </c>
      <c r="S3007" s="12">
        <f t="shared" si="278"/>
        <v>41888.674826388888</v>
      </c>
      <c r="T3007" s="12">
        <f t="shared" si="279"/>
        <v>41918.674826388888</v>
      </c>
      <c r="U3007" s="9">
        <f t="shared" si="280"/>
        <v>2014</v>
      </c>
      <c r="V3007">
        <f t="shared" si="281"/>
        <v>9</v>
      </c>
      <c r="W3007" t="str" cm="1">
        <f t="array" ref="W3007">_xlfn.IFS(V3007=1,"JAN",V3007=2,"FEB",V3007=3,"MAR",V3007=4,"APR",V3007=5,"MAY",V3007=6,"JUN",V3007=7,"JUL",V3007=8,"AUG",V3007=9,"SEP",V3007=10,"OCT",V3007=11,"NOV",V3007=12,"DEC")</f>
        <v>SEP</v>
      </c>
    </row>
    <row r="3008" spans="1:23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76"/>
        <v>108</v>
      </c>
      <c r="P3008">
        <f t="shared" si="277"/>
        <v>88.87</v>
      </c>
      <c r="Q3008" t="s">
        <v>8315</v>
      </c>
      <c r="R3008" t="s">
        <v>8355</v>
      </c>
      <c r="S3008" s="12">
        <f t="shared" si="278"/>
        <v>41957.756840277783</v>
      </c>
      <c r="T3008" s="12">
        <f t="shared" si="279"/>
        <v>41987.756840277783</v>
      </c>
      <c r="U3008" s="9">
        <f t="shared" si="280"/>
        <v>2014</v>
      </c>
      <c r="V3008">
        <f t="shared" si="281"/>
        <v>11</v>
      </c>
      <c r="W3008" t="str" cm="1">
        <f t="array" ref="W3008">_xlfn.IFS(V3008=1,"JAN",V3008=2,"FEB",V3008=3,"MAR",V3008=4,"APR",V3008=5,"MAY",V3008=6,"JUN",V3008=7,"JUL",V3008=8,"AUG",V3008=9,"SEP",V3008=10,"OCT",V3008=11,"NOV",V3008=12,"DEC")</f>
        <v>NOV</v>
      </c>
    </row>
    <row r="3009" spans="1:23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76"/>
        <v>180</v>
      </c>
      <c r="P3009">
        <f t="shared" si="277"/>
        <v>54</v>
      </c>
      <c r="Q3009" t="s">
        <v>8315</v>
      </c>
      <c r="R3009" t="s">
        <v>8355</v>
      </c>
      <c r="S3009" s="12">
        <f t="shared" si="278"/>
        <v>42098.216238425928</v>
      </c>
      <c r="T3009" s="12">
        <f t="shared" si="279"/>
        <v>42119.216238425928</v>
      </c>
      <c r="U3009" s="9">
        <f t="shared" si="280"/>
        <v>2015</v>
      </c>
      <c r="V3009">
        <f t="shared" si="281"/>
        <v>4</v>
      </c>
      <c r="W3009" t="str" cm="1">
        <f t="array" ref="W3009">_xlfn.IFS(V3009=1,"JAN",V3009=2,"FEB",V3009=3,"MAR",V3009=4,"APR",V3009=5,"MAY",V3009=6,"JUN",V3009=7,"JUL",V3009=8,"AUG",V3009=9,"SEP",V3009=10,"OCT",V3009=11,"NOV",V3009=12,"DEC")</f>
        <v>APR</v>
      </c>
    </row>
    <row r="3010" spans="1:23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76"/>
        <v>101</v>
      </c>
      <c r="P3010">
        <f t="shared" si="277"/>
        <v>116.73</v>
      </c>
      <c r="Q3010" t="s">
        <v>8315</v>
      </c>
      <c r="R3010" t="s">
        <v>8355</v>
      </c>
      <c r="S3010" s="12">
        <f t="shared" si="278"/>
        <v>42360.212025462963</v>
      </c>
      <c r="T3010" s="12">
        <f t="shared" si="279"/>
        <v>42390.212025462963</v>
      </c>
      <c r="U3010" s="9">
        <f t="shared" si="280"/>
        <v>2015</v>
      </c>
      <c r="V3010">
        <f t="shared" si="281"/>
        <v>12</v>
      </c>
      <c r="W3010" t="str" cm="1">
        <f t="array" ref="W3010">_xlfn.IFS(V3010=1,"JAN",V3010=2,"FEB",V3010=3,"MAR",V3010=4,"APR",V3010=5,"MAY",V3010=6,"JUN",V3010=7,"JUL",V3010=8,"AUG",V3010=9,"SEP",V3010=10,"OCT",V3010=11,"NOV",V3010=12,"DEC")</f>
        <v>DEC</v>
      </c>
    </row>
    <row r="3011" spans="1:23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82">ROUND((E3011/D3011)*100,0)</f>
        <v>120</v>
      </c>
      <c r="P3011">
        <f t="shared" ref="P3011:P3074" si="283">IFERROR(ROUND(E3011/L3011,2),0)</f>
        <v>233.9</v>
      </c>
      <c r="Q3011" t="s">
        <v>8315</v>
      </c>
      <c r="R3011" t="s">
        <v>8355</v>
      </c>
      <c r="S3011" s="12">
        <f t="shared" ref="S3011:S3074" si="284">(((J3011/60)/60)/24)+DATE(1970,1,1)</f>
        <v>41939.569907407407</v>
      </c>
      <c r="T3011" s="12">
        <f t="shared" ref="T3011:T3074" si="285">(((I3011/60)/60)/24)+DATE(1970,1,1)</f>
        <v>41969.611574074079</v>
      </c>
      <c r="U3011" s="9">
        <f t="shared" ref="U3011:U3074" si="286">YEAR(S3011)</f>
        <v>2014</v>
      </c>
      <c r="V3011">
        <f t="shared" ref="V3011:V3074" si="287">MONTH(S3011)</f>
        <v>10</v>
      </c>
      <c r="W3011" t="str" cm="1">
        <f t="array" ref="W3011">_xlfn.IFS(V3011=1,"JAN",V3011=2,"FEB",V3011=3,"MAR",V3011=4,"APR",V3011=5,"MAY",V3011=6,"JUN",V3011=7,"JUL",V3011=8,"AUG",V3011=9,"SEP",V3011=10,"OCT",V3011=11,"NOV",V3011=12,"DEC")</f>
        <v>OCT</v>
      </c>
    </row>
    <row r="3012" spans="1:23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82"/>
        <v>158</v>
      </c>
      <c r="P3012">
        <f t="shared" si="283"/>
        <v>158</v>
      </c>
      <c r="Q3012" t="s">
        <v>8315</v>
      </c>
      <c r="R3012" t="s">
        <v>8355</v>
      </c>
      <c r="S3012" s="12">
        <f t="shared" si="284"/>
        <v>41996.832395833335</v>
      </c>
      <c r="T3012" s="12">
        <f t="shared" si="285"/>
        <v>42056.832395833335</v>
      </c>
      <c r="U3012" s="9">
        <f t="shared" si="286"/>
        <v>2014</v>
      </c>
      <c r="V3012">
        <f t="shared" si="287"/>
        <v>12</v>
      </c>
      <c r="W3012" t="str" cm="1">
        <f t="array" ref="W3012">_xlfn.IFS(V3012=1,"JAN",V3012=2,"FEB",V3012=3,"MAR",V3012=4,"APR",V3012=5,"MAY",V3012=6,"JUN",V3012=7,"JUL",V3012=8,"AUG",V3012=9,"SEP",V3012=10,"OCT",V3012=11,"NOV",V3012=12,"DEC")</f>
        <v>DEC</v>
      </c>
    </row>
    <row r="3013" spans="1:23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82"/>
        <v>124</v>
      </c>
      <c r="P3013">
        <f t="shared" si="283"/>
        <v>14.84</v>
      </c>
      <c r="Q3013" t="s">
        <v>8315</v>
      </c>
      <c r="R3013" t="s">
        <v>8355</v>
      </c>
      <c r="S3013" s="12">
        <f t="shared" si="284"/>
        <v>42334.468935185185</v>
      </c>
      <c r="T3013" s="12">
        <f t="shared" si="285"/>
        <v>42361.957638888889</v>
      </c>
      <c r="U3013" s="9">
        <f t="shared" si="286"/>
        <v>2015</v>
      </c>
      <c r="V3013">
        <f t="shared" si="287"/>
        <v>11</v>
      </c>
      <c r="W3013" t="str" cm="1">
        <f t="array" ref="W3013">_xlfn.IFS(V3013=1,"JAN",V3013=2,"FEB",V3013=3,"MAR",V3013=4,"APR",V3013=5,"MAY",V3013=6,"JUN",V3013=7,"JUL",V3013=8,"AUG",V3013=9,"SEP",V3013=10,"OCT",V3013=11,"NOV",V3013=12,"DEC")</f>
        <v>NOV</v>
      </c>
    </row>
    <row r="3014" spans="1:23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82"/>
        <v>117</v>
      </c>
      <c r="P3014">
        <f t="shared" si="283"/>
        <v>85.18</v>
      </c>
      <c r="Q3014" t="s">
        <v>8315</v>
      </c>
      <c r="R3014" t="s">
        <v>8355</v>
      </c>
      <c r="S3014" s="12">
        <f t="shared" si="284"/>
        <v>42024.702893518523</v>
      </c>
      <c r="T3014" s="12">
        <f t="shared" si="285"/>
        <v>42045.702893518523</v>
      </c>
      <c r="U3014" s="9">
        <f t="shared" si="286"/>
        <v>2015</v>
      </c>
      <c r="V3014">
        <f t="shared" si="287"/>
        <v>1</v>
      </c>
      <c r="W3014" t="str" cm="1">
        <f t="array" ref="W3014">_xlfn.IFS(V3014=1,"JAN",V3014=2,"FEB",V3014=3,"MAR",V3014=4,"APR",V3014=5,"MAY",V3014=6,"JUN",V3014=7,"JUL",V3014=8,"AUG",V3014=9,"SEP",V3014=10,"OCT",V3014=11,"NOV",V3014=12,"DEC")</f>
        <v>JAN</v>
      </c>
    </row>
    <row r="3015" spans="1:23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82"/>
        <v>157</v>
      </c>
      <c r="P3015">
        <f t="shared" si="283"/>
        <v>146.69</v>
      </c>
      <c r="Q3015" t="s">
        <v>8315</v>
      </c>
      <c r="R3015" t="s">
        <v>8355</v>
      </c>
      <c r="S3015" s="12">
        <f t="shared" si="284"/>
        <v>42146.836215277777</v>
      </c>
      <c r="T3015" s="12">
        <f t="shared" si="285"/>
        <v>42176.836215277777</v>
      </c>
      <c r="U3015" s="9">
        <f t="shared" si="286"/>
        <v>2015</v>
      </c>
      <c r="V3015">
        <f t="shared" si="287"/>
        <v>5</v>
      </c>
      <c r="W3015" t="str" cm="1">
        <f t="array" ref="W3015">_xlfn.IFS(V3015=1,"JAN",V3015=2,"FEB",V3015=3,"MAR",V3015=4,"APR",V3015=5,"MAY",V3015=6,"JUN",V3015=7,"JUL",V3015=8,"AUG",V3015=9,"SEP",V3015=10,"OCT",V3015=11,"NOV",V3015=12,"DEC")</f>
        <v>MAY</v>
      </c>
    </row>
    <row r="3016" spans="1:23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82"/>
        <v>113</v>
      </c>
      <c r="P3016">
        <f t="shared" si="283"/>
        <v>50.76</v>
      </c>
      <c r="Q3016" t="s">
        <v>8315</v>
      </c>
      <c r="R3016" t="s">
        <v>8355</v>
      </c>
      <c r="S3016" s="12">
        <f t="shared" si="284"/>
        <v>41920.123611111114</v>
      </c>
      <c r="T3016" s="12">
        <f t="shared" si="285"/>
        <v>41948.208333333336</v>
      </c>
      <c r="U3016" s="9">
        <f t="shared" si="286"/>
        <v>2014</v>
      </c>
      <c r="V3016">
        <f t="shared" si="287"/>
        <v>10</v>
      </c>
      <c r="W3016" t="str" cm="1">
        <f t="array" ref="W3016">_xlfn.IFS(V3016=1,"JAN",V3016=2,"FEB",V3016=3,"MAR",V3016=4,"APR",V3016=5,"MAY",V3016=6,"JUN",V3016=7,"JUL",V3016=8,"AUG",V3016=9,"SEP",V3016=10,"OCT",V3016=11,"NOV",V3016=12,"DEC")</f>
        <v>OCT</v>
      </c>
    </row>
    <row r="3017" spans="1:23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82"/>
        <v>103</v>
      </c>
      <c r="P3017">
        <f t="shared" si="283"/>
        <v>87.7</v>
      </c>
      <c r="Q3017" t="s">
        <v>8315</v>
      </c>
      <c r="R3017" t="s">
        <v>8355</v>
      </c>
      <c r="S3017" s="12">
        <f t="shared" si="284"/>
        <v>41785.72729166667</v>
      </c>
      <c r="T3017" s="12">
        <f t="shared" si="285"/>
        <v>41801.166666666664</v>
      </c>
      <c r="U3017" s="9">
        <f t="shared" si="286"/>
        <v>2014</v>
      </c>
      <c r="V3017">
        <f t="shared" si="287"/>
        <v>5</v>
      </c>
      <c r="W3017" t="str" cm="1">
        <f t="array" ref="W3017">_xlfn.IFS(V3017=1,"JAN",V3017=2,"FEB",V3017=3,"MAR",V3017=4,"APR",V3017=5,"MAY",V3017=6,"JUN",V3017=7,"JUL",V3017=8,"AUG",V3017=9,"SEP",V3017=10,"OCT",V3017=11,"NOV",V3017=12,"DEC")</f>
        <v>MAY</v>
      </c>
    </row>
    <row r="3018" spans="1:23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82"/>
        <v>103</v>
      </c>
      <c r="P3018">
        <f t="shared" si="283"/>
        <v>242.28</v>
      </c>
      <c r="Q3018" t="s">
        <v>8315</v>
      </c>
      <c r="R3018" t="s">
        <v>8355</v>
      </c>
      <c r="S3018" s="12">
        <f t="shared" si="284"/>
        <v>41778.548055555555</v>
      </c>
      <c r="T3018" s="12">
        <f t="shared" si="285"/>
        <v>41838.548055555555</v>
      </c>
      <c r="U3018" s="9">
        <f t="shared" si="286"/>
        <v>2014</v>
      </c>
      <c r="V3018">
        <f t="shared" si="287"/>
        <v>5</v>
      </c>
      <c r="W3018" t="str" cm="1">
        <f t="array" ref="W3018">_xlfn.IFS(V3018=1,"JAN",V3018=2,"FEB",V3018=3,"MAR",V3018=4,"APR",V3018=5,"MAY",V3018=6,"JUN",V3018=7,"JUL",V3018=8,"AUG",V3018=9,"SEP",V3018=10,"OCT",V3018=11,"NOV",V3018=12,"DEC")</f>
        <v>MAY</v>
      </c>
    </row>
    <row r="3019" spans="1:23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82"/>
        <v>106</v>
      </c>
      <c r="P3019">
        <f t="shared" si="283"/>
        <v>146.44999999999999</v>
      </c>
      <c r="Q3019" t="s">
        <v>8315</v>
      </c>
      <c r="R3019" t="s">
        <v>8355</v>
      </c>
      <c r="S3019" s="12">
        <f t="shared" si="284"/>
        <v>41841.850034722222</v>
      </c>
      <c r="T3019" s="12">
        <f t="shared" si="285"/>
        <v>41871.850034722222</v>
      </c>
      <c r="U3019" s="9">
        <f t="shared" si="286"/>
        <v>2014</v>
      </c>
      <c r="V3019">
        <f t="shared" si="287"/>
        <v>7</v>
      </c>
      <c r="W3019" t="str" cm="1">
        <f t="array" ref="W3019">_xlfn.IFS(V3019=1,"JAN",V3019=2,"FEB",V3019=3,"MAR",V3019=4,"APR",V3019=5,"MAY",V3019=6,"JUN",V3019=7,"JUL",V3019=8,"AUG",V3019=9,"SEP",V3019=10,"OCT",V3019=11,"NOV",V3019=12,"DEC")</f>
        <v>JUL</v>
      </c>
    </row>
    <row r="3020" spans="1:23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82"/>
        <v>101</v>
      </c>
      <c r="P3020">
        <f t="shared" si="283"/>
        <v>103.17</v>
      </c>
      <c r="Q3020" t="s">
        <v>8315</v>
      </c>
      <c r="R3020" t="s">
        <v>8355</v>
      </c>
      <c r="S3020" s="12">
        <f t="shared" si="284"/>
        <v>42163.29833333334</v>
      </c>
      <c r="T3020" s="12">
        <f t="shared" si="285"/>
        <v>42205.916666666672</v>
      </c>
      <c r="U3020" s="9">
        <f t="shared" si="286"/>
        <v>2015</v>
      </c>
      <c r="V3020">
        <f t="shared" si="287"/>
        <v>6</v>
      </c>
      <c r="W3020" t="str" cm="1">
        <f t="array" ref="W3020">_xlfn.IFS(V3020=1,"JAN",V3020=2,"FEB",V3020=3,"MAR",V3020=4,"APR",V3020=5,"MAY",V3020=6,"JUN",V3020=7,"JUL",V3020=8,"AUG",V3020=9,"SEP",V3020=10,"OCT",V3020=11,"NOV",V3020=12,"DEC")</f>
        <v>JUN</v>
      </c>
    </row>
    <row r="3021" spans="1:23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82"/>
        <v>121</v>
      </c>
      <c r="P3021">
        <f t="shared" si="283"/>
        <v>80.459999999999994</v>
      </c>
      <c r="Q3021" t="s">
        <v>8315</v>
      </c>
      <c r="R3021" t="s">
        <v>8355</v>
      </c>
      <c r="S3021" s="12">
        <f t="shared" si="284"/>
        <v>41758.833564814813</v>
      </c>
      <c r="T3021" s="12">
        <f t="shared" si="285"/>
        <v>41786.125</v>
      </c>
      <c r="U3021" s="9">
        <f t="shared" si="286"/>
        <v>2014</v>
      </c>
      <c r="V3021">
        <f t="shared" si="287"/>
        <v>4</v>
      </c>
      <c r="W3021" t="str" cm="1">
        <f t="array" ref="W3021">_xlfn.IFS(V3021=1,"JAN",V3021=2,"FEB",V3021=3,"MAR",V3021=4,"APR",V3021=5,"MAY",V3021=6,"JUN",V3021=7,"JUL",V3021=8,"AUG",V3021=9,"SEP",V3021=10,"OCT",V3021=11,"NOV",V3021=12,"DEC")</f>
        <v>APR</v>
      </c>
    </row>
    <row r="3022" spans="1:23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82"/>
        <v>101</v>
      </c>
      <c r="P3022">
        <f t="shared" si="283"/>
        <v>234.67</v>
      </c>
      <c r="Q3022" t="s">
        <v>8315</v>
      </c>
      <c r="R3022" t="s">
        <v>8355</v>
      </c>
      <c r="S3022" s="12">
        <f t="shared" si="284"/>
        <v>42170.846446759257</v>
      </c>
      <c r="T3022" s="12">
        <f t="shared" si="285"/>
        <v>42230.846446759257</v>
      </c>
      <c r="U3022" s="9">
        <f t="shared" si="286"/>
        <v>2015</v>
      </c>
      <c r="V3022">
        <f t="shared" si="287"/>
        <v>6</v>
      </c>
      <c r="W3022" t="str" cm="1">
        <f t="array" ref="W3022">_xlfn.IFS(V3022=1,"JAN",V3022=2,"FEB",V3022=3,"MAR",V3022=4,"APR",V3022=5,"MAY",V3022=6,"JUN",V3022=7,"JUL",V3022=8,"AUG",V3022=9,"SEP",V3022=10,"OCT",V3022=11,"NOV",V3022=12,"DEC")</f>
        <v>JUN</v>
      </c>
    </row>
    <row r="3023" spans="1:23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82"/>
        <v>116</v>
      </c>
      <c r="P3023">
        <f t="shared" si="283"/>
        <v>50.69</v>
      </c>
      <c r="Q3023" t="s">
        <v>8315</v>
      </c>
      <c r="R3023" t="s">
        <v>8355</v>
      </c>
      <c r="S3023" s="12">
        <f t="shared" si="284"/>
        <v>42660.618854166663</v>
      </c>
      <c r="T3023" s="12">
        <f t="shared" si="285"/>
        <v>42696.249305555553</v>
      </c>
      <c r="U3023" s="9">
        <f t="shared" si="286"/>
        <v>2016</v>
      </c>
      <c r="V3023">
        <f t="shared" si="287"/>
        <v>10</v>
      </c>
      <c r="W3023" t="str" cm="1">
        <f t="array" ref="W3023">_xlfn.IFS(V3023=1,"JAN",V3023=2,"FEB",V3023=3,"MAR",V3023=4,"APR",V3023=5,"MAY",V3023=6,"JUN",V3023=7,"JUL",V3023=8,"AUG",V3023=9,"SEP",V3023=10,"OCT",V3023=11,"NOV",V3023=12,"DEC")</f>
        <v>OCT</v>
      </c>
    </row>
    <row r="3024" spans="1:23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82"/>
        <v>101</v>
      </c>
      <c r="P3024">
        <f t="shared" si="283"/>
        <v>162.71</v>
      </c>
      <c r="Q3024" t="s">
        <v>8315</v>
      </c>
      <c r="R3024" t="s">
        <v>8355</v>
      </c>
      <c r="S3024" s="12">
        <f t="shared" si="284"/>
        <v>42564.95380787037</v>
      </c>
      <c r="T3024" s="12">
        <f t="shared" si="285"/>
        <v>42609.95380787037</v>
      </c>
      <c r="U3024" s="9">
        <f t="shared" si="286"/>
        <v>2016</v>
      </c>
      <c r="V3024">
        <f t="shared" si="287"/>
        <v>7</v>
      </c>
      <c r="W3024" t="str" cm="1">
        <f t="array" ref="W3024">_xlfn.IFS(V3024=1,"JAN",V3024=2,"FEB",V3024=3,"MAR",V3024=4,"APR",V3024=5,"MAY",V3024=6,"JUN",V3024=7,"JUL",V3024=8,"AUG",V3024=9,"SEP",V3024=10,"OCT",V3024=11,"NOV",V3024=12,"DEC")</f>
        <v>JUL</v>
      </c>
    </row>
    <row r="3025" spans="1:23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82"/>
        <v>103</v>
      </c>
      <c r="P3025">
        <f t="shared" si="283"/>
        <v>120.17</v>
      </c>
      <c r="Q3025" t="s">
        <v>8315</v>
      </c>
      <c r="R3025" t="s">
        <v>8355</v>
      </c>
      <c r="S3025" s="12">
        <f t="shared" si="284"/>
        <v>42121.675763888896</v>
      </c>
      <c r="T3025" s="12">
        <f t="shared" si="285"/>
        <v>42166.675763888896</v>
      </c>
      <c r="U3025" s="9">
        <f t="shared" si="286"/>
        <v>2015</v>
      </c>
      <c r="V3025">
        <f t="shared" si="287"/>
        <v>4</v>
      </c>
      <c r="W3025" t="str" cm="1">
        <f t="array" ref="W3025">_xlfn.IFS(V3025=1,"JAN",V3025=2,"FEB",V3025=3,"MAR",V3025=4,"APR",V3025=5,"MAY",V3025=6,"JUN",V3025=7,"JUL",V3025=8,"AUG",V3025=9,"SEP",V3025=10,"OCT",V3025=11,"NOV",V3025=12,"DEC")</f>
        <v>APR</v>
      </c>
    </row>
    <row r="3026" spans="1:23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82"/>
        <v>246</v>
      </c>
      <c r="P3026">
        <f t="shared" si="283"/>
        <v>67.7</v>
      </c>
      <c r="Q3026" t="s">
        <v>8315</v>
      </c>
      <c r="R3026" t="s">
        <v>8355</v>
      </c>
      <c r="S3026" s="12">
        <f t="shared" si="284"/>
        <v>41158.993923611109</v>
      </c>
      <c r="T3026" s="12">
        <f t="shared" si="285"/>
        <v>41188.993923611109</v>
      </c>
      <c r="U3026" s="9">
        <f t="shared" si="286"/>
        <v>2012</v>
      </c>
      <c r="V3026">
        <f t="shared" si="287"/>
        <v>9</v>
      </c>
      <c r="W3026" t="str" cm="1">
        <f t="array" ref="W3026">_xlfn.IFS(V3026=1,"JAN",V3026=2,"FEB",V3026=3,"MAR",V3026=4,"APR",V3026=5,"MAY",V3026=6,"JUN",V3026=7,"JUL",V3026=8,"AUG",V3026=9,"SEP",V3026=10,"OCT",V3026=11,"NOV",V3026=12,"DEC")</f>
        <v>SEP</v>
      </c>
    </row>
    <row r="3027" spans="1:23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82"/>
        <v>302</v>
      </c>
      <c r="P3027">
        <f t="shared" si="283"/>
        <v>52.1</v>
      </c>
      <c r="Q3027" t="s">
        <v>8315</v>
      </c>
      <c r="R3027" t="s">
        <v>8355</v>
      </c>
      <c r="S3027" s="12">
        <f t="shared" si="284"/>
        <v>41761.509409722225</v>
      </c>
      <c r="T3027" s="12">
        <f t="shared" si="285"/>
        <v>41789.666666666664</v>
      </c>
      <c r="U3027" s="9">
        <f t="shared" si="286"/>
        <v>2014</v>
      </c>
      <c r="V3027">
        <f t="shared" si="287"/>
        <v>5</v>
      </c>
      <c r="W3027" t="str" cm="1">
        <f t="array" ref="W3027">_xlfn.IFS(V3027=1,"JAN",V3027=2,"FEB",V3027=3,"MAR",V3027=4,"APR",V3027=5,"MAY",V3027=6,"JUN",V3027=7,"JUL",V3027=8,"AUG",V3027=9,"SEP",V3027=10,"OCT",V3027=11,"NOV",V3027=12,"DEC")</f>
        <v>MAY</v>
      </c>
    </row>
    <row r="3028" spans="1:23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82"/>
        <v>143</v>
      </c>
      <c r="P3028">
        <f t="shared" si="283"/>
        <v>51.6</v>
      </c>
      <c r="Q3028" t="s">
        <v>8315</v>
      </c>
      <c r="R3028" t="s">
        <v>8355</v>
      </c>
      <c r="S3028" s="12">
        <f t="shared" si="284"/>
        <v>42783.459398148145</v>
      </c>
      <c r="T3028" s="12">
        <f t="shared" si="285"/>
        <v>42797.459398148145</v>
      </c>
      <c r="U3028" s="9">
        <f t="shared" si="286"/>
        <v>2017</v>
      </c>
      <c r="V3028">
        <f t="shared" si="287"/>
        <v>2</v>
      </c>
      <c r="W3028" t="str" cm="1">
        <f t="array" ref="W3028">_xlfn.IFS(V3028=1,"JAN",V3028=2,"FEB",V3028=3,"MAR",V3028=4,"APR",V3028=5,"MAY",V3028=6,"JUN",V3028=7,"JUL",V3028=8,"AUG",V3028=9,"SEP",V3028=10,"OCT",V3028=11,"NOV",V3028=12,"DEC")</f>
        <v>FEB</v>
      </c>
    </row>
    <row r="3029" spans="1:23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82"/>
        <v>131</v>
      </c>
      <c r="P3029">
        <f t="shared" si="283"/>
        <v>164.3</v>
      </c>
      <c r="Q3029" t="s">
        <v>8315</v>
      </c>
      <c r="R3029" t="s">
        <v>8355</v>
      </c>
      <c r="S3029" s="12">
        <f t="shared" si="284"/>
        <v>42053.704293981486</v>
      </c>
      <c r="T3029" s="12">
        <f t="shared" si="285"/>
        <v>42083.662627314814</v>
      </c>
      <c r="U3029" s="9">
        <f t="shared" si="286"/>
        <v>2015</v>
      </c>
      <c r="V3029">
        <f t="shared" si="287"/>
        <v>2</v>
      </c>
      <c r="W3029" t="str" cm="1">
        <f t="array" ref="W3029">_xlfn.IFS(V3029=1,"JAN",V3029=2,"FEB",V3029=3,"MAR",V3029=4,"APR",V3029=5,"MAY",V3029=6,"JUN",V3029=7,"JUL",V3029=8,"AUG",V3029=9,"SEP",V3029=10,"OCT",V3029=11,"NOV",V3029=12,"DEC")</f>
        <v>FEB</v>
      </c>
    </row>
    <row r="3030" spans="1:23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82"/>
        <v>168</v>
      </c>
      <c r="P3030">
        <f t="shared" si="283"/>
        <v>84.86</v>
      </c>
      <c r="Q3030" t="s">
        <v>8315</v>
      </c>
      <c r="R3030" t="s">
        <v>8355</v>
      </c>
      <c r="S3030" s="12">
        <f t="shared" si="284"/>
        <v>42567.264178240745</v>
      </c>
      <c r="T3030" s="12">
        <f t="shared" si="285"/>
        <v>42597.264178240745</v>
      </c>
      <c r="U3030" s="9">
        <f t="shared" si="286"/>
        <v>2016</v>
      </c>
      <c r="V3030">
        <f t="shared" si="287"/>
        <v>7</v>
      </c>
      <c r="W3030" t="str" cm="1">
        <f t="array" ref="W3030">_xlfn.IFS(V3030=1,"JAN",V3030=2,"FEB",V3030=3,"MAR",V3030=4,"APR",V3030=5,"MAY",V3030=6,"JUN",V3030=7,"JUL",V3030=8,"AUG",V3030=9,"SEP",V3030=10,"OCT",V3030=11,"NOV",V3030=12,"DEC")</f>
        <v>JUL</v>
      </c>
    </row>
    <row r="3031" spans="1:23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82"/>
        <v>110</v>
      </c>
      <c r="P3031">
        <f t="shared" si="283"/>
        <v>94.55</v>
      </c>
      <c r="Q3031" t="s">
        <v>8315</v>
      </c>
      <c r="R3031" t="s">
        <v>8355</v>
      </c>
      <c r="S3031" s="12">
        <f t="shared" si="284"/>
        <v>41932.708877314813</v>
      </c>
      <c r="T3031" s="12">
        <f t="shared" si="285"/>
        <v>41961.190972222219</v>
      </c>
      <c r="U3031" s="9">
        <f t="shared" si="286"/>
        <v>2014</v>
      </c>
      <c r="V3031">
        <f t="shared" si="287"/>
        <v>10</v>
      </c>
      <c r="W3031" t="str" cm="1">
        <f t="array" ref="W3031">_xlfn.IFS(V3031=1,"JAN",V3031=2,"FEB",V3031=3,"MAR",V3031=4,"APR",V3031=5,"MAY",V3031=6,"JUN",V3031=7,"JUL",V3031=8,"AUG",V3031=9,"SEP",V3031=10,"OCT",V3031=11,"NOV",V3031=12,"DEC")</f>
        <v>OCT</v>
      </c>
    </row>
    <row r="3032" spans="1:23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82"/>
        <v>107</v>
      </c>
      <c r="P3032">
        <f t="shared" si="283"/>
        <v>45.54</v>
      </c>
      <c r="Q3032" t="s">
        <v>8315</v>
      </c>
      <c r="R3032" t="s">
        <v>8355</v>
      </c>
      <c r="S3032" s="12">
        <f t="shared" si="284"/>
        <v>42233.747349537036</v>
      </c>
      <c r="T3032" s="12">
        <f t="shared" si="285"/>
        <v>42263.747349537036</v>
      </c>
      <c r="U3032" s="9">
        <f t="shared" si="286"/>
        <v>2015</v>
      </c>
      <c r="V3032">
        <f t="shared" si="287"/>
        <v>8</v>
      </c>
      <c r="W3032" t="str" cm="1">
        <f t="array" ref="W3032">_xlfn.IFS(V3032=1,"JAN",V3032=2,"FEB",V3032=3,"MAR",V3032=4,"APR",V3032=5,"MAY",V3032=6,"JUN",V3032=7,"JUL",V3032=8,"AUG",V3032=9,"SEP",V3032=10,"OCT",V3032=11,"NOV",V3032=12,"DEC")</f>
        <v>AUG</v>
      </c>
    </row>
    <row r="3033" spans="1:23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82"/>
        <v>100</v>
      </c>
      <c r="P3033">
        <f t="shared" si="283"/>
        <v>51.72</v>
      </c>
      <c r="Q3033" t="s">
        <v>8315</v>
      </c>
      <c r="R3033" t="s">
        <v>8355</v>
      </c>
      <c r="S3033" s="12">
        <f t="shared" si="284"/>
        <v>42597.882488425923</v>
      </c>
      <c r="T3033" s="12">
        <f t="shared" si="285"/>
        <v>42657.882488425923</v>
      </c>
      <c r="U3033" s="9">
        <f t="shared" si="286"/>
        <v>2016</v>
      </c>
      <c r="V3033">
        <f t="shared" si="287"/>
        <v>8</v>
      </c>
      <c r="W3033" t="str" cm="1">
        <f t="array" ref="W3033">_xlfn.IFS(V3033=1,"JAN",V3033=2,"FEB",V3033=3,"MAR",V3033=4,"APR",V3033=5,"MAY",V3033=6,"JUN",V3033=7,"JUL",V3033=8,"AUG",V3033=9,"SEP",V3033=10,"OCT",V3033=11,"NOV",V3033=12,"DEC")</f>
        <v>AUG</v>
      </c>
    </row>
    <row r="3034" spans="1:23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82"/>
        <v>127</v>
      </c>
      <c r="P3034">
        <f t="shared" si="283"/>
        <v>50.88</v>
      </c>
      <c r="Q3034" t="s">
        <v>8315</v>
      </c>
      <c r="R3034" t="s">
        <v>8355</v>
      </c>
      <c r="S3034" s="12">
        <f t="shared" si="284"/>
        <v>42228.044664351852</v>
      </c>
      <c r="T3034" s="12">
        <f t="shared" si="285"/>
        <v>42258.044664351852</v>
      </c>
      <c r="U3034" s="9">
        <f t="shared" si="286"/>
        <v>2015</v>
      </c>
      <c r="V3034">
        <f t="shared" si="287"/>
        <v>8</v>
      </c>
      <c r="W3034" t="str" cm="1">
        <f t="array" ref="W3034">_xlfn.IFS(V3034=1,"JAN",V3034=2,"FEB",V3034=3,"MAR",V3034=4,"APR",V3034=5,"MAY",V3034=6,"JUN",V3034=7,"JUL",V3034=8,"AUG",V3034=9,"SEP",V3034=10,"OCT",V3034=11,"NOV",V3034=12,"DEC")</f>
        <v>AUG</v>
      </c>
    </row>
    <row r="3035" spans="1:23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82"/>
        <v>147</v>
      </c>
      <c r="P3035">
        <f t="shared" si="283"/>
        <v>191.13</v>
      </c>
      <c r="Q3035" t="s">
        <v>8315</v>
      </c>
      <c r="R3035" t="s">
        <v>8355</v>
      </c>
      <c r="S3035" s="12">
        <f t="shared" si="284"/>
        <v>42570.110243055555</v>
      </c>
      <c r="T3035" s="12">
        <f t="shared" si="285"/>
        <v>42600.110243055555</v>
      </c>
      <c r="U3035" s="9">
        <f t="shared" si="286"/>
        <v>2016</v>
      </c>
      <c r="V3035">
        <f t="shared" si="287"/>
        <v>7</v>
      </c>
      <c r="W3035" t="str" cm="1">
        <f t="array" ref="W3035">_xlfn.IFS(V3035=1,"JAN",V3035=2,"FEB",V3035=3,"MAR",V3035=4,"APR",V3035=5,"MAY",V3035=6,"JUN",V3035=7,"JUL",V3035=8,"AUG",V3035=9,"SEP",V3035=10,"OCT",V3035=11,"NOV",V3035=12,"DEC")</f>
        <v>JUL</v>
      </c>
    </row>
    <row r="3036" spans="1:23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82"/>
        <v>113</v>
      </c>
      <c r="P3036">
        <f t="shared" si="283"/>
        <v>89.31</v>
      </c>
      <c r="Q3036" t="s">
        <v>8315</v>
      </c>
      <c r="R3036" t="s">
        <v>8355</v>
      </c>
      <c r="S3036" s="12">
        <f t="shared" si="284"/>
        <v>42644.535358796296</v>
      </c>
      <c r="T3036" s="12">
        <f t="shared" si="285"/>
        <v>42675.165972222225</v>
      </c>
      <c r="U3036" s="9">
        <f t="shared" si="286"/>
        <v>2016</v>
      </c>
      <c r="V3036">
        <f t="shared" si="287"/>
        <v>10</v>
      </c>
      <c r="W3036" t="str" cm="1">
        <f t="array" ref="W3036">_xlfn.IFS(V3036=1,"JAN",V3036=2,"FEB",V3036=3,"MAR",V3036=4,"APR",V3036=5,"MAY",V3036=6,"JUN",V3036=7,"JUL",V3036=8,"AUG",V3036=9,"SEP",V3036=10,"OCT",V3036=11,"NOV",V3036=12,"DEC")</f>
        <v>OCT</v>
      </c>
    </row>
    <row r="3037" spans="1:23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82"/>
        <v>109</v>
      </c>
      <c r="P3037">
        <f t="shared" si="283"/>
        <v>88.59</v>
      </c>
      <c r="Q3037" t="s">
        <v>8315</v>
      </c>
      <c r="R3037" t="s">
        <v>8355</v>
      </c>
      <c r="S3037" s="12">
        <f t="shared" si="284"/>
        <v>41368.560289351852</v>
      </c>
      <c r="T3037" s="12">
        <f t="shared" si="285"/>
        <v>41398.560289351852</v>
      </c>
      <c r="U3037" s="9">
        <f t="shared" si="286"/>
        <v>2013</v>
      </c>
      <c r="V3037">
        <f t="shared" si="287"/>
        <v>4</v>
      </c>
      <c r="W3037" t="str" cm="1">
        <f t="array" ref="W3037">_xlfn.IFS(V3037=1,"JAN",V3037=2,"FEB",V3037=3,"MAR",V3037=4,"APR",V3037=5,"MAY",V3037=6,"JUN",V3037=7,"JUL",V3037=8,"AUG",V3037=9,"SEP",V3037=10,"OCT",V3037=11,"NOV",V3037=12,"DEC")</f>
        <v>APR</v>
      </c>
    </row>
    <row r="3038" spans="1:23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82"/>
        <v>127</v>
      </c>
      <c r="P3038">
        <f t="shared" si="283"/>
        <v>96.3</v>
      </c>
      <c r="Q3038" t="s">
        <v>8315</v>
      </c>
      <c r="R3038" t="s">
        <v>8355</v>
      </c>
      <c r="S3038" s="12">
        <f t="shared" si="284"/>
        <v>41466.785231481481</v>
      </c>
      <c r="T3038" s="12">
        <f t="shared" si="285"/>
        <v>41502.499305555553</v>
      </c>
      <c r="U3038" s="9">
        <f t="shared" si="286"/>
        <v>2013</v>
      </c>
      <c r="V3038">
        <f t="shared" si="287"/>
        <v>7</v>
      </c>
      <c r="W3038" t="str" cm="1">
        <f t="array" ref="W3038">_xlfn.IFS(V3038=1,"JAN",V3038=2,"FEB",V3038=3,"MAR",V3038=4,"APR",V3038=5,"MAY",V3038=6,"JUN",V3038=7,"JUL",V3038=8,"AUG",V3038=9,"SEP",V3038=10,"OCT",V3038=11,"NOV",V3038=12,"DEC")</f>
        <v>JUL</v>
      </c>
    </row>
    <row r="3039" spans="1:23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82"/>
        <v>213</v>
      </c>
      <c r="P3039">
        <f t="shared" si="283"/>
        <v>33.31</v>
      </c>
      <c r="Q3039" t="s">
        <v>8315</v>
      </c>
      <c r="R3039" t="s">
        <v>8355</v>
      </c>
      <c r="S3039" s="12">
        <f t="shared" si="284"/>
        <v>40378.893206018518</v>
      </c>
      <c r="T3039" s="12">
        <f t="shared" si="285"/>
        <v>40453.207638888889</v>
      </c>
      <c r="U3039" s="9">
        <f t="shared" si="286"/>
        <v>2010</v>
      </c>
      <c r="V3039">
        <f t="shared" si="287"/>
        <v>7</v>
      </c>
      <c r="W3039" t="str" cm="1">
        <f t="array" ref="W3039">_xlfn.IFS(V3039=1,"JAN",V3039=2,"FEB",V3039=3,"MAR",V3039=4,"APR",V3039=5,"MAY",V3039=6,"JUN",V3039=7,"JUL",V3039=8,"AUG",V3039=9,"SEP",V3039=10,"OCT",V3039=11,"NOV",V3039=12,"DEC")</f>
        <v>JUL</v>
      </c>
    </row>
    <row r="3040" spans="1:23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82"/>
        <v>101</v>
      </c>
      <c r="P3040">
        <f t="shared" si="283"/>
        <v>37.22</v>
      </c>
      <c r="Q3040" t="s">
        <v>8315</v>
      </c>
      <c r="R3040" t="s">
        <v>8355</v>
      </c>
      <c r="S3040" s="12">
        <f t="shared" si="284"/>
        <v>42373.252280092594</v>
      </c>
      <c r="T3040" s="12">
        <f t="shared" si="285"/>
        <v>42433.252280092594</v>
      </c>
      <c r="U3040" s="9">
        <f t="shared" si="286"/>
        <v>2016</v>
      </c>
      <c r="V3040">
        <f t="shared" si="287"/>
        <v>1</v>
      </c>
      <c r="W3040" t="str" cm="1">
        <f t="array" ref="W3040">_xlfn.IFS(V3040=1,"JAN",V3040=2,"FEB",V3040=3,"MAR",V3040=4,"APR",V3040=5,"MAY",V3040=6,"JUN",V3040=7,"JUL",V3040=8,"AUG",V3040=9,"SEP",V3040=10,"OCT",V3040=11,"NOV",V3040=12,"DEC")</f>
        <v>JAN</v>
      </c>
    </row>
    <row r="3041" spans="1:23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82"/>
        <v>109</v>
      </c>
      <c r="P3041">
        <f t="shared" si="283"/>
        <v>92.13</v>
      </c>
      <c r="Q3041" t="s">
        <v>8315</v>
      </c>
      <c r="R3041" t="s">
        <v>8355</v>
      </c>
      <c r="S3041" s="12">
        <f t="shared" si="284"/>
        <v>41610.794421296298</v>
      </c>
      <c r="T3041" s="12">
        <f t="shared" si="285"/>
        <v>41637.332638888889</v>
      </c>
      <c r="U3041" s="9">
        <f t="shared" si="286"/>
        <v>2013</v>
      </c>
      <c r="V3041">
        <f t="shared" si="287"/>
        <v>12</v>
      </c>
      <c r="W3041" t="str" cm="1">
        <f t="array" ref="W3041">_xlfn.IFS(V3041=1,"JAN",V3041=2,"FEB",V3041=3,"MAR",V3041=4,"APR",V3041=5,"MAY",V3041=6,"JUN",V3041=7,"JUL",V3041=8,"AUG",V3041=9,"SEP",V3041=10,"OCT",V3041=11,"NOV",V3041=12,"DEC")</f>
        <v>DEC</v>
      </c>
    </row>
    <row r="3042" spans="1:23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82"/>
        <v>108</v>
      </c>
      <c r="P3042">
        <f t="shared" si="283"/>
        <v>76.790000000000006</v>
      </c>
      <c r="Q3042" t="s">
        <v>8315</v>
      </c>
      <c r="R3042" t="s">
        <v>8355</v>
      </c>
      <c r="S3042" s="12">
        <f t="shared" si="284"/>
        <v>42177.791909722218</v>
      </c>
      <c r="T3042" s="12">
        <f t="shared" si="285"/>
        <v>42181.958333333328</v>
      </c>
      <c r="U3042" s="9">
        <f t="shared" si="286"/>
        <v>2015</v>
      </c>
      <c r="V3042">
        <f t="shared" si="287"/>
        <v>6</v>
      </c>
      <c r="W3042" t="str" cm="1">
        <f t="array" ref="W3042">_xlfn.IFS(V3042=1,"JAN",V3042=2,"FEB",V3042=3,"MAR",V3042=4,"APR",V3042=5,"MAY",V3042=6,"JUN",V3042=7,"JUL",V3042=8,"AUG",V3042=9,"SEP",V3042=10,"OCT",V3042=11,"NOV",V3042=12,"DEC")</f>
        <v>JUN</v>
      </c>
    </row>
    <row r="3043" spans="1:23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82"/>
        <v>110</v>
      </c>
      <c r="P3043">
        <f t="shared" si="283"/>
        <v>96.53</v>
      </c>
      <c r="Q3043" t="s">
        <v>8315</v>
      </c>
      <c r="R3043" t="s">
        <v>8355</v>
      </c>
      <c r="S3043" s="12">
        <f t="shared" si="284"/>
        <v>42359.868611111116</v>
      </c>
      <c r="T3043" s="12">
        <f t="shared" si="285"/>
        <v>42389.868611111116</v>
      </c>
      <c r="U3043" s="9">
        <f t="shared" si="286"/>
        <v>2015</v>
      </c>
      <c r="V3043">
        <f t="shared" si="287"/>
        <v>12</v>
      </c>
      <c r="W3043" t="str" cm="1">
        <f t="array" ref="W3043">_xlfn.IFS(V3043=1,"JAN",V3043=2,"FEB",V3043=3,"MAR",V3043=4,"APR",V3043=5,"MAY",V3043=6,"JUN",V3043=7,"JUL",V3043=8,"AUG",V3043=9,"SEP",V3043=10,"OCT",V3043=11,"NOV",V3043=12,"DEC")</f>
        <v>DEC</v>
      </c>
    </row>
    <row r="3044" spans="1:23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82"/>
        <v>128</v>
      </c>
      <c r="P3044">
        <f t="shared" si="283"/>
        <v>51.89</v>
      </c>
      <c r="Q3044" t="s">
        <v>8315</v>
      </c>
      <c r="R3044" t="s">
        <v>8355</v>
      </c>
      <c r="S3044" s="12">
        <f t="shared" si="284"/>
        <v>42253.688043981485</v>
      </c>
      <c r="T3044" s="12">
        <f t="shared" si="285"/>
        <v>42283.688043981485</v>
      </c>
      <c r="U3044" s="9">
        <f t="shared" si="286"/>
        <v>2015</v>
      </c>
      <c r="V3044">
        <f t="shared" si="287"/>
        <v>9</v>
      </c>
      <c r="W3044" t="str" cm="1">
        <f t="array" ref="W3044">_xlfn.IFS(V3044=1,"JAN",V3044=2,"FEB",V3044=3,"MAR",V3044=4,"APR",V3044=5,"MAY",V3044=6,"JUN",V3044=7,"JUL",V3044=8,"AUG",V3044=9,"SEP",V3044=10,"OCT",V3044=11,"NOV",V3044=12,"DEC")</f>
        <v>SEP</v>
      </c>
    </row>
    <row r="3045" spans="1:23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82"/>
        <v>110</v>
      </c>
      <c r="P3045">
        <f t="shared" si="283"/>
        <v>128.91</v>
      </c>
      <c r="Q3045" t="s">
        <v>8315</v>
      </c>
      <c r="R3045" t="s">
        <v>8355</v>
      </c>
      <c r="S3045" s="12">
        <f t="shared" si="284"/>
        <v>42083.070590277777</v>
      </c>
      <c r="T3045" s="12">
        <f t="shared" si="285"/>
        <v>42110.118055555555</v>
      </c>
      <c r="U3045" s="9">
        <f t="shared" si="286"/>
        <v>2015</v>
      </c>
      <c r="V3045">
        <f t="shared" si="287"/>
        <v>3</v>
      </c>
      <c r="W3045" t="str" cm="1">
        <f t="array" ref="W3045">_xlfn.IFS(V3045=1,"JAN",V3045=2,"FEB",V3045=3,"MAR",V3045=4,"APR",V3045=5,"MAY",V3045=6,"JUN",V3045=7,"JUL",V3045=8,"AUG",V3045=9,"SEP",V3045=10,"OCT",V3045=11,"NOV",V3045=12,"DEC")</f>
        <v>MAR</v>
      </c>
    </row>
    <row r="3046" spans="1:23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82"/>
        <v>109</v>
      </c>
      <c r="P3046">
        <f t="shared" si="283"/>
        <v>84.11</v>
      </c>
      <c r="Q3046" t="s">
        <v>8315</v>
      </c>
      <c r="R3046" t="s">
        <v>8355</v>
      </c>
      <c r="S3046" s="12">
        <f t="shared" si="284"/>
        <v>42387.7268287037</v>
      </c>
      <c r="T3046" s="12">
        <f t="shared" si="285"/>
        <v>42402.7268287037</v>
      </c>
      <c r="U3046" s="9">
        <f t="shared" si="286"/>
        <v>2016</v>
      </c>
      <c r="V3046">
        <f t="shared" si="287"/>
        <v>1</v>
      </c>
      <c r="W3046" t="str" cm="1">
        <f t="array" ref="W3046">_xlfn.IFS(V3046=1,"JAN",V3046=2,"FEB",V3046=3,"MAR",V3046=4,"APR",V3046=5,"MAY",V3046=6,"JUN",V3046=7,"JUL",V3046=8,"AUG",V3046=9,"SEP",V3046=10,"OCT",V3046=11,"NOV",V3046=12,"DEC")</f>
        <v>JAN</v>
      </c>
    </row>
    <row r="3047" spans="1:23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82"/>
        <v>133</v>
      </c>
      <c r="P3047">
        <f t="shared" si="283"/>
        <v>82.94</v>
      </c>
      <c r="Q3047" t="s">
        <v>8315</v>
      </c>
      <c r="R3047" t="s">
        <v>8355</v>
      </c>
      <c r="S3047" s="12">
        <f t="shared" si="284"/>
        <v>41843.155729166669</v>
      </c>
      <c r="T3047" s="12">
        <f t="shared" si="285"/>
        <v>41873.155729166669</v>
      </c>
      <c r="U3047" s="9">
        <f t="shared" si="286"/>
        <v>2014</v>
      </c>
      <c r="V3047">
        <f t="shared" si="287"/>
        <v>7</v>
      </c>
      <c r="W3047" t="str" cm="1">
        <f t="array" ref="W3047">_xlfn.IFS(V3047=1,"JAN",V3047=2,"FEB",V3047=3,"MAR",V3047=4,"APR",V3047=5,"MAY",V3047=6,"JUN",V3047=7,"JUL",V3047=8,"AUG",V3047=9,"SEP",V3047=10,"OCT",V3047=11,"NOV",V3047=12,"DEC")</f>
        <v>JUL</v>
      </c>
    </row>
    <row r="3048" spans="1:23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82"/>
        <v>191</v>
      </c>
      <c r="P3048">
        <f t="shared" si="283"/>
        <v>259.95</v>
      </c>
      <c r="Q3048" t="s">
        <v>8315</v>
      </c>
      <c r="R3048" t="s">
        <v>8355</v>
      </c>
      <c r="S3048" s="12">
        <f t="shared" si="284"/>
        <v>41862.803078703706</v>
      </c>
      <c r="T3048" s="12">
        <f t="shared" si="285"/>
        <v>41892.202777777777</v>
      </c>
      <c r="U3048" s="9">
        <f t="shared" si="286"/>
        <v>2014</v>
      </c>
      <c r="V3048">
        <f t="shared" si="287"/>
        <v>8</v>
      </c>
      <c r="W3048" t="str" cm="1">
        <f t="array" ref="W3048">_xlfn.IFS(V3048=1,"JAN",V3048=2,"FEB",V3048=3,"MAR",V3048=4,"APR",V3048=5,"MAY",V3048=6,"JUN",V3048=7,"JUL",V3048=8,"AUG",V3048=9,"SEP",V3048=10,"OCT",V3048=11,"NOV",V3048=12,"DEC")</f>
        <v>AUG</v>
      </c>
    </row>
    <row r="3049" spans="1:23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82"/>
        <v>149</v>
      </c>
      <c r="P3049">
        <f t="shared" si="283"/>
        <v>37.25</v>
      </c>
      <c r="Q3049" t="s">
        <v>8315</v>
      </c>
      <c r="R3049" t="s">
        <v>8355</v>
      </c>
      <c r="S3049" s="12">
        <f t="shared" si="284"/>
        <v>42443.989050925928</v>
      </c>
      <c r="T3049" s="12">
        <f t="shared" si="285"/>
        <v>42487.552777777775</v>
      </c>
      <c r="U3049" s="9">
        <f t="shared" si="286"/>
        <v>2016</v>
      </c>
      <c r="V3049">
        <f t="shared" si="287"/>
        <v>3</v>
      </c>
      <c r="W3049" t="str" cm="1">
        <f t="array" ref="W3049">_xlfn.IFS(V3049=1,"JAN",V3049=2,"FEB",V3049=3,"MAR",V3049=4,"APR",V3049=5,"MAY",V3049=6,"JUN",V3049=7,"JUL",V3049=8,"AUG",V3049=9,"SEP",V3049=10,"OCT",V3049=11,"NOV",V3049=12,"DEC")</f>
        <v>MAR</v>
      </c>
    </row>
    <row r="3050" spans="1:23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82"/>
        <v>166</v>
      </c>
      <c r="P3050">
        <f t="shared" si="283"/>
        <v>177.02</v>
      </c>
      <c r="Q3050" t="s">
        <v>8315</v>
      </c>
      <c r="R3050" t="s">
        <v>8355</v>
      </c>
      <c r="S3050" s="12">
        <f t="shared" si="284"/>
        <v>41975.901180555549</v>
      </c>
      <c r="T3050" s="12">
        <f t="shared" si="285"/>
        <v>42004.890277777777</v>
      </c>
      <c r="U3050" s="9">
        <f t="shared" si="286"/>
        <v>2014</v>
      </c>
      <c r="V3050">
        <f t="shared" si="287"/>
        <v>12</v>
      </c>
      <c r="W3050" t="str" cm="1">
        <f t="array" ref="W3050">_xlfn.IFS(V3050=1,"JAN",V3050=2,"FEB",V3050=3,"MAR",V3050=4,"APR",V3050=5,"MAY",V3050=6,"JUN",V3050=7,"JUL",V3050=8,"AUG",V3050=9,"SEP",V3050=10,"OCT",V3050=11,"NOV",V3050=12,"DEC")</f>
        <v>DEC</v>
      </c>
    </row>
    <row r="3051" spans="1:23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82"/>
        <v>107</v>
      </c>
      <c r="P3051">
        <f t="shared" si="283"/>
        <v>74.069999999999993</v>
      </c>
      <c r="Q3051" t="s">
        <v>8315</v>
      </c>
      <c r="R3051" t="s">
        <v>8355</v>
      </c>
      <c r="S3051" s="12">
        <f t="shared" si="284"/>
        <v>42139.014525462961</v>
      </c>
      <c r="T3051" s="12">
        <f t="shared" si="285"/>
        <v>42169.014525462961</v>
      </c>
      <c r="U3051" s="9">
        <f t="shared" si="286"/>
        <v>2015</v>
      </c>
      <c r="V3051">
        <f t="shared" si="287"/>
        <v>5</v>
      </c>
      <c r="W3051" t="str" cm="1">
        <f t="array" ref="W3051">_xlfn.IFS(V3051=1,"JAN",V3051=2,"FEB",V3051=3,"MAR",V3051=4,"APR",V3051=5,"MAY",V3051=6,"JUN",V3051=7,"JUL",V3051=8,"AUG",V3051=9,"SEP",V3051=10,"OCT",V3051=11,"NOV",V3051=12,"DEC")</f>
        <v>MAY</v>
      </c>
    </row>
    <row r="3052" spans="1:23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82"/>
        <v>106</v>
      </c>
      <c r="P3052">
        <f t="shared" si="283"/>
        <v>70.67</v>
      </c>
      <c r="Q3052" t="s">
        <v>8315</v>
      </c>
      <c r="R3052" t="s">
        <v>8355</v>
      </c>
      <c r="S3052" s="12">
        <f t="shared" si="284"/>
        <v>42465.16851851852</v>
      </c>
      <c r="T3052" s="12">
        <f t="shared" si="285"/>
        <v>42495.16851851852</v>
      </c>
      <c r="U3052" s="9">
        <f t="shared" si="286"/>
        <v>2016</v>
      </c>
      <c r="V3052">
        <f t="shared" si="287"/>
        <v>4</v>
      </c>
      <c r="W3052" t="str" cm="1">
        <f t="array" ref="W3052">_xlfn.IFS(V3052=1,"JAN",V3052=2,"FEB",V3052=3,"MAR",V3052=4,"APR",V3052=5,"MAY",V3052=6,"JUN",V3052=7,"JUL",V3052=8,"AUG",V3052=9,"SEP",V3052=10,"OCT",V3052=11,"NOV",V3052=12,"DEC")</f>
        <v>APR</v>
      </c>
    </row>
    <row r="3053" spans="1:23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82"/>
        <v>24</v>
      </c>
      <c r="P3053">
        <f t="shared" si="283"/>
        <v>23.63</v>
      </c>
      <c r="Q3053" t="s">
        <v>8315</v>
      </c>
      <c r="R3053" t="s">
        <v>8355</v>
      </c>
      <c r="S3053" s="12">
        <f t="shared" si="284"/>
        <v>42744.416030092587</v>
      </c>
      <c r="T3053" s="12">
        <f t="shared" si="285"/>
        <v>42774.416030092587</v>
      </c>
      <c r="U3053" s="9">
        <f t="shared" si="286"/>
        <v>2017</v>
      </c>
      <c r="V3053">
        <f t="shared" si="287"/>
        <v>1</v>
      </c>
      <c r="W3053" t="str" cm="1">
        <f t="array" ref="W3053">_xlfn.IFS(V3053=1,"JAN",V3053=2,"FEB",V3053=3,"MAR",V3053=4,"APR",V3053=5,"MAY",V3053=6,"JUN",V3053=7,"JUL",V3053=8,"AUG",V3053=9,"SEP",V3053=10,"OCT",V3053=11,"NOV",V3053=12,"DEC")</f>
        <v>JAN</v>
      </c>
    </row>
    <row r="3054" spans="1:23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82"/>
        <v>0</v>
      </c>
      <c r="P3054">
        <f t="shared" si="283"/>
        <v>37.5</v>
      </c>
      <c r="Q3054" t="s">
        <v>8315</v>
      </c>
      <c r="R3054" t="s">
        <v>8355</v>
      </c>
      <c r="S3054" s="12">
        <f t="shared" si="284"/>
        <v>42122.670069444444</v>
      </c>
      <c r="T3054" s="12">
        <f t="shared" si="285"/>
        <v>42152.665972222225</v>
      </c>
      <c r="U3054" s="9">
        <f t="shared" si="286"/>
        <v>2015</v>
      </c>
      <c r="V3054">
        <f t="shared" si="287"/>
        <v>4</v>
      </c>
      <c r="W3054" t="str" cm="1">
        <f t="array" ref="W3054">_xlfn.IFS(V3054=1,"JAN",V3054=2,"FEB",V3054=3,"MAR",V3054=4,"APR",V3054=5,"MAY",V3054=6,"JUN",V3054=7,"JUL",V3054=8,"AUG",V3054=9,"SEP",V3054=10,"OCT",V3054=11,"NOV",V3054=12,"DEC")</f>
        <v>APR</v>
      </c>
    </row>
    <row r="3055" spans="1:23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82"/>
        <v>0</v>
      </c>
      <c r="P3055">
        <f t="shared" si="283"/>
        <v>13.33</v>
      </c>
      <c r="Q3055" t="s">
        <v>8315</v>
      </c>
      <c r="R3055" t="s">
        <v>8355</v>
      </c>
      <c r="S3055" s="12">
        <f t="shared" si="284"/>
        <v>41862.761724537035</v>
      </c>
      <c r="T3055" s="12">
        <f t="shared" si="285"/>
        <v>41914.165972222225</v>
      </c>
      <c r="U3055" s="9">
        <f t="shared" si="286"/>
        <v>2014</v>
      </c>
      <c r="V3055">
        <f t="shared" si="287"/>
        <v>8</v>
      </c>
      <c r="W3055" t="str" cm="1">
        <f t="array" ref="W3055">_xlfn.IFS(V3055=1,"JAN",V3055=2,"FEB",V3055=3,"MAR",V3055=4,"APR",V3055=5,"MAY",V3055=6,"JUN",V3055=7,"JUL",V3055=8,"AUG",V3055=9,"SEP",V3055=10,"OCT",V3055=11,"NOV",V3055=12,"DEC")</f>
        <v>AUG</v>
      </c>
    </row>
    <row r="3056" spans="1:23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82"/>
        <v>0</v>
      </c>
      <c r="P3056">
        <f t="shared" si="283"/>
        <v>0</v>
      </c>
      <c r="Q3056" t="s">
        <v>8315</v>
      </c>
      <c r="R3056" t="s">
        <v>8355</v>
      </c>
      <c r="S3056" s="12">
        <f t="shared" si="284"/>
        <v>42027.832800925928</v>
      </c>
      <c r="T3056" s="12">
        <f t="shared" si="285"/>
        <v>42065.044444444444</v>
      </c>
      <c r="U3056" s="9">
        <f t="shared" si="286"/>
        <v>2015</v>
      </c>
      <c r="V3056">
        <f t="shared" si="287"/>
        <v>1</v>
      </c>
      <c r="W3056" t="str" cm="1">
        <f t="array" ref="W3056">_xlfn.IFS(V3056=1,"JAN",V3056=2,"FEB",V3056=3,"MAR",V3056=4,"APR",V3056=5,"MAY",V3056=6,"JUN",V3056=7,"JUL",V3056=8,"AUG",V3056=9,"SEP",V3056=10,"OCT",V3056=11,"NOV",V3056=12,"DEC")</f>
        <v>JAN</v>
      </c>
    </row>
    <row r="3057" spans="1:23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82"/>
        <v>0</v>
      </c>
      <c r="P3057">
        <f t="shared" si="283"/>
        <v>1</v>
      </c>
      <c r="Q3057" t="s">
        <v>8315</v>
      </c>
      <c r="R3057" t="s">
        <v>8355</v>
      </c>
      <c r="S3057" s="12">
        <f t="shared" si="284"/>
        <v>41953.95821759259</v>
      </c>
      <c r="T3057" s="12">
        <f t="shared" si="285"/>
        <v>42013.95821759259</v>
      </c>
      <c r="U3057" s="9">
        <f t="shared" si="286"/>
        <v>2014</v>
      </c>
      <c r="V3057">
        <f t="shared" si="287"/>
        <v>11</v>
      </c>
      <c r="W3057" t="str" cm="1">
        <f t="array" ref="W3057">_xlfn.IFS(V3057=1,"JAN",V3057=2,"FEB",V3057=3,"MAR",V3057=4,"APR",V3057=5,"MAY",V3057=6,"JUN",V3057=7,"JUL",V3057=8,"AUG",V3057=9,"SEP",V3057=10,"OCT",V3057=11,"NOV",V3057=12,"DEC")</f>
        <v>NOV</v>
      </c>
    </row>
    <row r="3058" spans="1:23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82"/>
        <v>0</v>
      </c>
      <c r="P3058">
        <f t="shared" si="283"/>
        <v>0</v>
      </c>
      <c r="Q3058" t="s">
        <v>8315</v>
      </c>
      <c r="R3058" t="s">
        <v>8355</v>
      </c>
      <c r="S3058" s="12">
        <f t="shared" si="284"/>
        <v>41851.636388888888</v>
      </c>
      <c r="T3058" s="12">
        <f t="shared" si="285"/>
        <v>41911.636388888888</v>
      </c>
      <c r="U3058" s="9">
        <f t="shared" si="286"/>
        <v>2014</v>
      </c>
      <c r="V3058">
        <f t="shared" si="287"/>
        <v>7</v>
      </c>
      <c r="W3058" t="str" cm="1">
        <f t="array" ref="W3058">_xlfn.IFS(V3058=1,"JAN",V3058=2,"FEB",V3058=3,"MAR",V3058=4,"APR",V3058=5,"MAY",V3058=6,"JUN",V3058=7,"JUL",V3058=8,"AUG",V3058=9,"SEP",V3058=10,"OCT",V3058=11,"NOV",V3058=12,"DEC")</f>
        <v>JUL</v>
      </c>
    </row>
    <row r="3059" spans="1:23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82"/>
        <v>0</v>
      </c>
      <c r="P3059">
        <f t="shared" si="283"/>
        <v>0</v>
      </c>
      <c r="Q3059" t="s">
        <v>8315</v>
      </c>
      <c r="R3059" t="s">
        <v>8355</v>
      </c>
      <c r="S3059" s="12">
        <f t="shared" si="284"/>
        <v>42433.650590277779</v>
      </c>
      <c r="T3059" s="12">
        <f t="shared" si="285"/>
        <v>42463.608923611115</v>
      </c>
      <c r="U3059" s="9">
        <f t="shared" si="286"/>
        <v>2016</v>
      </c>
      <c r="V3059">
        <f t="shared" si="287"/>
        <v>3</v>
      </c>
      <c r="W3059" t="str" cm="1">
        <f t="array" ref="W3059">_xlfn.IFS(V3059=1,"JAN",V3059=2,"FEB",V3059=3,"MAR",V3059=4,"APR",V3059=5,"MAY",V3059=6,"JUN",V3059=7,"JUL",V3059=8,"AUG",V3059=9,"SEP",V3059=10,"OCT",V3059=11,"NOV",V3059=12,"DEC")</f>
        <v>MAR</v>
      </c>
    </row>
    <row r="3060" spans="1:23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82"/>
        <v>0</v>
      </c>
      <c r="P3060">
        <f t="shared" si="283"/>
        <v>1</v>
      </c>
      <c r="Q3060" t="s">
        <v>8315</v>
      </c>
      <c r="R3060" t="s">
        <v>8355</v>
      </c>
      <c r="S3060" s="12">
        <f t="shared" si="284"/>
        <v>42460.374305555553</v>
      </c>
      <c r="T3060" s="12">
        <f t="shared" si="285"/>
        <v>42510.374305555553</v>
      </c>
      <c r="U3060" s="9">
        <f t="shared" si="286"/>
        <v>2016</v>
      </c>
      <c r="V3060">
        <f t="shared" si="287"/>
        <v>3</v>
      </c>
      <c r="W3060" t="str" cm="1">
        <f t="array" ref="W3060">_xlfn.IFS(V3060=1,"JAN",V3060=2,"FEB",V3060=3,"MAR",V3060=4,"APR",V3060=5,"MAY",V3060=6,"JUN",V3060=7,"JUL",V3060=8,"AUG",V3060=9,"SEP",V3060=10,"OCT",V3060=11,"NOV",V3060=12,"DEC")</f>
        <v>MAR</v>
      </c>
    </row>
    <row r="3061" spans="1:23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82"/>
        <v>3</v>
      </c>
      <c r="P3061">
        <f t="shared" si="283"/>
        <v>41</v>
      </c>
      <c r="Q3061" t="s">
        <v>8315</v>
      </c>
      <c r="R3061" t="s">
        <v>8355</v>
      </c>
      <c r="S3061" s="12">
        <f t="shared" si="284"/>
        <v>41829.935717592591</v>
      </c>
      <c r="T3061" s="12">
        <f t="shared" si="285"/>
        <v>41859.935717592591</v>
      </c>
      <c r="U3061" s="9">
        <f t="shared" si="286"/>
        <v>2014</v>
      </c>
      <c r="V3061">
        <f t="shared" si="287"/>
        <v>7</v>
      </c>
      <c r="W3061" t="str" cm="1">
        <f t="array" ref="W3061">_xlfn.IFS(V3061=1,"JAN",V3061=2,"FEB",V3061=3,"MAR",V3061=4,"APR",V3061=5,"MAY",V3061=6,"JUN",V3061=7,"JUL",V3061=8,"AUG",V3061=9,"SEP",V3061=10,"OCT",V3061=11,"NOV",V3061=12,"DEC")</f>
        <v>JUL</v>
      </c>
    </row>
    <row r="3062" spans="1:23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82"/>
        <v>0</v>
      </c>
      <c r="P3062">
        <f t="shared" si="283"/>
        <v>55.83</v>
      </c>
      <c r="Q3062" t="s">
        <v>8315</v>
      </c>
      <c r="R3062" t="s">
        <v>8355</v>
      </c>
      <c r="S3062" s="12">
        <f t="shared" si="284"/>
        <v>42245.274699074071</v>
      </c>
      <c r="T3062" s="12">
        <f t="shared" si="285"/>
        <v>42275.274699074071</v>
      </c>
      <c r="U3062" s="9">
        <f t="shared" si="286"/>
        <v>2015</v>
      </c>
      <c r="V3062">
        <f t="shared" si="287"/>
        <v>8</v>
      </c>
      <c r="W3062" t="str" cm="1">
        <f t="array" ref="W3062">_xlfn.IFS(V3062=1,"JAN",V3062=2,"FEB",V3062=3,"MAR",V3062=4,"APR",V3062=5,"MAY",V3062=6,"JUN",V3062=7,"JUL",V3062=8,"AUG",V3062=9,"SEP",V3062=10,"OCT",V3062=11,"NOV",V3062=12,"DEC")</f>
        <v>AUG</v>
      </c>
    </row>
    <row r="3063" spans="1:23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82"/>
        <v>0</v>
      </c>
      <c r="P3063">
        <f t="shared" si="283"/>
        <v>0</v>
      </c>
      <c r="Q3063" t="s">
        <v>8315</v>
      </c>
      <c r="R3063" t="s">
        <v>8355</v>
      </c>
      <c r="S3063" s="12">
        <f t="shared" si="284"/>
        <v>41834.784120370372</v>
      </c>
      <c r="T3063" s="12">
        <f t="shared" si="285"/>
        <v>41864.784120370372</v>
      </c>
      <c r="U3063" s="9">
        <f t="shared" si="286"/>
        <v>2014</v>
      </c>
      <c r="V3063">
        <f t="shared" si="287"/>
        <v>7</v>
      </c>
      <c r="W3063" t="str" cm="1">
        <f t="array" ref="W3063">_xlfn.IFS(V3063=1,"JAN",V3063=2,"FEB",V3063=3,"MAR",V3063=4,"APR",V3063=5,"MAY",V3063=6,"JUN",V3063=7,"JUL",V3063=8,"AUG",V3063=9,"SEP",V3063=10,"OCT",V3063=11,"NOV",V3063=12,"DEC")</f>
        <v>JUL</v>
      </c>
    </row>
    <row r="3064" spans="1:23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82"/>
        <v>67</v>
      </c>
      <c r="P3064">
        <f t="shared" si="283"/>
        <v>99.76</v>
      </c>
      <c r="Q3064" t="s">
        <v>8315</v>
      </c>
      <c r="R3064" t="s">
        <v>8355</v>
      </c>
      <c r="S3064" s="12">
        <f t="shared" si="284"/>
        <v>42248.535787037035</v>
      </c>
      <c r="T3064" s="12">
        <f t="shared" si="285"/>
        <v>42277.75</v>
      </c>
      <c r="U3064" s="9">
        <f t="shared" si="286"/>
        <v>2015</v>
      </c>
      <c r="V3064">
        <f t="shared" si="287"/>
        <v>9</v>
      </c>
      <c r="W3064" t="str" cm="1">
        <f t="array" ref="W3064">_xlfn.IFS(V3064=1,"JAN",V3064=2,"FEB",V3064=3,"MAR",V3064=4,"APR",V3064=5,"MAY",V3064=6,"JUN",V3064=7,"JUL",V3064=8,"AUG",V3064=9,"SEP",V3064=10,"OCT",V3064=11,"NOV",V3064=12,"DEC")</f>
        <v>SEP</v>
      </c>
    </row>
    <row r="3065" spans="1:23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82"/>
        <v>20</v>
      </c>
      <c r="P3065">
        <f t="shared" si="283"/>
        <v>25.52</v>
      </c>
      <c r="Q3065" t="s">
        <v>8315</v>
      </c>
      <c r="R3065" t="s">
        <v>8355</v>
      </c>
      <c r="S3065" s="12">
        <f t="shared" si="284"/>
        <v>42630.922893518517</v>
      </c>
      <c r="T3065" s="12">
        <f t="shared" si="285"/>
        <v>42665.922893518517</v>
      </c>
      <c r="U3065" s="9">
        <f t="shared" si="286"/>
        <v>2016</v>
      </c>
      <c r="V3065">
        <f t="shared" si="287"/>
        <v>9</v>
      </c>
      <c r="W3065" t="str" cm="1">
        <f t="array" ref="W3065">_xlfn.IFS(V3065=1,"JAN",V3065=2,"FEB",V3065=3,"MAR",V3065=4,"APR",V3065=5,"MAY",V3065=6,"JUN",V3065=7,"JUL",V3065=8,"AUG",V3065=9,"SEP",V3065=10,"OCT",V3065=11,"NOV",V3065=12,"DEC")</f>
        <v>SEP</v>
      </c>
    </row>
    <row r="3066" spans="1:23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82"/>
        <v>11</v>
      </c>
      <c r="P3066">
        <f t="shared" si="283"/>
        <v>117.65</v>
      </c>
      <c r="Q3066" t="s">
        <v>8315</v>
      </c>
      <c r="R3066" t="s">
        <v>8355</v>
      </c>
      <c r="S3066" s="12">
        <f t="shared" si="284"/>
        <v>42299.130162037036</v>
      </c>
      <c r="T3066" s="12">
        <f t="shared" si="285"/>
        <v>42330.290972222225</v>
      </c>
      <c r="U3066" s="9">
        <f t="shared" si="286"/>
        <v>2015</v>
      </c>
      <c r="V3066">
        <f t="shared" si="287"/>
        <v>10</v>
      </c>
      <c r="W3066" t="str" cm="1">
        <f t="array" ref="W3066">_xlfn.IFS(V3066=1,"JAN",V3066=2,"FEB",V3066=3,"MAR",V3066=4,"APR",V3066=5,"MAY",V3066=6,"JUN",V3066=7,"JUL",V3066=8,"AUG",V3066=9,"SEP",V3066=10,"OCT",V3066=11,"NOV",V3066=12,"DEC")</f>
        <v>OCT</v>
      </c>
    </row>
    <row r="3067" spans="1:23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82"/>
        <v>0</v>
      </c>
      <c r="P3067">
        <f t="shared" si="283"/>
        <v>5</v>
      </c>
      <c r="Q3067" t="s">
        <v>8315</v>
      </c>
      <c r="R3067" t="s">
        <v>8355</v>
      </c>
      <c r="S3067" s="12">
        <f t="shared" si="284"/>
        <v>41825.055231481485</v>
      </c>
      <c r="T3067" s="12">
        <f t="shared" si="285"/>
        <v>41850.055231481485</v>
      </c>
      <c r="U3067" s="9">
        <f t="shared" si="286"/>
        <v>2014</v>
      </c>
      <c r="V3067">
        <f t="shared" si="287"/>
        <v>7</v>
      </c>
      <c r="W3067" t="str" cm="1">
        <f t="array" ref="W3067">_xlfn.IFS(V3067=1,"JAN",V3067=2,"FEB",V3067=3,"MAR",V3067=4,"APR",V3067=5,"MAY",V3067=6,"JUN",V3067=7,"JUL",V3067=8,"AUG",V3067=9,"SEP",V3067=10,"OCT",V3067=11,"NOV",V3067=12,"DEC")</f>
        <v>JUL</v>
      </c>
    </row>
    <row r="3068" spans="1:23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82"/>
        <v>12</v>
      </c>
      <c r="P3068">
        <f t="shared" si="283"/>
        <v>2796.67</v>
      </c>
      <c r="Q3068" t="s">
        <v>8315</v>
      </c>
      <c r="R3068" t="s">
        <v>8355</v>
      </c>
      <c r="S3068" s="12">
        <f t="shared" si="284"/>
        <v>42531.228437500002</v>
      </c>
      <c r="T3068" s="12">
        <f t="shared" si="285"/>
        <v>42561.228437500002</v>
      </c>
      <c r="U3068" s="9">
        <f t="shared" si="286"/>
        <v>2016</v>
      </c>
      <c r="V3068">
        <f t="shared" si="287"/>
        <v>6</v>
      </c>
      <c r="W3068" t="str" cm="1">
        <f t="array" ref="W3068">_xlfn.IFS(V3068=1,"JAN",V3068=2,"FEB",V3068=3,"MAR",V3068=4,"APR",V3068=5,"MAY",V3068=6,"JUN",V3068=7,"JUL",V3068=8,"AUG",V3068=9,"SEP",V3068=10,"OCT",V3068=11,"NOV",V3068=12,"DEC")</f>
        <v>JUN</v>
      </c>
    </row>
    <row r="3069" spans="1:23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82"/>
        <v>3</v>
      </c>
      <c r="P3069">
        <f t="shared" si="283"/>
        <v>200</v>
      </c>
      <c r="Q3069" t="s">
        <v>8315</v>
      </c>
      <c r="R3069" t="s">
        <v>8355</v>
      </c>
      <c r="S3069" s="12">
        <f t="shared" si="284"/>
        <v>42226.938414351855</v>
      </c>
      <c r="T3069" s="12">
        <f t="shared" si="285"/>
        <v>42256.938414351855</v>
      </c>
      <c r="U3069" s="9">
        <f t="shared" si="286"/>
        <v>2015</v>
      </c>
      <c r="V3069">
        <f t="shared" si="287"/>
        <v>8</v>
      </c>
      <c r="W3069" t="str" cm="1">
        <f t="array" ref="W3069">_xlfn.IFS(V3069=1,"JAN",V3069=2,"FEB",V3069=3,"MAR",V3069=4,"APR",V3069=5,"MAY",V3069=6,"JUN",V3069=7,"JUL",V3069=8,"AUG",V3069=9,"SEP",V3069=10,"OCT",V3069=11,"NOV",V3069=12,"DEC")</f>
        <v>AUG</v>
      </c>
    </row>
    <row r="3070" spans="1:23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82"/>
        <v>0</v>
      </c>
      <c r="P3070">
        <f t="shared" si="283"/>
        <v>87.5</v>
      </c>
      <c r="Q3070" t="s">
        <v>8315</v>
      </c>
      <c r="R3070" t="s">
        <v>8355</v>
      </c>
      <c r="S3070" s="12">
        <f t="shared" si="284"/>
        <v>42263.691574074073</v>
      </c>
      <c r="T3070" s="12">
        <f t="shared" si="285"/>
        <v>42293.691574074073</v>
      </c>
      <c r="U3070" s="9">
        <f t="shared" si="286"/>
        <v>2015</v>
      </c>
      <c r="V3070">
        <f t="shared" si="287"/>
        <v>9</v>
      </c>
      <c r="W3070" t="str" cm="1">
        <f t="array" ref="W3070">_xlfn.IFS(V3070=1,"JAN",V3070=2,"FEB",V3070=3,"MAR",V3070=4,"APR",V3070=5,"MAY",V3070=6,"JUN",V3070=7,"JUL",V3070=8,"AUG",V3070=9,"SEP",V3070=10,"OCT",V3070=11,"NOV",V3070=12,"DEC")</f>
        <v>SEP</v>
      </c>
    </row>
    <row r="3071" spans="1:23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82"/>
        <v>14</v>
      </c>
      <c r="P3071">
        <f t="shared" si="283"/>
        <v>20.14</v>
      </c>
      <c r="Q3071" t="s">
        <v>8315</v>
      </c>
      <c r="R3071" t="s">
        <v>8355</v>
      </c>
      <c r="S3071" s="12">
        <f t="shared" si="284"/>
        <v>41957.833726851852</v>
      </c>
      <c r="T3071" s="12">
        <f t="shared" si="285"/>
        <v>41987.833726851852</v>
      </c>
      <c r="U3071" s="9">
        <f t="shared" si="286"/>
        <v>2014</v>
      </c>
      <c r="V3071">
        <f t="shared" si="287"/>
        <v>11</v>
      </c>
      <c r="W3071" t="str" cm="1">
        <f t="array" ref="W3071">_xlfn.IFS(V3071=1,"JAN",V3071=2,"FEB",V3071=3,"MAR",V3071=4,"APR",V3071=5,"MAY",V3071=6,"JUN",V3071=7,"JUL",V3071=8,"AUG",V3071=9,"SEP",V3071=10,"OCT",V3071=11,"NOV",V3071=12,"DEC")</f>
        <v>NOV</v>
      </c>
    </row>
    <row r="3072" spans="1:23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82"/>
        <v>3</v>
      </c>
      <c r="P3072">
        <f t="shared" si="283"/>
        <v>20.88</v>
      </c>
      <c r="Q3072" t="s">
        <v>8315</v>
      </c>
      <c r="R3072" t="s">
        <v>8355</v>
      </c>
      <c r="S3072" s="12">
        <f t="shared" si="284"/>
        <v>42690.733437499999</v>
      </c>
      <c r="T3072" s="12">
        <f t="shared" si="285"/>
        <v>42711.733437499999</v>
      </c>
      <c r="U3072" s="9">
        <f t="shared" si="286"/>
        <v>2016</v>
      </c>
      <c r="V3072">
        <f t="shared" si="287"/>
        <v>11</v>
      </c>
      <c r="W3072" t="str" cm="1">
        <f t="array" ref="W3072">_xlfn.IFS(V3072=1,"JAN",V3072=2,"FEB",V3072=3,"MAR",V3072=4,"APR",V3072=5,"MAY",V3072=6,"JUN",V3072=7,"JUL",V3072=8,"AUG",V3072=9,"SEP",V3072=10,"OCT",V3072=11,"NOV",V3072=12,"DEC")</f>
        <v>NOV</v>
      </c>
    </row>
    <row r="3073" spans="1:23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82"/>
        <v>60</v>
      </c>
      <c r="P3073">
        <f t="shared" si="283"/>
        <v>61.31</v>
      </c>
      <c r="Q3073" t="s">
        <v>8315</v>
      </c>
      <c r="R3073" t="s">
        <v>8355</v>
      </c>
      <c r="S3073" s="12">
        <f t="shared" si="284"/>
        <v>42097.732418981483</v>
      </c>
      <c r="T3073" s="12">
        <f t="shared" si="285"/>
        <v>42115.249305555553</v>
      </c>
      <c r="U3073" s="9">
        <f t="shared" si="286"/>
        <v>2015</v>
      </c>
      <c r="V3073">
        <f t="shared" si="287"/>
        <v>4</v>
      </c>
      <c r="W3073" t="str" cm="1">
        <f t="array" ref="W3073">_xlfn.IFS(V3073=1,"JAN",V3073=2,"FEB",V3073=3,"MAR",V3073=4,"APR",V3073=5,"MAY",V3073=6,"JUN",V3073=7,"JUL",V3073=8,"AUG",V3073=9,"SEP",V3073=10,"OCT",V3073=11,"NOV",V3073=12,"DEC")</f>
        <v>APR</v>
      </c>
    </row>
    <row r="3074" spans="1:23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82"/>
        <v>0</v>
      </c>
      <c r="P3074">
        <f t="shared" si="283"/>
        <v>1</v>
      </c>
      <c r="Q3074" t="s">
        <v>8315</v>
      </c>
      <c r="R3074" t="s">
        <v>8355</v>
      </c>
      <c r="S3074" s="12">
        <f t="shared" si="284"/>
        <v>42658.690532407403</v>
      </c>
      <c r="T3074" s="12">
        <f t="shared" si="285"/>
        <v>42673.073611111111</v>
      </c>
      <c r="U3074" s="9">
        <f t="shared" si="286"/>
        <v>2016</v>
      </c>
      <c r="V3074">
        <f t="shared" si="287"/>
        <v>10</v>
      </c>
      <c r="W3074" t="str" cm="1">
        <f t="array" ref="W3074">_xlfn.IFS(V3074=1,"JAN",V3074=2,"FEB",V3074=3,"MAR",V3074=4,"APR",V3074=5,"MAY",V3074=6,"JUN",V3074=7,"JUL",V3074=8,"AUG",V3074=9,"SEP",V3074=10,"OCT",V3074=11,"NOV",V3074=12,"DEC")</f>
        <v>OCT</v>
      </c>
    </row>
    <row r="3075" spans="1:23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88">ROUND((E3075/D3075)*100,0)</f>
        <v>0</v>
      </c>
      <c r="P3075">
        <f t="shared" ref="P3075:P3138" si="289">IFERROR(ROUND(E3075/L3075,2),0)</f>
        <v>92.14</v>
      </c>
      <c r="Q3075" t="s">
        <v>8315</v>
      </c>
      <c r="R3075" t="s">
        <v>8355</v>
      </c>
      <c r="S3075" s="12">
        <f t="shared" ref="S3075:S3138" si="290">(((J3075/60)/60)/24)+DATE(1970,1,1)</f>
        <v>42111.684027777781</v>
      </c>
      <c r="T3075" s="12">
        <f t="shared" ref="T3075:T3138" si="291">(((I3075/60)/60)/24)+DATE(1970,1,1)</f>
        <v>42169.804861111115</v>
      </c>
      <c r="U3075" s="9">
        <f t="shared" ref="U3075:U3138" si="292">YEAR(S3075)</f>
        <v>2015</v>
      </c>
      <c r="V3075">
        <f t="shared" ref="V3075:V3138" si="293">MONTH(S3075)</f>
        <v>4</v>
      </c>
      <c r="W3075" t="str" cm="1">
        <f t="array" ref="W3075">_xlfn.IFS(V3075=1,"JAN",V3075=2,"FEB",V3075=3,"MAR",V3075=4,"APR",V3075=5,"MAY",V3075=6,"JUN",V3075=7,"JUL",V3075=8,"AUG",V3075=9,"SEP",V3075=10,"OCT",V3075=11,"NOV",V3075=12,"DEC")</f>
        <v>APR</v>
      </c>
    </row>
    <row r="3076" spans="1:23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88"/>
        <v>0</v>
      </c>
      <c r="P3076">
        <f t="shared" si="289"/>
        <v>7.33</v>
      </c>
      <c r="Q3076" t="s">
        <v>8315</v>
      </c>
      <c r="R3076" t="s">
        <v>8355</v>
      </c>
      <c r="S3076" s="12">
        <f t="shared" si="290"/>
        <v>42409.571284722217</v>
      </c>
      <c r="T3076" s="12">
        <f t="shared" si="291"/>
        <v>42439.571284722217</v>
      </c>
      <c r="U3076" s="9">
        <f t="shared" si="292"/>
        <v>2016</v>
      </c>
      <c r="V3076">
        <f t="shared" si="293"/>
        <v>2</v>
      </c>
      <c r="W3076" t="str" cm="1">
        <f t="array" ref="W3076">_xlfn.IFS(V3076=1,"JAN",V3076=2,"FEB",V3076=3,"MAR",V3076=4,"APR",V3076=5,"MAY",V3076=6,"JUN",V3076=7,"JUL",V3076=8,"AUG",V3076=9,"SEP",V3076=10,"OCT",V3076=11,"NOV",V3076=12,"DEC")</f>
        <v>FEB</v>
      </c>
    </row>
    <row r="3077" spans="1:23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88"/>
        <v>9</v>
      </c>
      <c r="P3077">
        <f t="shared" si="289"/>
        <v>64.8</v>
      </c>
      <c r="Q3077" t="s">
        <v>8315</v>
      </c>
      <c r="R3077" t="s">
        <v>8355</v>
      </c>
      <c r="S3077" s="12">
        <f t="shared" si="290"/>
        <v>42551.102314814809</v>
      </c>
      <c r="T3077" s="12">
        <f t="shared" si="291"/>
        <v>42601.102314814809</v>
      </c>
      <c r="U3077" s="9">
        <f t="shared" si="292"/>
        <v>2016</v>
      </c>
      <c r="V3077">
        <f t="shared" si="293"/>
        <v>6</v>
      </c>
      <c r="W3077" t="str" cm="1">
        <f t="array" ref="W3077">_xlfn.IFS(V3077=1,"JAN",V3077=2,"FEB",V3077=3,"MAR",V3077=4,"APR",V3077=5,"MAY",V3077=6,"JUN",V3077=7,"JUL",V3077=8,"AUG",V3077=9,"SEP",V3077=10,"OCT",V3077=11,"NOV",V3077=12,"DEC")</f>
        <v>JUN</v>
      </c>
    </row>
    <row r="3078" spans="1:23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88"/>
        <v>15</v>
      </c>
      <c r="P3078">
        <f t="shared" si="289"/>
        <v>30.12</v>
      </c>
      <c r="Q3078" t="s">
        <v>8315</v>
      </c>
      <c r="R3078" t="s">
        <v>8355</v>
      </c>
      <c r="S3078" s="12">
        <f t="shared" si="290"/>
        <v>42226.651886574073</v>
      </c>
      <c r="T3078" s="12">
        <f t="shared" si="291"/>
        <v>42286.651886574073</v>
      </c>
      <c r="U3078" s="9">
        <f t="shared" si="292"/>
        <v>2015</v>
      </c>
      <c r="V3078">
        <f t="shared" si="293"/>
        <v>8</v>
      </c>
      <c r="W3078" t="str" cm="1">
        <f t="array" ref="W3078">_xlfn.IFS(V3078=1,"JAN",V3078=2,"FEB",V3078=3,"MAR",V3078=4,"APR",V3078=5,"MAY",V3078=6,"JUN",V3078=7,"JUL",V3078=8,"AUG",V3078=9,"SEP",V3078=10,"OCT",V3078=11,"NOV",V3078=12,"DEC")</f>
        <v>AUG</v>
      </c>
    </row>
    <row r="3079" spans="1:23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88"/>
        <v>0</v>
      </c>
      <c r="P3079">
        <f t="shared" si="289"/>
        <v>52.5</v>
      </c>
      <c r="Q3079" t="s">
        <v>8315</v>
      </c>
      <c r="R3079" t="s">
        <v>8355</v>
      </c>
      <c r="S3079" s="12">
        <f t="shared" si="290"/>
        <v>42766.956921296296</v>
      </c>
      <c r="T3079" s="12">
        <f t="shared" si="291"/>
        <v>42796.956921296296</v>
      </c>
      <c r="U3079" s="9">
        <f t="shared" si="292"/>
        <v>2017</v>
      </c>
      <c r="V3079">
        <f t="shared" si="293"/>
        <v>1</v>
      </c>
      <c r="W3079" t="str" cm="1">
        <f t="array" ref="W3079">_xlfn.IFS(V3079=1,"JAN",V3079=2,"FEB",V3079=3,"MAR",V3079=4,"APR",V3079=5,"MAY",V3079=6,"JUN",V3079=7,"JUL",V3079=8,"AUG",V3079=9,"SEP",V3079=10,"OCT",V3079=11,"NOV",V3079=12,"DEC")</f>
        <v>JAN</v>
      </c>
    </row>
    <row r="3080" spans="1:23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88"/>
        <v>0</v>
      </c>
      <c r="P3080">
        <f t="shared" si="289"/>
        <v>23.67</v>
      </c>
      <c r="Q3080" t="s">
        <v>8315</v>
      </c>
      <c r="R3080" t="s">
        <v>8355</v>
      </c>
      <c r="S3080" s="12">
        <f t="shared" si="290"/>
        <v>42031.138831018514</v>
      </c>
      <c r="T3080" s="12">
        <f t="shared" si="291"/>
        <v>42061.138831018514</v>
      </c>
      <c r="U3080" s="9">
        <f t="shared" si="292"/>
        <v>2015</v>
      </c>
      <c r="V3080">
        <f t="shared" si="293"/>
        <v>1</v>
      </c>
      <c r="W3080" t="str" cm="1">
        <f t="array" ref="W3080">_xlfn.IFS(V3080=1,"JAN",V3080=2,"FEB",V3080=3,"MAR",V3080=4,"APR",V3080=5,"MAY",V3080=6,"JUN",V3080=7,"JUL",V3080=8,"AUG",V3080=9,"SEP",V3080=10,"OCT",V3080=11,"NOV",V3080=12,"DEC")</f>
        <v>JAN</v>
      </c>
    </row>
    <row r="3081" spans="1:23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88"/>
        <v>1</v>
      </c>
      <c r="P3081">
        <f t="shared" si="289"/>
        <v>415.78</v>
      </c>
      <c r="Q3081" t="s">
        <v>8315</v>
      </c>
      <c r="R3081" t="s">
        <v>8355</v>
      </c>
      <c r="S3081" s="12">
        <f t="shared" si="290"/>
        <v>42055.713368055556</v>
      </c>
      <c r="T3081" s="12">
        <f t="shared" si="291"/>
        <v>42085.671701388885</v>
      </c>
      <c r="U3081" s="9">
        <f t="shared" si="292"/>
        <v>2015</v>
      </c>
      <c r="V3081">
        <f t="shared" si="293"/>
        <v>2</v>
      </c>
      <c r="W3081" t="str" cm="1">
        <f t="array" ref="W3081">_xlfn.IFS(V3081=1,"JAN",V3081=2,"FEB",V3081=3,"MAR",V3081=4,"APR",V3081=5,"MAY",V3081=6,"JUN",V3081=7,"JUL",V3081=8,"AUG",V3081=9,"SEP",V3081=10,"OCT",V3081=11,"NOV",V3081=12,"DEC")</f>
        <v>FEB</v>
      </c>
    </row>
    <row r="3082" spans="1:23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88"/>
        <v>0</v>
      </c>
      <c r="P3082">
        <f t="shared" si="289"/>
        <v>53.71</v>
      </c>
      <c r="Q3082" t="s">
        <v>8315</v>
      </c>
      <c r="R3082" t="s">
        <v>8355</v>
      </c>
      <c r="S3082" s="12">
        <f t="shared" si="290"/>
        <v>41940.028287037036</v>
      </c>
      <c r="T3082" s="12">
        <f t="shared" si="291"/>
        <v>42000.0699537037</v>
      </c>
      <c r="U3082" s="9">
        <f t="shared" si="292"/>
        <v>2014</v>
      </c>
      <c r="V3082">
        <f t="shared" si="293"/>
        <v>10</v>
      </c>
      <c r="W3082" t="str" cm="1">
        <f t="array" ref="W3082">_xlfn.IFS(V3082=1,"JAN",V3082=2,"FEB",V3082=3,"MAR",V3082=4,"APR",V3082=5,"MAY",V3082=6,"JUN",V3082=7,"JUL",V3082=8,"AUG",V3082=9,"SEP",V3082=10,"OCT",V3082=11,"NOV",V3082=12,"DEC")</f>
        <v>OCT</v>
      </c>
    </row>
    <row r="3083" spans="1:23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88"/>
        <v>0</v>
      </c>
      <c r="P3083">
        <f t="shared" si="289"/>
        <v>420.6</v>
      </c>
      <c r="Q3083" t="s">
        <v>8315</v>
      </c>
      <c r="R3083" t="s">
        <v>8355</v>
      </c>
      <c r="S3083" s="12">
        <f t="shared" si="290"/>
        <v>42237.181608796294</v>
      </c>
      <c r="T3083" s="12">
        <f t="shared" si="291"/>
        <v>42267.181608796294</v>
      </c>
      <c r="U3083" s="9">
        <f t="shared" si="292"/>
        <v>2015</v>
      </c>
      <c r="V3083">
        <f t="shared" si="293"/>
        <v>8</v>
      </c>
      <c r="W3083" t="str" cm="1">
        <f t="array" ref="W3083">_xlfn.IFS(V3083=1,"JAN",V3083=2,"FEB",V3083=3,"MAR",V3083=4,"APR",V3083=5,"MAY",V3083=6,"JUN",V3083=7,"JUL",V3083=8,"AUG",V3083=9,"SEP",V3083=10,"OCT",V3083=11,"NOV",V3083=12,"DEC")</f>
        <v>AUG</v>
      </c>
    </row>
    <row r="3084" spans="1:23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88"/>
        <v>0</v>
      </c>
      <c r="P3084">
        <f t="shared" si="289"/>
        <v>0</v>
      </c>
      <c r="Q3084" t="s">
        <v>8315</v>
      </c>
      <c r="R3084" t="s">
        <v>8355</v>
      </c>
      <c r="S3084" s="12">
        <f t="shared" si="290"/>
        <v>42293.922986111109</v>
      </c>
      <c r="T3084" s="12">
        <f t="shared" si="291"/>
        <v>42323.96465277778</v>
      </c>
      <c r="U3084" s="9">
        <f t="shared" si="292"/>
        <v>2015</v>
      </c>
      <c r="V3084">
        <f t="shared" si="293"/>
        <v>10</v>
      </c>
      <c r="W3084" t="str" cm="1">
        <f t="array" ref="W3084">_xlfn.IFS(V3084=1,"JAN",V3084=2,"FEB",V3084=3,"MAR",V3084=4,"APR",V3084=5,"MAY",V3084=6,"JUN",V3084=7,"JUL",V3084=8,"AUG",V3084=9,"SEP",V3084=10,"OCT",V3084=11,"NOV",V3084=12,"DEC")</f>
        <v>OCT</v>
      </c>
    </row>
    <row r="3085" spans="1:23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88"/>
        <v>0</v>
      </c>
      <c r="P3085">
        <f t="shared" si="289"/>
        <v>18.670000000000002</v>
      </c>
      <c r="Q3085" t="s">
        <v>8315</v>
      </c>
      <c r="R3085" t="s">
        <v>8355</v>
      </c>
      <c r="S3085" s="12">
        <f t="shared" si="290"/>
        <v>41853.563402777778</v>
      </c>
      <c r="T3085" s="12">
        <f t="shared" si="291"/>
        <v>41883.208333333336</v>
      </c>
      <c r="U3085" s="9">
        <f t="shared" si="292"/>
        <v>2014</v>
      </c>
      <c r="V3085">
        <f t="shared" si="293"/>
        <v>8</v>
      </c>
      <c r="W3085" t="str" cm="1">
        <f t="array" ref="W3085">_xlfn.IFS(V3085=1,"JAN",V3085=2,"FEB",V3085=3,"MAR",V3085=4,"APR",V3085=5,"MAY",V3085=6,"JUN",V3085=7,"JUL",V3085=8,"AUG",V3085=9,"SEP",V3085=10,"OCT",V3085=11,"NOV",V3085=12,"DEC")</f>
        <v>AUG</v>
      </c>
    </row>
    <row r="3086" spans="1:23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88"/>
        <v>12</v>
      </c>
      <c r="P3086">
        <f t="shared" si="289"/>
        <v>78.33</v>
      </c>
      <c r="Q3086" t="s">
        <v>8315</v>
      </c>
      <c r="R3086" t="s">
        <v>8355</v>
      </c>
      <c r="S3086" s="12">
        <f t="shared" si="290"/>
        <v>42100.723738425921</v>
      </c>
      <c r="T3086" s="12">
        <f t="shared" si="291"/>
        <v>42129.783333333333</v>
      </c>
      <c r="U3086" s="9">
        <f t="shared" si="292"/>
        <v>2015</v>
      </c>
      <c r="V3086">
        <f t="shared" si="293"/>
        <v>4</v>
      </c>
      <c r="W3086" t="str" cm="1">
        <f t="array" ref="W3086">_xlfn.IFS(V3086=1,"JAN",V3086=2,"FEB",V3086=3,"MAR",V3086=4,"APR",V3086=5,"MAY",V3086=6,"JUN",V3086=7,"JUL",V3086=8,"AUG",V3086=9,"SEP",V3086=10,"OCT",V3086=11,"NOV",V3086=12,"DEC")</f>
        <v>APR</v>
      </c>
    </row>
    <row r="3087" spans="1:23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88"/>
        <v>2</v>
      </c>
      <c r="P3087">
        <f t="shared" si="289"/>
        <v>67.78</v>
      </c>
      <c r="Q3087" t="s">
        <v>8315</v>
      </c>
      <c r="R3087" t="s">
        <v>8355</v>
      </c>
      <c r="S3087" s="12">
        <f t="shared" si="290"/>
        <v>42246.883784722217</v>
      </c>
      <c r="T3087" s="12">
        <f t="shared" si="291"/>
        <v>42276.883784722217</v>
      </c>
      <c r="U3087" s="9">
        <f t="shared" si="292"/>
        <v>2015</v>
      </c>
      <c r="V3087">
        <f t="shared" si="293"/>
        <v>8</v>
      </c>
      <c r="W3087" t="str" cm="1">
        <f t="array" ref="W3087">_xlfn.IFS(V3087=1,"JAN",V3087=2,"FEB",V3087=3,"MAR",V3087=4,"APR",V3087=5,"MAY",V3087=6,"JUN",V3087=7,"JUL",V3087=8,"AUG",V3087=9,"SEP",V3087=10,"OCT",V3087=11,"NOV",V3087=12,"DEC")</f>
        <v>AUG</v>
      </c>
    </row>
    <row r="3088" spans="1:23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88"/>
        <v>0</v>
      </c>
      <c r="P3088">
        <f t="shared" si="289"/>
        <v>16.670000000000002</v>
      </c>
      <c r="Q3088" t="s">
        <v>8315</v>
      </c>
      <c r="R3088" t="s">
        <v>8355</v>
      </c>
      <c r="S3088" s="12">
        <f t="shared" si="290"/>
        <v>42173.67082175926</v>
      </c>
      <c r="T3088" s="12">
        <f t="shared" si="291"/>
        <v>42233.67082175926</v>
      </c>
      <c r="U3088" s="9">
        <f t="shared" si="292"/>
        <v>2015</v>
      </c>
      <c r="V3088">
        <f t="shared" si="293"/>
        <v>6</v>
      </c>
      <c r="W3088" t="str" cm="1">
        <f t="array" ref="W3088">_xlfn.IFS(V3088=1,"JAN",V3088=2,"FEB",V3088=3,"MAR",V3088=4,"APR",V3088=5,"MAY",V3088=6,"JUN",V3088=7,"JUL",V3088=8,"AUG",V3088=9,"SEP",V3088=10,"OCT",V3088=11,"NOV",V3088=12,"DEC")</f>
        <v>JUN</v>
      </c>
    </row>
    <row r="3089" spans="1:23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88"/>
        <v>1</v>
      </c>
      <c r="P3089">
        <f t="shared" si="289"/>
        <v>62.5</v>
      </c>
      <c r="Q3089" t="s">
        <v>8315</v>
      </c>
      <c r="R3089" t="s">
        <v>8355</v>
      </c>
      <c r="S3089" s="12">
        <f t="shared" si="290"/>
        <v>42665.150347222225</v>
      </c>
      <c r="T3089" s="12">
        <f t="shared" si="291"/>
        <v>42725.192013888889</v>
      </c>
      <c r="U3089" s="9">
        <f t="shared" si="292"/>
        <v>2016</v>
      </c>
      <c r="V3089">
        <f t="shared" si="293"/>
        <v>10</v>
      </c>
      <c r="W3089" t="str" cm="1">
        <f t="array" ref="W3089">_xlfn.IFS(V3089=1,"JAN",V3089=2,"FEB",V3089=3,"MAR",V3089=4,"APR",V3089=5,"MAY",V3089=6,"JUN",V3089=7,"JUL",V3089=8,"AUG",V3089=9,"SEP",V3089=10,"OCT",V3089=11,"NOV",V3089=12,"DEC")</f>
        <v>OCT</v>
      </c>
    </row>
    <row r="3090" spans="1:23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88"/>
        <v>0</v>
      </c>
      <c r="P3090">
        <f t="shared" si="289"/>
        <v>42</v>
      </c>
      <c r="Q3090" t="s">
        <v>8315</v>
      </c>
      <c r="R3090" t="s">
        <v>8355</v>
      </c>
      <c r="S3090" s="12">
        <f t="shared" si="290"/>
        <v>41981.57230324074</v>
      </c>
      <c r="T3090" s="12">
        <f t="shared" si="291"/>
        <v>42012.570138888885</v>
      </c>
      <c r="U3090" s="9">
        <f t="shared" si="292"/>
        <v>2014</v>
      </c>
      <c r="V3090">
        <f t="shared" si="293"/>
        <v>12</v>
      </c>
      <c r="W3090" t="str" cm="1">
        <f t="array" ref="W3090">_xlfn.IFS(V3090=1,"JAN",V3090=2,"FEB",V3090=3,"MAR",V3090=4,"APR",V3090=5,"MAY",V3090=6,"JUN",V3090=7,"JUL",V3090=8,"AUG",V3090=9,"SEP",V3090=10,"OCT",V3090=11,"NOV",V3090=12,"DEC")</f>
        <v>DEC</v>
      </c>
    </row>
    <row r="3091" spans="1:23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88"/>
        <v>23</v>
      </c>
      <c r="P3091">
        <f t="shared" si="289"/>
        <v>130.09</v>
      </c>
      <c r="Q3091" t="s">
        <v>8315</v>
      </c>
      <c r="R3091" t="s">
        <v>8355</v>
      </c>
      <c r="S3091" s="12">
        <f t="shared" si="290"/>
        <v>42528.542627314819</v>
      </c>
      <c r="T3091" s="12">
        <f t="shared" si="291"/>
        <v>42560.082638888889</v>
      </c>
      <c r="U3091" s="9">
        <f t="shared" si="292"/>
        <v>2016</v>
      </c>
      <c r="V3091">
        <f t="shared" si="293"/>
        <v>6</v>
      </c>
      <c r="W3091" t="str" cm="1">
        <f t="array" ref="W3091">_xlfn.IFS(V3091=1,"JAN",V3091=2,"FEB",V3091=3,"MAR",V3091=4,"APR",V3091=5,"MAY",V3091=6,"JUN",V3091=7,"JUL",V3091=8,"AUG",V3091=9,"SEP",V3091=10,"OCT",V3091=11,"NOV",V3091=12,"DEC")</f>
        <v>JUN</v>
      </c>
    </row>
    <row r="3092" spans="1:23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88"/>
        <v>5</v>
      </c>
      <c r="P3092">
        <f t="shared" si="289"/>
        <v>1270.22</v>
      </c>
      <c r="Q3092" t="s">
        <v>8315</v>
      </c>
      <c r="R3092" t="s">
        <v>8355</v>
      </c>
      <c r="S3092" s="12">
        <f t="shared" si="290"/>
        <v>42065.818807870368</v>
      </c>
      <c r="T3092" s="12">
        <f t="shared" si="291"/>
        <v>42125.777141203704</v>
      </c>
      <c r="U3092" s="9">
        <f t="shared" si="292"/>
        <v>2015</v>
      </c>
      <c r="V3092">
        <f t="shared" si="293"/>
        <v>3</v>
      </c>
      <c r="W3092" t="str" cm="1">
        <f t="array" ref="W3092">_xlfn.IFS(V3092=1,"JAN",V3092=2,"FEB",V3092=3,"MAR",V3092=4,"APR",V3092=5,"MAY",V3092=6,"JUN",V3092=7,"JUL",V3092=8,"AUG",V3092=9,"SEP",V3092=10,"OCT",V3092=11,"NOV",V3092=12,"DEC")</f>
        <v>MAR</v>
      </c>
    </row>
    <row r="3093" spans="1:23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88"/>
        <v>16</v>
      </c>
      <c r="P3093">
        <f t="shared" si="289"/>
        <v>88.44</v>
      </c>
      <c r="Q3093" t="s">
        <v>8315</v>
      </c>
      <c r="R3093" t="s">
        <v>8355</v>
      </c>
      <c r="S3093" s="12">
        <f t="shared" si="290"/>
        <v>42566.948414351849</v>
      </c>
      <c r="T3093" s="12">
        <f t="shared" si="291"/>
        <v>42596.948414351849</v>
      </c>
      <c r="U3093" s="9">
        <f t="shared" si="292"/>
        <v>2016</v>
      </c>
      <c r="V3093">
        <f t="shared" si="293"/>
        <v>7</v>
      </c>
      <c r="W3093" t="str" cm="1">
        <f t="array" ref="W3093">_xlfn.IFS(V3093=1,"JAN",V3093=2,"FEB",V3093=3,"MAR",V3093=4,"APR",V3093=5,"MAY",V3093=6,"JUN",V3093=7,"JUL",V3093=8,"AUG",V3093=9,"SEP",V3093=10,"OCT",V3093=11,"NOV",V3093=12,"DEC")</f>
        <v>JUL</v>
      </c>
    </row>
    <row r="3094" spans="1:23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88"/>
        <v>1</v>
      </c>
      <c r="P3094">
        <f t="shared" si="289"/>
        <v>56.34</v>
      </c>
      <c r="Q3094" t="s">
        <v>8315</v>
      </c>
      <c r="R3094" t="s">
        <v>8355</v>
      </c>
      <c r="S3094" s="12">
        <f t="shared" si="290"/>
        <v>42255.619351851856</v>
      </c>
      <c r="T3094" s="12">
        <f t="shared" si="291"/>
        <v>42292.916666666672</v>
      </c>
      <c r="U3094" s="9">
        <f t="shared" si="292"/>
        <v>2015</v>
      </c>
      <c r="V3094">
        <f t="shared" si="293"/>
        <v>9</v>
      </c>
      <c r="W3094" t="str" cm="1">
        <f t="array" ref="W3094">_xlfn.IFS(V3094=1,"JAN",V3094=2,"FEB",V3094=3,"MAR",V3094=4,"APR",V3094=5,"MAY",V3094=6,"JUN",V3094=7,"JUL",V3094=8,"AUG",V3094=9,"SEP",V3094=10,"OCT",V3094=11,"NOV",V3094=12,"DEC")</f>
        <v>SEP</v>
      </c>
    </row>
    <row r="3095" spans="1:23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88"/>
        <v>23</v>
      </c>
      <c r="P3095">
        <f t="shared" si="289"/>
        <v>53.53</v>
      </c>
      <c r="Q3095" t="s">
        <v>8315</v>
      </c>
      <c r="R3095" t="s">
        <v>8355</v>
      </c>
      <c r="S3095" s="12">
        <f t="shared" si="290"/>
        <v>41760.909039351849</v>
      </c>
      <c r="T3095" s="12">
        <f t="shared" si="291"/>
        <v>41791.165972222225</v>
      </c>
      <c r="U3095" s="9">
        <f t="shared" si="292"/>
        <v>2014</v>
      </c>
      <c r="V3095">
        <f t="shared" si="293"/>
        <v>5</v>
      </c>
      <c r="W3095" t="str" cm="1">
        <f t="array" ref="W3095">_xlfn.IFS(V3095=1,"JAN",V3095=2,"FEB",V3095=3,"MAR",V3095=4,"APR",V3095=5,"MAY",V3095=6,"JUN",V3095=7,"JUL",V3095=8,"AUG",V3095=9,"SEP",V3095=10,"OCT",V3095=11,"NOV",V3095=12,"DEC")</f>
        <v>MAY</v>
      </c>
    </row>
    <row r="3096" spans="1:23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88"/>
        <v>0</v>
      </c>
      <c r="P3096">
        <f t="shared" si="289"/>
        <v>25</v>
      </c>
      <c r="Q3096" t="s">
        <v>8315</v>
      </c>
      <c r="R3096" t="s">
        <v>8355</v>
      </c>
      <c r="S3096" s="12">
        <f t="shared" si="290"/>
        <v>42207.795787037037</v>
      </c>
      <c r="T3096" s="12">
        <f t="shared" si="291"/>
        <v>42267.795787037037</v>
      </c>
      <c r="U3096" s="9">
        <f t="shared" si="292"/>
        <v>2015</v>
      </c>
      <c r="V3096">
        <f t="shared" si="293"/>
        <v>7</v>
      </c>
      <c r="W3096" t="str" cm="1">
        <f t="array" ref="W3096">_xlfn.IFS(V3096=1,"JAN",V3096=2,"FEB",V3096=3,"MAR",V3096=4,"APR",V3096=5,"MAY",V3096=6,"JUN",V3096=7,"JUL",V3096=8,"AUG",V3096=9,"SEP",V3096=10,"OCT",V3096=11,"NOV",V3096=12,"DEC")</f>
        <v>JUL</v>
      </c>
    </row>
    <row r="3097" spans="1:23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88"/>
        <v>0</v>
      </c>
      <c r="P3097">
        <f t="shared" si="289"/>
        <v>50</v>
      </c>
      <c r="Q3097" t="s">
        <v>8315</v>
      </c>
      <c r="R3097" t="s">
        <v>8355</v>
      </c>
      <c r="S3097" s="12">
        <f t="shared" si="290"/>
        <v>42523.025231481486</v>
      </c>
      <c r="T3097" s="12">
        <f t="shared" si="291"/>
        <v>42583.025231481486</v>
      </c>
      <c r="U3097" s="9">
        <f t="shared" si="292"/>
        <v>2016</v>
      </c>
      <c r="V3097">
        <f t="shared" si="293"/>
        <v>6</v>
      </c>
      <c r="W3097" t="str" cm="1">
        <f t="array" ref="W3097">_xlfn.IFS(V3097=1,"JAN",V3097=2,"FEB",V3097=3,"MAR",V3097=4,"APR",V3097=5,"MAY",V3097=6,"JUN",V3097=7,"JUL",V3097=8,"AUG",V3097=9,"SEP",V3097=10,"OCT",V3097=11,"NOV",V3097=12,"DEC")</f>
        <v>JUN</v>
      </c>
    </row>
    <row r="3098" spans="1:23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88"/>
        <v>4</v>
      </c>
      <c r="P3098">
        <f t="shared" si="289"/>
        <v>56.79</v>
      </c>
      <c r="Q3098" t="s">
        <v>8315</v>
      </c>
      <c r="R3098" t="s">
        <v>8355</v>
      </c>
      <c r="S3098" s="12">
        <f t="shared" si="290"/>
        <v>42114.825532407413</v>
      </c>
      <c r="T3098" s="12">
        <f t="shared" si="291"/>
        <v>42144.825532407413</v>
      </c>
      <c r="U3098" s="9">
        <f t="shared" si="292"/>
        <v>2015</v>
      </c>
      <c r="V3098">
        <f t="shared" si="293"/>
        <v>4</v>
      </c>
      <c r="W3098" t="str" cm="1">
        <f t="array" ref="W3098">_xlfn.IFS(V3098=1,"JAN",V3098=2,"FEB",V3098=3,"MAR",V3098=4,"APR",V3098=5,"MAY",V3098=6,"JUN",V3098=7,"JUL",V3098=8,"AUG",V3098=9,"SEP",V3098=10,"OCT",V3098=11,"NOV",V3098=12,"DEC")</f>
        <v>APR</v>
      </c>
    </row>
    <row r="3099" spans="1:23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88"/>
        <v>17</v>
      </c>
      <c r="P3099">
        <f t="shared" si="289"/>
        <v>40.83</v>
      </c>
      <c r="Q3099" t="s">
        <v>8315</v>
      </c>
      <c r="R3099" t="s">
        <v>8355</v>
      </c>
      <c r="S3099" s="12">
        <f t="shared" si="290"/>
        <v>42629.503483796296</v>
      </c>
      <c r="T3099" s="12">
        <f t="shared" si="291"/>
        <v>42650.583333333328</v>
      </c>
      <c r="U3099" s="9">
        <f t="shared" si="292"/>
        <v>2016</v>
      </c>
      <c r="V3099">
        <f t="shared" si="293"/>
        <v>9</v>
      </c>
      <c r="W3099" t="str" cm="1">
        <f t="array" ref="W3099">_xlfn.IFS(V3099=1,"JAN",V3099=2,"FEB",V3099=3,"MAR",V3099=4,"APR",V3099=5,"MAY",V3099=6,"JUN",V3099=7,"JUL",V3099=8,"AUG",V3099=9,"SEP",V3099=10,"OCT",V3099=11,"NOV",V3099=12,"DEC")</f>
        <v>SEP</v>
      </c>
    </row>
    <row r="3100" spans="1:23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88"/>
        <v>4</v>
      </c>
      <c r="P3100">
        <f t="shared" si="289"/>
        <v>65.11</v>
      </c>
      <c r="Q3100" t="s">
        <v>8315</v>
      </c>
      <c r="R3100" t="s">
        <v>8355</v>
      </c>
      <c r="S3100" s="12">
        <f t="shared" si="290"/>
        <v>42359.792233796295</v>
      </c>
      <c r="T3100" s="12">
        <f t="shared" si="291"/>
        <v>42408.01180555555</v>
      </c>
      <c r="U3100" s="9">
        <f t="shared" si="292"/>
        <v>2015</v>
      </c>
      <c r="V3100">
        <f t="shared" si="293"/>
        <v>12</v>
      </c>
      <c r="W3100" t="str" cm="1">
        <f t="array" ref="W3100">_xlfn.IFS(V3100=1,"JAN",V3100=2,"FEB",V3100=3,"MAR",V3100=4,"APR",V3100=5,"MAY",V3100=6,"JUN",V3100=7,"JUL",V3100=8,"AUG",V3100=9,"SEP",V3100=10,"OCT",V3100=11,"NOV",V3100=12,"DEC")</f>
        <v>DEC</v>
      </c>
    </row>
    <row r="3101" spans="1:23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88"/>
        <v>14</v>
      </c>
      <c r="P3101">
        <f t="shared" si="289"/>
        <v>55.6</v>
      </c>
      <c r="Q3101" t="s">
        <v>8315</v>
      </c>
      <c r="R3101" t="s">
        <v>8355</v>
      </c>
      <c r="S3101" s="12">
        <f t="shared" si="290"/>
        <v>42382.189710648148</v>
      </c>
      <c r="T3101" s="12">
        <f t="shared" si="291"/>
        <v>42412.189710648148</v>
      </c>
      <c r="U3101" s="9">
        <f t="shared" si="292"/>
        <v>2016</v>
      </c>
      <c r="V3101">
        <f t="shared" si="293"/>
        <v>1</v>
      </c>
      <c r="W3101" t="str" cm="1">
        <f t="array" ref="W3101">_xlfn.IFS(V3101=1,"JAN",V3101=2,"FEB",V3101=3,"MAR",V3101=4,"APR",V3101=5,"MAY",V3101=6,"JUN",V3101=7,"JUL",V3101=8,"AUG",V3101=9,"SEP",V3101=10,"OCT",V3101=11,"NOV",V3101=12,"DEC")</f>
        <v>JAN</v>
      </c>
    </row>
    <row r="3102" spans="1:23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88"/>
        <v>15</v>
      </c>
      <c r="P3102">
        <f t="shared" si="289"/>
        <v>140.54</v>
      </c>
      <c r="Q3102" t="s">
        <v>8315</v>
      </c>
      <c r="R3102" t="s">
        <v>8355</v>
      </c>
      <c r="S3102" s="12">
        <f t="shared" si="290"/>
        <v>41902.622395833336</v>
      </c>
      <c r="T3102" s="12">
        <f t="shared" si="291"/>
        <v>41932.622395833336</v>
      </c>
      <c r="U3102" s="9">
        <f t="shared" si="292"/>
        <v>2014</v>
      </c>
      <c r="V3102">
        <f t="shared" si="293"/>
        <v>9</v>
      </c>
      <c r="W3102" t="str" cm="1">
        <f t="array" ref="W3102">_xlfn.IFS(V3102=1,"JAN",V3102=2,"FEB",V3102=3,"MAR",V3102=4,"APR",V3102=5,"MAY",V3102=6,"JUN",V3102=7,"JUL",V3102=8,"AUG",V3102=9,"SEP",V3102=10,"OCT",V3102=11,"NOV",V3102=12,"DEC")</f>
        <v>SEP</v>
      </c>
    </row>
    <row r="3103" spans="1:23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88"/>
        <v>12</v>
      </c>
      <c r="P3103">
        <f t="shared" si="289"/>
        <v>25</v>
      </c>
      <c r="Q3103" t="s">
        <v>8315</v>
      </c>
      <c r="R3103" t="s">
        <v>8355</v>
      </c>
      <c r="S3103" s="12">
        <f t="shared" si="290"/>
        <v>42171.383530092593</v>
      </c>
      <c r="T3103" s="12">
        <f t="shared" si="291"/>
        <v>42201.330555555556</v>
      </c>
      <c r="U3103" s="9">
        <f t="shared" si="292"/>
        <v>2015</v>
      </c>
      <c r="V3103">
        <f t="shared" si="293"/>
        <v>6</v>
      </c>
      <c r="W3103" t="str" cm="1">
        <f t="array" ref="W3103">_xlfn.IFS(V3103=1,"JAN",V3103=2,"FEB",V3103=3,"MAR",V3103=4,"APR",V3103=5,"MAY",V3103=6,"JUN",V3103=7,"JUL",V3103=8,"AUG",V3103=9,"SEP",V3103=10,"OCT",V3103=11,"NOV",V3103=12,"DEC")</f>
        <v>JUN</v>
      </c>
    </row>
    <row r="3104" spans="1:23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88"/>
        <v>39</v>
      </c>
      <c r="P3104">
        <f t="shared" si="289"/>
        <v>69.53</v>
      </c>
      <c r="Q3104" t="s">
        <v>8315</v>
      </c>
      <c r="R3104" t="s">
        <v>8355</v>
      </c>
      <c r="S3104" s="12">
        <f t="shared" si="290"/>
        <v>42555.340486111112</v>
      </c>
      <c r="T3104" s="12">
        <f t="shared" si="291"/>
        <v>42605.340486111112</v>
      </c>
      <c r="U3104" s="9">
        <f t="shared" si="292"/>
        <v>2016</v>
      </c>
      <c r="V3104">
        <f t="shared" si="293"/>
        <v>7</v>
      </c>
      <c r="W3104" t="str" cm="1">
        <f t="array" ref="W3104">_xlfn.IFS(V3104=1,"JAN",V3104=2,"FEB",V3104=3,"MAR",V3104=4,"APR",V3104=5,"MAY",V3104=6,"JUN",V3104=7,"JUL",V3104=8,"AUG",V3104=9,"SEP",V3104=10,"OCT",V3104=11,"NOV",V3104=12,"DEC")</f>
        <v>JUL</v>
      </c>
    </row>
    <row r="3105" spans="1:23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88"/>
        <v>0</v>
      </c>
      <c r="P3105">
        <f t="shared" si="289"/>
        <v>5.5</v>
      </c>
      <c r="Q3105" t="s">
        <v>8315</v>
      </c>
      <c r="R3105" t="s">
        <v>8355</v>
      </c>
      <c r="S3105" s="12">
        <f t="shared" si="290"/>
        <v>42107.156319444446</v>
      </c>
      <c r="T3105" s="12">
        <f t="shared" si="291"/>
        <v>42167.156319444446</v>
      </c>
      <c r="U3105" s="9">
        <f t="shared" si="292"/>
        <v>2015</v>
      </c>
      <c r="V3105">
        <f t="shared" si="293"/>
        <v>4</v>
      </c>
      <c r="W3105" t="str" cm="1">
        <f t="array" ref="W3105">_xlfn.IFS(V3105=1,"JAN",V3105=2,"FEB",V3105=3,"MAR",V3105=4,"APR",V3105=5,"MAY",V3105=6,"JUN",V3105=7,"JUL",V3105=8,"AUG",V3105=9,"SEP",V3105=10,"OCT",V3105=11,"NOV",V3105=12,"DEC")</f>
        <v>APR</v>
      </c>
    </row>
    <row r="3106" spans="1:23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88"/>
        <v>30</v>
      </c>
      <c r="P3106">
        <f t="shared" si="289"/>
        <v>237</v>
      </c>
      <c r="Q3106" t="s">
        <v>8315</v>
      </c>
      <c r="R3106" t="s">
        <v>8355</v>
      </c>
      <c r="S3106" s="12">
        <f t="shared" si="290"/>
        <v>42006.908692129626</v>
      </c>
      <c r="T3106" s="12">
        <f t="shared" si="291"/>
        <v>42038.083333333328</v>
      </c>
      <c r="U3106" s="9">
        <f t="shared" si="292"/>
        <v>2015</v>
      </c>
      <c r="V3106">
        <f t="shared" si="293"/>
        <v>1</v>
      </c>
      <c r="W3106" t="str" cm="1">
        <f t="array" ref="W3106">_xlfn.IFS(V3106=1,"JAN",V3106=2,"FEB",V3106=3,"MAR",V3106=4,"APR",V3106=5,"MAY",V3106=6,"JUN",V3106=7,"JUL",V3106=8,"AUG",V3106=9,"SEP",V3106=10,"OCT",V3106=11,"NOV",V3106=12,"DEC")</f>
        <v>JAN</v>
      </c>
    </row>
    <row r="3107" spans="1:23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88"/>
        <v>42</v>
      </c>
      <c r="P3107">
        <f t="shared" si="289"/>
        <v>79.87</v>
      </c>
      <c r="Q3107" t="s">
        <v>8315</v>
      </c>
      <c r="R3107" t="s">
        <v>8355</v>
      </c>
      <c r="S3107" s="12">
        <f t="shared" si="290"/>
        <v>41876.718935185185</v>
      </c>
      <c r="T3107" s="12">
        <f t="shared" si="291"/>
        <v>41931.208333333336</v>
      </c>
      <c r="U3107" s="9">
        <f t="shared" si="292"/>
        <v>2014</v>
      </c>
      <c r="V3107">
        <f t="shared" si="293"/>
        <v>8</v>
      </c>
      <c r="W3107" t="str" cm="1">
        <f t="array" ref="W3107">_xlfn.IFS(V3107=1,"JAN",V3107=2,"FEB",V3107=3,"MAR",V3107=4,"APR",V3107=5,"MAY",V3107=6,"JUN",V3107=7,"JUL",V3107=8,"AUG",V3107=9,"SEP",V3107=10,"OCT",V3107=11,"NOV",V3107=12,"DEC")</f>
        <v>AUG</v>
      </c>
    </row>
    <row r="3108" spans="1:23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88"/>
        <v>4</v>
      </c>
      <c r="P3108">
        <f t="shared" si="289"/>
        <v>10.25</v>
      </c>
      <c r="Q3108" t="s">
        <v>8315</v>
      </c>
      <c r="R3108" t="s">
        <v>8355</v>
      </c>
      <c r="S3108" s="12">
        <f t="shared" si="290"/>
        <v>42241.429120370376</v>
      </c>
      <c r="T3108" s="12">
        <f t="shared" si="291"/>
        <v>42263.916666666672</v>
      </c>
      <c r="U3108" s="9">
        <f t="shared" si="292"/>
        <v>2015</v>
      </c>
      <c r="V3108">
        <f t="shared" si="293"/>
        <v>8</v>
      </c>
      <c r="W3108" t="str" cm="1">
        <f t="array" ref="W3108">_xlfn.IFS(V3108=1,"JAN",V3108=2,"FEB",V3108=3,"MAR",V3108=4,"APR",V3108=5,"MAY",V3108=6,"JUN",V3108=7,"JUL",V3108=8,"AUG",V3108=9,"SEP",V3108=10,"OCT",V3108=11,"NOV",V3108=12,"DEC")</f>
        <v>AUG</v>
      </c>
    </row>
    <row r="3109" spans="1:23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88"/>
        <v>20</v>
      </c>
      <c r="P3109">
        <f t="shared" si="289"/>
        <v>272.58999999999997</v>
      </c>
      <c r="Q3109" t="s">
        <v>8315</v>
      </c>
      <c r="R3109" t="s">
        <v>8355</v>
      </c>
      <c r="S3109" s="12">
        <f t="shared" si="290"/>
        <v>42128.814247685179</v>
      </c>
      <c r="T3109" s="12">
        <f t="shared" si="291"/>
        <v>42135.814247685179</v>
      </c>
      <c r="U3109" s="9">
        <f t="shared" si="292"/>
        <v>2015</v>
      </c>
      <c r="V3109">
        <f t="shared" si="293"/>
        <v>5</v>
      </c>
      <c r="W3109" t="str" cm="1">
        <f t="array" ref="W3109">_xlfn.IFS(V3109=1,"JAN",V3109=2,"FEB",V3109=3,"MAR",V3109=4,"APR",V3109=5,"MAY",V3109=6,"JUN",V3109=7,"JUL",V3109=8,"AUG",V3109=9,"SEP",V3109=10,"OCT",V3109=11,"NOV",V3109=12,"DEC")</f>
        <v>MAY</v>
      </c>
    </row>
    <row r="3110" spans="1:23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88"/>
        <v>0</v>
      </c>
      <c r="P3110">
        <f t="shared" si="289"/>
        <v>13</v>
      </c>
      <c r="Q3110" t="s">
        <v>8315</v>
      </c>
      <c r="R3110" t="s">
        <v>8355</v>
      </c>
      <c r="S3110" s="12">
        <f t="shared" si="290"/>
        <v>42062.680486111116</v>
      </c>
      <c r="T3110" s="12">
        <f t="shared" si="291"/>
        <v>42122.638819444444</v>
      </c>
      <c r="U3110" s="9">
        <f t="shared" si="292"/>
        <v>2015</v>
      </c>
      <c r="V3110">
        <f t="shared" si="293"/>
        <v>2</v>
      </c>
      <c r="W3110" t="str" cm="1">
        <f t="array" ref="W3110">_xlfn.IFS(V3110=1,"JAN",V3110=2,"FEB",V3110=3,"MAR",V3110=4,"APR",V3110=5,"MAY",V3110=6,"JUN",V3110=7,"JUL",V3110=8,"AUG",V3110=9,"SEP",V3110=10,"OCT",V3110=11,"NOV",V3110=12,"DEC")</f>
        <v>FEB</v>
      </c>
    </row>
    <row r="3111" spans="1:23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88"/>
        <v>25</v>
      </c>
      <c r="P3111">
        <f t="shared" si="289"/>
        <v>58.18</v>
      </c>
      <c r="Q3111" t="s">
        <v>8315</v>
      </c>
      <c r="R3111" t="s">
        <v>8355</v>
      </c>
      <c r="S3111" s="12">
        <f t="shared" si="290"/>
        <v>41844.125115740739</v>
      </c>
      <c r="T3111" s="12">
        <f t="shared" si="291"/>
        <v>41879.125115740739</v>
      </c>
      <c r="U3111" s="9">
        <f t="shared" si="292"/>
        <v>2014</v>
      </c>
      <c r="V3111">
        <f t="shared" si="293"/>
        <v>7</v>
      </c>
      <c r="W3111" t="str" cm="1">
        <f t="array" ref="W3111">_xlfn.IFS(V3111=1,"JAN",V3111=2,"FEB",V3111=3,"MAR",V3111=4,"APR",V3111=5,"MAY",V3111=6,"JUN",V3111=7,"JUL",V3111=8,"AUG",V3111=9,"SEP",V3111=10,"OCT",V3111=11,"NOV",V3111=12,"DEC")</f>
        <v>JUL</v>
      </c>
    </row>
    <row r="3112" spans="1:23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88"/>
        <v>0</v>
      </c>
      <c r="P3112">
        <f t="shared" si="289"/>
        <v>10</v>
      </c>
      <c r="Q3112" t="s">
        <v>8315</v>
      </c>
      <c r="R3112" t="s">
        <v>8355</v>
      </c>
      <c r="S3112" s="12">
        <f t="shared" si="290"/>
        <v>42745.031469907408</v>
      </c>
      <c r="T3112" s="12">
        <f t="shared" si="291"/>
        <v>42785.031469907408</v>
      </c>
      <c r="U3112" s="9">
        <f t="shared" si="292"/>
        <v>2017</v>
      </c>
      <c r="V3112">
        <f t="shared" si="293"/>
        <v>1</v>
      </c>
      <c r="W3112" t="str" cm="1">
        <f t="array" ref="W3112">_xlfn.IFS(V3112=1,"JAN",V3112=2,"FEB",V3112=3,"MAR",V3112=4,"APR",V3112=5,"MAY",V3112=6,"JUN",V3112=7,"JUL",V3112=8,"AUG",V3112=9,"SEP",V3112=10,"OCT",V3112=11,"NOV",V3112=12,"DEC")</f>
        <v>JAN</v>
      </c>
    </row>
    <row r="3113" spans="1:23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88"/>
        <v>27</v>
      </c>
      <c r="P3113">
        <f t="shared" si="289"/>
        <v>70.11</v>
      </c>
      <c r="Q3113" t="s">
        <v>8315</v>
      </c>
      <c r="R3113" t="s">
        <v>8355</v>
      </c>
      <c r="S3113" s="12">
        <f t="shared" si="290"/>
        <v>41885.595138888886</v>
      </c>
      <c r="T3113" s="12">
        <f t="shared" si="291"/>
        <v>41916.595138888886</v>
      </c>
      <c r="U3113" s="9">
        <f t="shared" si="292"/>
        <v>2014</v>
      </c>
      <c r="V3113">
        <f t="shared" si="293"/>
        <v>9</v>
      </c>
      <c r="W3113" t="str" cm="1">
        <f t="array" ref="W3113">_xlfn.IFS(V3113=1,"JAN",V3113=2,"FEB",V3113=3,"MAR",V3113=4,"APR",V3113=5,"MAY",V3113=6,"JUN",V3113=7,"JUL",V3113=8,"AUG",V3113=9,"SEP",V3113=10,"OCT",V3113=11,"NOV",V3113=12,"DEC")</f>
        <v>SEP</v>
      </c>
    </row>
    <row r="3114" spans="1:23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88"/>
        <v>5</v>
      </c>
      <c r="P3114">
        <f t="shared" si="289"/>
        <v>57.89</v>
      </c>
      <c r="Q3114" t="s">
        <v>8315</v>
      </c>
      <c r="R3114" t="s">
        <v>8355</v>
      </c>
      <c r="S3114" s="12">
        <f t="shared" si="290"/>
        <v>42615.121921296297</v>
      </c>
      <c r="T3114" s="12">
        <f t="shared" si="291"/>
        <v>42675.121921296297</v>
      </c>
      <c r="U3114" s="9">
        <f t="shared" si="292"/>
        <v>2016</v>
      </c>
      <c r="V3114">
        <f t="shared" si="293"/>
        <v>9</v>
      </c>
      <c r="W3114" t="str" cm="1">
        <f t="array" ref="W3114">_xlfn.IFS(V3114=1,"JAN",V3114=2,"FEB",V3114=3,"MAR",V3114=4,"APR",V3114=5,"MAY",V3114=6,"JUN",V3114=7,"JUL",V3114=8,"AUG",V3114=9,"SEP",V3114=10,"OCT",V3114=11,"NOV",V3114=12,"DEC")</f>
        <v>SEP</v>
      </c>
    </row>
    <row r="3115" spans="1:23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88"/>
        <v>4</v>
      </c>
      <c r="P3115">
        <f t="shared" si="289"/>
        <v>125.27</v>
      </c>
      <c r="Q3115" t="s">
        <v>8315</v>
      </c>
      <c r="R3115" t="s">
        <v>8355</v>
      </c>
      <c r="S3115" s="12">
        <f t="shared" si="290"/>
        <v>42081.731273148151</v>
      </c>
      <c r="T3115" s="12">
        <f t="shared" si="291"/>
        <v>42111.731273148151</v>
      </c>
      <c r="U3115" s="9">
        <f t="shared" si="292"/>
        <v>2015</v>
      </c>
      <c r="V3115">
        <f t="shared" si="293"/>
        <v>3</v>
      </c>
      <c r="W3115" t="str" cm="1">
        <f t="array" ref="W3115">_xlfn.IFS(V3115=1,"JAN",V3115=2,"FEB",V3115=3,"MAR",V3115=4,"APR",V3115=5,"MAY",V3115=6,"JUN",V3115=7,"JUL",V3115=8,"AUG",V3115=9,"SEP",V3115=10,"OCT",V3115=11,"NOV",V3115=12,"DEC")</f>
        <v>MAR</v>
      </c>
    </row>
    <row r="3116" spans="1:23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88"/>
        <v>0</v>
      </c>
      <c r="P3116">
        <f t="shared" si="289"/>
        <v>0</v>
      </c>
      <c r="Q3116" t="s">
        <v>8315</v>
      </c>
      <c r="R3116" t="s">
        <v>8355</v>
      </c>
      <c r="S3116" s="12">
        <f t="shared" si="290"/>
        <v>41843.632523148146</v>
      </c>
      <c r="T3116" s="12">
        <f t="shared" si="291"/>
        <v>41903.632523148146</v>
      </c>
      <c r="U3116" s="9">
        <f t="shared" si="292"/>
        <v>2014</v>
      </c>
      <c r="V3116">
        <f t="shared" si="293"/>
        <v>7</v>
      </c>
      <c r="W3116" t="str" cm="1">
        <f t="array" ref="W3116">_xlfn.IFS(V3116=1,"JAN",V3116=2,"FEB",V3116=3,"MAR",V3116=4,"APR",V3116=5,"MAY",V3116=6,"JUN",V3116=7,"JUL",V3116=8,"AUG",V3116=9,"SEP",V3116=10,"OCT",V3116=11,"NOV",V3116=12,"DEC")</f>
        <v>JUL</v>
      </c>
    </row>
    <row r="3117" spans="1:23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88"/>
        <v>3</v>
      </c>
      <c r="P3117">
        <f t="shared" si="289"/>
        <v>300</v>
      </c>
      <c r="Q3117" t="s">
        <v>8315</v>
      </c>
      <c r="R3117" t="s">
        <v>8355</v>
      </c>
      <c r="S3117" s="12">
        <f t="shared" si="290"/>
        <v>42496.447071759263</v>
      </c>
      <c r="T3117" s="12">
        <f t="shared" si="291"/>
        <v>42526.447071759263</v>
      </c>
      <c r="U3117" s="9">
        <f t="shared" si="292"/>
        <v>2016</v>
      </c>
      <c r="V3117">
        <f t="shared" si="293"/>
        <v>5</v>
      </c>
      <c r="W3117" t="str" cm="1">
        <f t="array" ref="W3117">_xlfn.IFS(V3117=1,"JAN",V3117=2,"FEB",V3117=3,"MAR",V3117=4,"APR",V3117=5,"MAY",V3117=6,"JUN",V3117=7,"JUL",V3117=8,"AUG",V3117=9,"SEP",V3117=10,"OCT",V3117=11,"NOV",V3117=12,"DEC")</f>
        <v>MAY</v>
      </c>
    </row>
    <row r="3118" spans="1:23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88"/>
        <v>57</v>
      </c>
      <c r="P3118">
        <f t="shared" si="289"/>
        <v>43</v>
      </c>
      <c r="Q3118" t="s">
        <v>8315</v>
      </c>
      <c r="R3118" t="s">
        <v>8355</v>
      </c>
      <c r="S3118" s="12">
        <f t="shared" si="290"/>
        <v>42081.515335648146</v>
      </c>
      <c r="T3118" s="12">
        <f t="shared" si="291"/>
        <v>42095.515335648146</v>
      </c>
      <c r="U3118" s="9">
        <f t="shared" si="292"/>
        <v>2015</v>
      </c>
      <c r="V3118">
        <f t="shared" si="293"/>
        <v>3</v>
      </c>
      <c r="W3118" t="str" cm="1">
        <f t="array" ref="W3118">_xlfn.IFS(V3118=1,"JAN",V3118=2,"FEB",V3118=3,"MAR",V3118=4,"APR",V3118=5,"MAY",V3118=6,"JUN",V3118=7,"JUL",V3118=8,"AUG",V3118=9,"SEP",V3118=10,"OCT",V3118=11,"NOV",V3118=12,"DEC")</f>
        <v>MAR</v>
      </c>
    </row>
    <row r="3119" spans="1:23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88"/>
        <v>0</v>
      </c>
      <c r="P3119">
        <f t="shared" si="289"/>
        <v>1</v>
      </c>
      <c r="Q3119" t="s">
        <v>8315</v>
      </c>
      <c r="R3119" t="s">
        <v>8355</v>
      </c>
      <c r="S3119" s="12">
        <f t="shared" si="290"/>
        <v>42509.374537037031</v>
      </c>
      <c r="T3119" s="12">
        <f t="shared" si="291"/>
        <v>42517.55</v>
      </c>
      <c r="U3119" s="9">
        <f t="shared" si="292"/>
        <v>2016</v>
      </c>
      <c r="V3119">
        <f t="shared" si="293"/>
        <v>5</v>
      </c>
      <c r="W3119" t="str" cm="1">
        <f t="array" ref="W3119">_xlfn.IFS(V3119=1,"JAN",V3119=2,"FEB",V3119=3,"MAR",V3119=4,"APR",V3119=5,"MAY",V3119=6,"JUN",V3119=7,"JUL",V3119=8,"AUG",V3119=9,"SEP",V3119=10,"OCT",V3119=11,"NOV",V3119=12,"DEC")</f>
        <v>MAY</v>
      </c>
    </row>
    <row r="3120" spans="1:23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88"/>
        <v>0</v>
      </c>
      <c r="P3120">
        <f t="shared" si="289"/>
        <v>775</v>
      </c>
      <c r="Q3120" t="s">
        <v>8315</v>
      </c>
      <c r="R3120" t="s">
        <v>8355</v>
      </c>
      <c r="S3120" s="12">
        <f t="shared" si="290"/>
        <v>42534.649571759262</v>
      </c>
      <c r="T3120" s="12">
        <f t="shared" si="291"/>
        <v>42553.649571759262</v>
      </c>
      <c r="U3120" s="9">
        <f t="shared" si="292"/>
        <v>2016</v>
      </c>
      <c r="V3120">
        <f t="shared" si="293"/>
        <v>6</v>
      </c>
      <c r="W3120" t="str" cm="1">
        <f t="array" ref="W3120">_xlfn.IFS(V3120=1,"JAN",V3120=2,"FEB",V3120=3,"MAR",V3120=4,"APR",V3120=5,"MAY",V3120=6,"JUN",V3120=7,"JUL",V3120=8,"AUG",V3120=9,"SEP",V3120=10,"OCT",V3120=11,"NOV",V3120=12,"DEC")</f>
        <v>JUN</v>
      </c>
    </row>
    <row r="3121" spans="1:23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88"/>
        <v>0</v>
      </c>
      <c r="P3121">
        <f t="shared" si="289"/>
        <v>5</v>
      </c>
      <c r="Q3121" t="s">
        <v>8315</v>
      </c>
      <c r="R3121" t="s">
        <v>8355</v>
      </c>
      <c r="S3121" s="12">
        <f t="shared" si="290"/>
        <v>42060.04550925926</v>
      </c>
      <c r="T3121" s="12">
        <f t="shared" si="291"/>
        <v>42090.003842592589</v>
      </c>
      <c r="U3121" s="9">
        <f t="shared" si="292"/>
        <v>2015</v>
      </c>
      <c r="V3121">
        <f t="shared" si="293"/>
        <v>2</v>
      </c>
      <c r="W3121" t="str" cm="1">
        <f t="array" ref="W3121">_xlfn.IFS(V3121=1,"JAN",V3121=2,"FEB",V3121=3,"MAR",V3121=4,"APR",V3121=5,"MAY",V3121=6,"JUN",V3121=7,"JUL",V3121=8,"AUG",V3121=9,"SEP",V3121=10,"OCT",V3121=11,"NOV",V3121=12,"DEC")</f>
        <v>FEB</v>
      </c>
    </row>
    <row r="3122" spans="1:23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88"/>
        <v>0</v>
      </c>
      <c r="P3122">
        <f t="shared" si="289"/>
        <v>12.8</v>
      </c>
      <c r="Q3122" t="s">
        <v>8315</v>
      </c>
      <c r="R3122" t="s">
        <v>8355</v>
      </c>
      <c r="S3122" s="12">
        <f t="shared" si="290"/>
        <v>42435.942083333335</v>
      </c>
      <c r="T3122" s="12">
        <f t="shared" si="291"/>
        <v>42495.900416666671</v>
      </c>
      <c r="U3122" s="9">
        <f t="shared" si="292"/>
        <v>2016</v>
      </c>
      <c r="V3122">
        <f t="shared" si="293"/>
        <v>3</v>
      </c>
      <c r="W3122" t="str" cm="1">
        <f t="array" ref="W3122">_xlfn.IFS(V3122=1,"JAN",V3122=2,"FEB",V3122=3,"MAR",V3122=4,"APR",V3122=5,"MAY",V3122=6,"JUN",V3122=7,"JUL",V3122=8,"AUG",V3122=9,"SEP",V3122=10,"OCT",V3122=11,"NOV",V3122=12,"DEC")</f>
        <v>MAR</v>
      </c>
    </row>
    <row r="3123" spans="1:23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88"/>
        <v>1</v>
      </c>
      <c r="P3123">
        <f t="shared" si="289"/>
        <v>10</v>
      </c>
      <c r="Q3123" t="s">
        <v>8315</v>
      </c>
      <c r="R3123" t="s">
        <v>8355</v>
      </c>
      <c r="S3123" s="12">
        <f t="shared" si="290"/>
        <v>41848.679803240739</v>
      </c>
      <c r="T3123" s="12">
        <f t="shared" si="291"/>
        <v>41908.679803240739</v>
      </c>
      <c r="U3123" s="9">
        <f t="shared" si="292"/>
        <v>2014</v>
      </c>
      <c r="V3123">
        <f t="shared" si="293"/>
        <v>7</v>
      </c>
      <c r="W3123" t="str" cm="1">
        <f t="array" ref="W3123">_xlfn.IFS(V3123=1,"JAN",V3123=2,"FEB",V3123=3,"MAR",V3123=4,"APR",V3123=5,"MAY",V3123=6,"JUN",V3123=7,"JUL",V3123=8,"AUG",V3123=9,"SEP",V3123=10,"OCT",V3123=11,"NOV",V3123=12,"DEC")</f>
        <v>JUL</v>
      </c>
    </row>
    <row r="3124" spans="1:23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88"/>
        <v>58</v>
      </c>
      <c r="P3124">
        <f t="shared" si="289"/>
        <v>58</v>
      </c>
      <c r="Q3124" t="s">
        <v>8315</v>
      </c>
      <c r="R3124" t="s">
        <v>8355</v>
      </c>
      <c r="S3124" s="12">
        <f t="shared" si="290"/>
        <v>42678.932083333333</v>
      </c>
      <c r="T3124" s="12">
        <f t="shared" si="291"/>
        <v>42683.973750000005</v>
      </c>
      <c r="U3124" s="9">
        <f t="shared" si="292"/>
        <v>2016</v>
      </c>
      <c r="V3124">
        <f t="shared" si="293"/>
        <v>11</v>
      </c>
      <c r="W3124" t="str" cm="1">
        <f t="array" ref="W3124">_xlfn.IFS(V3124=1,"JAN",V3124=2,"FEB",V3124=3,"MAR",V3124=4,"APR",V3124=5,"MAY",V3124=6,"JUN",V3124=7,"JUL",V3124=8,"AUG",V3124=9,"SEP",V3124=10,"OCT",V3124=11,"NOV",V3124=12,"DEC")</f>
        <v>NOV</v>
      </c>
    </row>
    <row r="3125" spans="1:23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88"/>
        <v>68</v>
      </c>
      <c r="P3125">
        <f t="shared" si="289"/>
        <v>244.8</v>
      </c>
      <c r="Q3125" t="s">
        <v>8315</v>
      </c>
      <c r="R3125" t="s">
        <v>8355</v>
      </c>
      <c r="S3125" s="12">
        <f t="shared" si="290"/>
        <v>42530.993032407408</v>
      </c>
      <c r="T3125" s="12">
        <f t="shared" si="291"/>
        <v>42560.993032407408</v>
      </c>
      <c r="U3125" s="9">
        <f t="shared" si="292"/>
        <v>2016</v>
      </c>
      <c r="V3125">
        <f t="shared" si="293"/>
        <v>6</v>
      </c>
      <c r="W3125" t="str" cm="1">
        <f t="array" ref="W3125">_xlfn.IFS(V3125=1,"JAN",V3125=2,"FEB",V3125=3,"MAR",V3125=4,"APR",V3125=5,"MAY",V3125=6,"JUN",V3125=7,"JUL",V3125=8,"AUG",V3125=9,"SEP",V3125=10,"OCT",V3125=11,"NOV",V3125=12,"DEC")</f>
        <v>JUN</v>
      </c>
    </row>
    <row r="3126" spans="1:23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88"/>
        <v>0</v>
      </c>
      <c r="P3126">
        <f t="shared" si="289"/>
        <v>6.5</v>
      </c>
      <c r="Q3126" t="s">
        <v>8315</v>
      </c>
      <c r="R3126" t="s">
        <v>8355</v>
      </c>
      <c r="S3126" s="12">
        <f t="shared" si="290"/>
        <v>41977.780104166668</v>
      </c>
      <c r="T3126" s="12">
        <f t="shared" si="291"/>
        <v>42037.780104166668</v>
      </c>
      <c r="U3126" s="9">
        <f t="shared" si="292"/>
        <v>2014</v>
      </c>
      <c r="V3126">
        <f t="shared" si="293"/>
        <v>12</v>
      </c>
      <c r="W3126" t="str" cm="1">
        <f t="array" ref="W3126">_xlfn.IFS(V3126=1,"JAN",V3126=2,"FEB",V3126=3,"MAR",V3126=4,"APR",V3126=5,"MAY",V3126=6,"JUN",V3126=7,"JUL",V3126=8,"AUG",V3126=9,"SEP",V3126=10,"OCT",V3126=11,"NOV",V3126=12,"DEC")</f>
        <v>DEC</v>
      </c>
    </row>
    <row r="3127" spans="1:23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88"/>
        <v>0</v>
      </c>
      <c r="P3127">
        <f t="shared" si="289"/>
        <v>0</v>
      </c>
      <c r="Q3127" t="s">
        <v>8315</v>
      </c>
      <c r="R3127" t="s">
        <v>8355</v>
      </c>
      <c r="S3127" s="12">
        <f t="shared" si="290"/>
        <v>42346.20685185185</v>
      </c>
      <c r="T3127" s="12">
        <f t="shared" si="291"/>
        <v>42376.20685185185</v>
      </c>
      <c r="U3127" s="9">
        <f t="shared" si="292"/>
        <v>2015</v>
      </c>
      <c r="V3127">
        <f t="shared" si="293"/>
        <v>12</v>
      </c>
      <c r="W3127" t="str" cm="1">
        <f t="array" ref="W3127">_xlfn.IFS(V3127=1,"JAN",V3127=2,"FEB",V3127=3,"MAR",V3127=4,"APR",V3127=5,"MAY",V3127=6,"JUN",V3127=7,"JUL",V3127=8,"AUG",V3127=9,"SEP",V3127=10,"OCT",V3127=11,"NOV",V3127=12,"DEC")</f>
        <v>DEC</v>
      </c>
    </row>
    <row r="3128" spans="1:23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88"/>
        <v>4</v>
      </c>
      <c r="P3128">
        <f t="shared" si="289"/>
        <v>61.18</v>
      </c>
      <c r="Q3128" t="s">
        <v>8315</v>
      </c>
      <c r="R3128" t="s">
        <v>8355</v>
      </c>
      <c r="S3128" s="12">
        <f t="shared" si="290"/>
        <v>42427.01807870371</v>
      </c>
      <c r="T3128" s="12">
        <f t="shared" si="291"/>
        <v>42456.976412037038</v>
      </c>
      <c r="U3128" s="9">
        <f t="shared" si="292"/>
        <v>2016</v>
      </c>
      <c r="V3128">
        <f t="shared" si="293"/>
        <v>2</v>
      </c>
      <c r="W3128" t="str" cm="1">
        <f t="array" ref="W3128">_xlfn.IFS(V3128=1,"JAN",V3128=2,"FEB",V3128=3,"MAR",V3128=4,"APR",V3128=5,"MAY",V3128=6,"JUN",V3128=7,"JUL",V3128=8,"AUG",V3128=9,"SEP",V3128=10,"OCT",V3128=11,"NOV",V3128=12,"DEC")</f>
        <v>FEB</v>
      </c>
    </row>
    <row r="3129" spans="1:23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88"/>
        <v>0</v>
      </c>
      <c r="P3129">
        <f t="shared" si="289"/>
        <v>0</v>
      </c>
      <c r="Q3129" t="s">
        <v>8315</v>
      </c>
      <c r="R3129" t="s">
        <v>8355</v>
      </c>
      <c r="S3129" s="12">
        <f t="shared" si="290"/>
        <v>42034.856817129628</v>
      </c>
      <c r="T3129" s="12">
        <f t="shared" si="291"/>
        <v>42064.856817129628</v>
      </c>
      <c r="U3129" s="9">
        <f t="shared" si="292"/>
        <v>2015</v>
      </c>
      <c r="V3129">
        <f t="shared" si="293"/>
        <v>1</v>
      </c>
      <c r="W3129" t="str" cm="1">
        <f t="array" ref="W3129">_xlfn.IFS(V3129=1,"JAN",V3129=2,"FEB",V3129=3,"MAR",V3129=4,"APR",V3129=5,"MAY",V3129=6,"JUN",V3129=7,"JUL",V3129=8,"AUG",V3129=9,"SEP",V3129=10,"OCT",V3129=11,"NOV",V3129=12,"DEC")</f>
        <v>JAN</v>
      </c>
    </row>
    <row r="3130" spans="1:23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88"/>
        <v>109</v>
      </c>
      <c r="P3130">
        <f t="shared" si="289"/>
        <v>139.24</v>
      </c>
      <c r="Q3130" t="s">
        <v>8315</v>
      </c>
      <c r="R3130" t="s">
        <v>8316</v>
      </c>
      <c r="S3130" s="12">
        <f t="shared" si="290"/>
        <v>42780.825706018513</v>
      </c>
      <c r="T3130" s="12">
        <f t="shared" si="291"/>
        <v>42810.784039351856</v>
      </c>
      <c r="U3130" s="9">
        <f t="shared" si="292"/>
        <v>2017</v>
      </c>
      <c r="V3130">
        <f t="shared" si="293"/>
        <v>2</v>
      </c>
      <c r="W3130" t="str" cm="1">
        <f t="array" ref="W3130">_xlfn.IFS(V3130=1,"JAN",V3130=2,"FEB",V3130=3,"MAR",V3130=4,"APR",V3130=5,"MAY",V3130=6,"JUN",V3130=7,"JUL",V3130=8,"AUG",V3130=9,"SEP",V3130=10,"OCT",V3130=11,"NOV",V3130=12,"DEC")</f>
        <v>FEB</v>
      </c>
    </row>
    <row r="3131" spans="1:23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88"/>
        <v>1</v>
      </c>
      <c r="P3131">
        <f t="shared" si="289"/>
        <v>10</v>
      </c>
      <c r="Q3131" t="s">
        <v>8315</v>
      </c>
      <c r="R3131" t="s">
        <v>8316</v>
      </c>
      <c r="S3131" s="12">
        <f t="shared" si="290"/>
        <v>42803.842812499999</v>
      </c>
      <c r="T3131" s="12">
        <f t="shared" si="291"/>
        <v>42843.801145833335</v>
      </c>
      <c r="U3131" s="9">
        <f t="shared" si="292"/>
        <v>2017</v>
      </c>
      <c r="V3131">
        <f t="shared" si="293"/>
        <v>3</v>
      </c>
      <c r="W3131" t="str" cm="1">
        <f t="array" ref="W3131">_xlfn.IFS(V3131=1,"JAN",V3131=2,"FEB",V3131=3,"MAR",V3131=4,"APR",V3131=5,"MAY",V3131=6,"JUN",V3131=7,"JUL",V3131=8,"AUG",V3131=9,"SEP",V3131=10,"OCT",V3131=11,"NOV",V3131=12,"DEC")</f>
        <v>MAR</v>
      </c>
    </row>
    <row r="3132" spans="1:23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88"/>
        <v>4</v>
      </c>
      <c r="P3132">
        <f t="shared" si="289"/>
        <v>93.75</v>
      </c>
      <c r="Q3132" t="s">
        <v>8315</v>
      </c>
      <c r="R3132" t="s">
        <v>8316</v>
      </c>
      <c r="S3132" s="12">
        <f t="shared" si="290"/>
        <v>42808.640231481477</v>
      </c>
      <c r="T3132" s="12">
        <f t="shared" si="291"/>
        <v>42839.207638888889</v>
      </c>
      <c r="U3132" s="9">
        <f t="shared" si="292"/>
        <v>2017</v>
      </c>
      <c r="V3132">
        <f t="shared" si="293"/>
        <v>3</v>
      </c>
      <c r="W3132" t="str" cm="1">
        <f t="array" ref="W3132">_xlfn.IFS(V3132=1,"JAN",V3132=2,"FEB",V3132=3,"MAR",V3132=4,"APR",V3132=5,"MAY",V3132=6,"JUN",V3132=7,"JUL",V3132=8,"AUG",V3132=9,"SEP",V3132=10,"OCT",V3132=11,"NOV",V3132=12,"DEC")</f>
        <v>MAR</v>
      </c>
    </row>
    <row r="3133" spans="1:23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88"/>
        <v>16</v>
      </c>
      <c r="P3133">
        <f t="shared" si="289"/>
        <v>53.75</v>
      </c>
      <c r="Q3133" t="s">
        <v>8315</v>
      </c>
      <c r="R3133" t="s">
        <v>8316</v>
      </c>
      <c r="S3133" s="12">
        <f t="shared" si="290"/>
        <v>42803.579224537039</v>
      </c>
      <c r="T3133" s="12">
        <f t="shared" si="291"/>
        <v>42833.537557870368</v>
      </c>
      <c r="U3133" s="9">
        <f t="shared" si="292"/>
        <v>2017</v>
      </c>
      <c r="V3133">
        <f t="shared" si="293"/>
        <v>3</v>
      </c>
      <c r="W3133" t="str" cm="1">
        <f t="array" ref="W3133">_xlfn.IFS(V3133=1,"JAN",V3133=2,"FEB",V3133=3,"MAR",V3133=4,"APR",V3133=5,"MAY",V3133=6,"JUN",V3133=7,"JUL",V3133=8,"AUG",V3133=9,"SEP",V3133=10,"OCT",V3133=11,"NOV",V3133=12,"DEC")</f>
        <v>MAR</v>
      </c>
    </row>
    <row r="3134" spans="1:23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88"/>
        <v>0</v>
      </c>
      <c r="P3134">
        <f t="shared" si="289"/>
        <v>10</v>
      </c>
      <c r="Q3134" t="s">
        <v>8315</v>
      </c>
      <c r="R3134" t="s">
        <v>8316</v>
      </c>
      <c r="S3134" s="12">
        <f t="shared" si="290"/>
        <v>42786.350231481483</v>
      </c>
      <c r="T3134" s="12">
        <f t="shared" si="291"/>
        <v>42846.308564814812</v>
      </c>
      <c r="U3134" s="9">
        <f t="shared" si="292"/>
        <v>2017</v>
      </c>
      <c r="V3134">
        <f t="shared" si="293"/>
        <v>2</v>
      </c>
      <c r="W3134" t="str" cm="1">
        <f t="array" ref="W3134">_xlfn.IFS(V3134=1,"JAN",V3134=2,"FEB",V3134=3,"MAR",V3134=4,"APR",V3134=5,"MAY",V3134=6,"JUN",V3134=7,"JUL",V3134=8,"AUG",V3134=9,"SEP",V3134=10,"OCT",V3134=11,"NOV",V3134=12,"DEC")</f>
        <v>FEB</v>
      </c>
    </row>
    <row r="3135" spans="1:23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88"/>
        <v>108</v>
      </c>
      <c r="P3135">
        <f t="shared" si="289"/>
        <v>33.75</v>
      </c>
      <c r="Q3135" t="s">
        <v>8315</v>
      </c>
      <c r="R3135" t="s">
        <v>8316</v>
      </c>
      <c r="S3135" s="12">
        <f t="shared" si="290"/>
        <v>42788.565208333333</v>
      </c>
      <c r="T3135" s="12">
        <f t="shared" si="291"/>
        <v>42818.523541666669</v>
      </c>
      <c r="U3135" s="9">
        <f t="shared" si="292"/>
        <v>2017</v>
      </c>
      <c r="V3135">
        <f t="shared" si="293"/>
        <v>2</v>
      </c>
      <c r="W3135" t="str" cm="1">
        <f t="array" ref="W3135">_xlfn.IFS(V3135=1,"JAN",V3135=2,"FEB",V3135=3,"MAR",V3135=4,"APR",V3135=5,"MAY",V3135=6,"JUN",V3135=7,"JUL",V3135=8,"AUG",V3135=9,"SEP",V3135=10,"OCT",V3135=11,"NOV",V3135=12,"DEC")</f>
        <v>FEB</v>
      </c>
    </row>
    <row r="3136" spans="1:23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88"/>
        <v>23</v>
      </c>
      <c r="P3136">
        <f t="shared" si="289"/>
        <v>18.75</v>
      </c>
      <c r="Q3136" t="s">
        <v>8315</v>
      </c>
      <c r="R3136" t="s">
        <v>8316</v>
      </c>
      <c r="S3136" s="12">
        <f t="shared" si="290"/>
        <v>42800.720127314817</v>
      </c>
      <c r="T3136" s="12">
        <f t="shared" si="291"/>
        <v>42821.678460648152</v>
      </c>
      <c r="U3136" s="9">
        <f t="shared" si="292"/>
        <v>2017</v>
      </c>
      <c r="V3136">
        <f t="shared" si="293"/>
        <v>3</v>
      </c>
      <c r="W3136" t="str" cm="1">
        <f t="array" ref="W3136">_xlfn.IFS(V3136=1,"JAN",V3136=2,"FEB",V3136=3,"MAR",V3136=4,"APR",V3136=5,"MAY",V3136=6,"JUN",V3136=7,"JUL",V3136=8,"AUG",V3136=9,"SEP",V3136=10,"OCT",V3136=11,"NOV",V3136=12,"DEC")</f>
        <v>MAR</v>
      </c>
    </row>
    <row r="3137" spans="1:23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88"/>
        <v>21</v>
      </c>
      <c r="P3137">
        <f t="shared" si="289"/>
        <v>23.14</v>
      </c>
      <c r="Q3137" t="s">
        <v>8315</v>
      </c>
      <c r="R3137" t="s">
        <v>8316</v>
      </c>
      <c r="S3137" s="12">
        <f t="shared" si="290"/>
        <v>42807.151863425926</v>
      </c>
      <c r="T3137" s="12">
        <f t="shared" si="291"/>
        <v>42829.151863425926</v>
      </c>
      <c r="U3137" s="9">
        <f t="shared" si="292"/>
        <v>2017</v>
      </c>
      <c r="V3137">
        <f t="shared" si="293"/>
        <v>3</v>
      </c>
      <c r="W3137" t="str" cm="1">
        <f t="array" ref="W3137">_xlfn.IFS(V3137=1,"JAN",V3137=2,"FEB",V3137=3,"MAR",V3137=4,"APR",V3137=5,"MAY",V3137=6,"JUN",V3137=7,"JUL",V3137=8,"AUG",V3137=9,"SEP",V3137=10,"OCT",V3137=11,"NOV",V3137=12,"DEC")</f>
        <v>MAR</v>
      </c>
    </row>
    <row r="3138" spans="1:23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88"/>
        <v>128</v>
      </c>
      <c r="P3138">
        <f t="shared" si="289"/>
        <v>29.05</v>
      </c>
      <c r="Q3138" t="s">
        <v>8315</v>
      </c>
      <c r="R3138" t="s">
        <v>8316</v>
      </c>
      <c r="S3138" s="12">
        <f t="shared" si="290"/>
        <v>42789.462430555555</v>
      </c>
      <c r="T3138" s="12">
        <f t="shared" si="291"/>
        <v>42825.957638888889</v>
      </c>
      <c r="U3138" s="9">
        <f t="shared" si="292"/>
        <v>2017</v>
      </c>
      <c r="V3138">
        <f t="shared" si="293"/>
        <v>2</v>
      </c>
      <c r="W3138" t="str" cm="1">
        <f t="array" ref="W3138">_xlfn.IFS(V3138=1,"JAN",V3138=2,"FEB",V3138=3,"MAR",V3138=4,"APR",V3138=5,"MAY",V3138=6,"JUN",V3138=7,"JUL",V3138=8,"AUG",V3138=9,"SEP",V3138=10,"OCT",V3138=11,"NOV",V3138=12,"DEC")</f>
        <v>FEB</v>
      </c>
    </row>
    <row r="3139" spans="1:23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94">ROUND((E3139/D3139)*100,0)</f>
        <v>3</v>
      </c>
      <c r="P3139">
        <f t="shared" ref="P3139:P3202" si="295">IFERROR(ROUND(E3139/L3139,2),0)</f>
        <v>50</v>
      </c>
      <c r="Q3139" t="s">
        <v>8315</v>
      </c>
      <c r="R3139" t="s">
        <v>8316</v>
      </c>
      <c r="S3139" s="12">
        <f t="shared" ref="S3139:S3202" si="296">(((J3139/60)/60)/24)+DATE(1970,1,1)</f>
        <v>42807.885057870371</v>
      </c>
      <c r="T3139" s="12">
        <f t="shared" ref="T3139:T3202" si="297">(((I3139/60)/60)/24)+DATE(1970,1,1)</f>
        <v>42858.8</v>
      </c>
      <c r="U3139" s="9">
        <f t="shared" ref="U3139:U3202" si="298">YEAR(S3139)</f>
        <v>2017</v>
      </c>
      <c r="V3139">
        <f t="shared" ref="V3139:V3202" si="299">MONTH(S3139)</f>
        <v>3</v>
      </c>
      <c r="W3139" t="str" cm="1">
        <f t="array" ref="W3139">_xlfn.IFS(V3139=1,"JAN",V3139=2,"FEB",V3139=3,"MAR",V3139=4,"APR",V3139=5,"MAY",V3139=6,"JUN",V3139=7,"JUL",V3139=8,"AUG",V3139=9,"SEP",V3139=10,"OCT",V3139=11,"NOV",V3139=12,"DEC")</f>
        <v>MAR</v>
      </c>
    </row>
    <row r="3140" spans="1:23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94"/>
        <v>0</v>
      </c>
      <c r="P3140">
        <f t="shared" si="295"/>
        <v>0</v>
      </c>
      <c r="Q3140" t="s">
        <v>8315</v>
      </c>
      <c r="R3140" t="s">
        <v>8316</v>
      </c>
      <c r="S3140" s="12">
        <f t="shared" si="296"/>
        <v>42809.645914351851</v>
      </c>
      <c r="T3140" s="12">
        <f t="shared" si="297"/>
        <v>42828.645914351851</v>
      </c>
      <c r="U3140" s="9">
        <f t="shared" si="298"/>
        <v>2017</v>
      </c>
      <c r="V3140">
        <f t="shared" si="299"/>
        <v>3</v>
      </c>
      <c r="W3140" t="str" cm="1">
        <f t="array" ref="W3140">_xlfn.IFS(V3140=1,"JAN",V3140=2,"FEB",V3140=3,"MAR",V3140=4,"APR",V3140=5,"MAY",V3140=6,"JUN",V3140=7,"JUL",V3140=8,"AUG",V3140=9,"SEP",V3140=10,"OCT",V3140=11,"NOV",V3140=12,"DEC")</f>
        <v>MAR</v>
      </c>
    </row>
    <row r="3141" spans="1:23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94"/>
        <v>5</v>
      </c>
      <c r="P3141">
        <f t="shared" si="295"/>
        <v>450</v>
      </c>
      <c r="Q3141" t="s">
        <v>8315</v>
      </c>
      <c r="R3141" t="s">
        <v>8316</v>
      </c>
      <c r="S3141" s="12">
        <f t="shared" si="296"/>
        <v>42785.270370370374</v>
      </c>
      <c r="T3141" s="12">
        <f t="shared" si="297"/>
        <v>42819.189583333333</v>
      </c>
      <c r="U3141" s="9">
        <f t="shared" si="298"/>
        <v>2017</v>
      </c>
      <c r="V3141">
        <f t="shared" si="299"/>
        <v>2</v>
      </c>
      <c r="W3141" t="str" cm="1">
        <f t="array" ref="W3141">_xlfn.IFS(V3141=1,"JAN",V3141=2,"FEB",V3141=3,"MAR",V3141=4,"APR",V3141=5,"MAY",V3141=6,"JUN",V3141=7,"JUL",V3141=8,"AUG",V3141=9,"SEP",V3141=10,"OCT",V3141=11,"NOV",V3141=12,"DEC")</f>
        <v>FEB</v>
      </c>
    </row>
    <row r="3142" spans="1:23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94"/>
        <v>1</v>
      </c>
      <c r="P3142">
        <f t="shared" si="295"/>
        <v>24</v>
      </c>
      <c r="Q3142" t="s">
        <v>8315</v>
      </c>
      <c r="R3142" t="s">
        <v>8316</v>
      </c>
      <c r="S3142" s="12">
        <f t="shared" si="296"/>
        <v>42802.718784722223</v>
      </c>
      <c r="T3142" s="12">
        <f t="shared" si="297"/>
        <v>42832.677118055552</v>
      </c>
      <c r="U3142" s="9">
        <f t="shared" si="298"/>
        <v>2017</v>
      </c>
      <c r="V3142">
        <f t="shared" si="299"/>
        <v>3</v>
      </c>
      <c r="W3142" t="str" cm="1">
        <f t="array" ref="W3142">_xlfn.IFS(V3142=1,"JAN",V3142=2,"FEB",V3142=3,"MAR",V3142=4,"APR",V3142=5,"MAY",V3142=6,"JUN",V3142=7,"JUL",V3142=8,"AUG",V3142=9,"SEP",V3142=10,"OCT",V3142=11,"NOV",V3142=12,"DEC")</f>
        <v>MAR</v>
      </c>
    </row>
    <row r="3143" spans="1:23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94"/>
        <v>52</v>
      </c>
      <c r="P3143">
        <f t="shared" si="295"/>
        <v>32.25</v>
      </c>
      <c r="Q3143" t="s">
        <v>8315</v>
      </c>
      <c r="R3143" t="s">
        <v>8316</v>
      </c>
      <c r="S3143" s="12">
        <f t="shared" si="296"/>
        <v>42800.753333333334</v>
      </c>
      <c r="T3143" s="12">
        <f t="shared" si="297"/>
        <v>42841.833333333328</v>
      </c>
      <c r="U3143" s="9">
        <f t="shared" si="298"/>
        <v>2017</v>
      </c>
      <c r="V3143">
        <f t="shared" si="299"/>
        <v>3</v>
      </c>
      <c r="W3143" t="str" cm="1">
        <f t="array" ref="W3143">_xlfn.IFS(V3143=1,"JAN",V3143=2,"FEB",V3143=3,"MAR",V3143=4,"APR",V3143=5,"MAY",V3143=6,"JUN",V3143=7,"JUL",V3143=8,"AUG",V3143=9,"SEP",V3143=10,"OCT",V3143=11,"NOV",V3143=12,"DEC")</f>
        <v>MAR</v>
      </c>
    </row>
    <row r="3144" spans="1:23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94"/>
        <v>2</v>
      </c>
      <c r="P3144">
        <f t="shared" si="295"/>
        <v>15</v>
      </c>
      <c r="Q3144" t="s">
        <v>8315</v>
      </c>
      <c r="R3144" t="s">
        <v>8316</v>
      </c>
      <c r="S3144" s="12">
        <f t="shared" si="296"/>
        <v>42783.513182870374</v>
      </c>
      <c r="T3144" s="12">
        <f t="shared" si="297"/>
        <v>42813.471516203703</v>
      </c>
      <c r="U3144" s="9">
        <f t="shared" si="298"/>
        <v>2017</v>
      </c>
      <c r="V3144">
        <f t="shared" si="299"/>
        <v>2</v>
      </c>
      <c r="W3144" t="str" cm="1">
        <f t="array" ref="W3144">_xlfn.IFS(V3144=1,"JAN",V3144=2,"FEB",V3144=3,"MAR",V3144=4,"APR",V3144=5,"MAY",V3144=6,"JUN",V3144=7,"JUL",V3144=8,"AUG",V3144=9,"SEP",V3144=10,"OCT",V3144=11,"NOV",V3144=12,"DEC")</f>
        <v>FEB</v>
      </c>
    </row>
    <row r="3145" spans="1:23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94"/>
        <v>0</v>
      </c>
      <c r="P3145">
        <f t="shared" si="295"/>
        <v>0</v>
      </c>
      <c r="Q3145" t="s">
        <v>8315</v>
      </c>
      <c r="R3145" t="s">
        <v>8316</v>
      </c>
      <c r="S3145" s="12">
        <f t="shared" si="296"/>
        <v>42808.358287037037</v>
      </c>
      <c r="T3145" s="12">
        <f t="shared" si="297"/>
        <v>42834.358287037037</v>
      </c>
      <c r="U3145" s="9">
        <f t="shared" si="298"/>
        <v>2017</v>
      </c>
      <c r="V3145">
        <f t="shared" si="299"/>
        <v>3</v>
      </c>
      <c r="W3145" t="str" cm="1">
        <f t="array" ref="W3145">_xlfn.IFS(V3145=1,"JAN",V3145=2,"FEB",V3145=3,"MAR",V3145=4,"APR",V3145=5,"MAY",V3145=6,"JUN",V3145=7,"JUL",V3145=8,"AUG",V3145=9,"SEP",V3145=10,"OCT",V3145=11,"NOV",V3145=12,"DEC")</f>
        <v>MAR</v>
      </c>
    </row>
    <row r="3146" spans="1:23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94"/>
        <v>75</v>
      </c>
      <c r="P3146">
        <f t="shared" si="295"/>
        <v>251.33</v>
      </c>
      <c r="Q3146" t="s">
        <v>8315</v>
      </c>
      <c r="R3146" t="s">
        <v>8316</v>
      </c>
      <c r="S3146" s="12">
        <f t="shared" si="296"/>
        <v>42796.538275462968</v>
      </c>
      <c r="T3146" s="12">
        <f t="shared" si="297"/>
        <v>42813.25</v>
      </c>
      <c r="U3146" s="9">
        <f t="shared" si="298"/>
        <v>2017</v>
      </c>
      <c r="V3146">
        <f t="shared" si="299"/>
        <v>3</v>
      </c>
      <c r="W3146" t="str" cm="1">
        <f t="array" ref="W3146">_xlfn.IFS(V3146=1,"JAN",V3146=2,"FEB",V3146=3,"MAR",V3146=4,"APR",V3146=5,"MAY",V3146=6,"JUN",V3146=7,"JUL",V3146=8,"AUG",V3146=9,"SEP",V3146=10,"OCT",V3146=11,"NOV",V3146=12,"DEC")</f>
        <v>MAR</v>
      </c>
    </row>
    <row r="3147" spans="1:23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94"/>
        <v>0</v>
      </c>
      <c r="P3147">
        <f t="shared" si="295"/>
        <v>0</v>
      </c>
      <c r="Q3147" t="s">
        <v>8315</v>
      </c>
      <c r="R3147" t="s">
        <v>8316</v>
      </c>
      <c r="S3147" s="12">
        <f t="shared" si="296"/>
        <v>42762.040902777779</v>
      </c>
      <c r="T3147" s="12">
        <f t="shared" si="297"/>
        <v>42821.999236111107</v>
      </c>
      <c r="U3147" s="9">
        <f t="shared" si="298"/>
        <v>2017</v>
      </c>
      <c r="V3147">
        <f t="shared" si="299"/>
        <v>1</v>
      </c>
      <c r="W3147" t="str" cm="1">
        <f t="array" ref="W3147">_xlfn.IFS(V3147=1,"JAN",V3147=2,"FEB",V3147=3,"MAR",V3147=4,"APR",V3147=5,"MAY",V3147=6,"JUN",V3147=7,"JUL",V3147=8,"AUG",V3147=9,"SEP",V3147=10,"OCT",V3147=11,"NOV",V3147=12,"DEC")</f>
        <v>JAN</v>
      </c>
    </row>
    <row r="3148" spans="1:23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94"/>
        <v>11</v>
      </c>
      <c r="P3148">
        <f t="shared" si="295"/>
        <v>437.5</v>
      </c>
      <c r="Q3148" t="s">
        <v>8315</v>
      </c>
      <c r="R3148" t="s">
        <v>8316</v>
      </c>
      <c r="S3148" s="12">
        <f t="shared" si="296"/>
        <v>42796.682476851856</v>
      </c>
      <c r="T3148" s="12">
        <f t="shared" si="297"/>
        <v>42841.640810185185</v>
      </c>
      <c r="U3148" s="9">
        <f t="shared" si="298"/>
        <v>2017</v>
      </c>
      <c r="V3148">
        <f t="shared" si="299"/>
        <v>3</v>
      </c>
      <c r="W3148" t="str" cm="1">
        <f t="array" ref="W3148">_xlfn.IFS(V3148=1,"JAN",V3148=2,"FEB",V3148=3,"MAR",V3148=4,"APR",V3148=5,"MAY",V3148=6,"JUN",V3148=7,"JUL",V3148=8,"AUG",V3148=9,"SEP",V3148=10,"OCT",V3148=11,"NOV",V3148=12,"DEC")</f>
        <v>MAR</v>
      </c>
    </row>
    <row r="3149" spans="1:23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94"/>
        <v>118</v>
      </c>
      <c r="P3149">
        <f t="shared" si="295"/>
        <v>110.35</v>
      </c>
      <c r="Q3149" t="s">
        <v>8315</v>
      </c>
      <c r="R3149" t="s">
        <v>8316</v>
      </c>
      <c r="S3149" s="12">
        <f t="shared" si="296"/>
        <v>41909.969386574077</v>
      </c>
      <c r="T3149" s="12">
        <f t="shared" si="297"/>
        <v>41950.011053240742</v>
      </c>
      <c r="U3149" s="9">
        <f t="shared" si="298"/>
        <v>2014</v>
      </c>
      <c r="V3149">
        <f t="shared" si="299"/>
        <v>9</v>
      </c>
      <c r="W3149" t="str" cm="1">
        <f t="array" ref="W3149">_xlfn.IFS(V3149=1,"JAN",V3149=2,"FEB",V3149=3,"MAR",V3149=4,"APR",V3149=5,"MAY",V3149=6,"JUN",V3149=7,"JUL",V3149=8,"AUG",V3149=9,"SEP",V3149=10,"OCT",V3149=11,"NOV",V3149=12,"DEC")</f>
        <v>SEP</v>
      </c>
    </row>
    <row r="3150" spans="1:23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94"/>
        <v>131</v>
      </c>
      <c r="P3150">
        <f t="shared" si="295"/>
        <v>41.42</v>
      </c>
      <c r="Q3150" t="s">
        <v>8315</v>
      </c>
      <c r="R3150" t="s">
        <v>8316</v>
      </c>
      <c r="S3150" s="12">
        <f t="shared" si="296"/>
        <v>41891.665324074071</v>
      </c>
      <c r="T3150" s="12">
        <f t="shared" si="297"/>
        <v>41913.166666666664</v>
      </c>
      <c r="U3150" s="9">
        <f t="shared" si="298"/>
        <v>2014</v>
      </c>
      <c r="V3150">
        <f t="shared" si="299"/>
        <v>9</v>
      </c>
      <c r="W3150" t="str" cm="1">
        <f t="array" ref="W3150">_xlfn.IFS(V3150=1,"JAN",V3150=2,"FEB",V3150=3,"MAR",V3150=4,"APR",V3150=5,"MAY",V3150=6,"JUN",V3150=7,"JUL",V3150=8,"AUG",V3150=9,"SEP",V3150=10,"OCT",V3150=11,"NOV",V3150=12,"DEC")</f>
        <v>SEP</v>
      </c>
    </row>
    <row r="3151" spans="1:23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94"/>
        <v>104</v>
      </c>
      <c r="P3151">
        <f t="shared" si="295"/>
        <v>52</v>
      </c>
      <c r="Q3151" t="s">
        <v>8315</v>
      </c>
      <c r="R3151" t="s">
        <v>8316</v>
      </c>
      <c r="S3151" s="12">
        <f t="shared" si="296"/>
        <v>41226.017361111109</v>
      </c>
      <c r="T3151" s="12">
        <f t="shared" si="297"/>
        <v>41250.083333333336</v>
      </c>
      <c r="U3151" s="9">
        <f t="shared" si="298"/>
        <v>2012</v>
      </c>
      <c r="V3151">
        <f t="shared" si="299"/>
        <v>11</v>
      </c>
      <c r="W3151" t="str" cm="1">
        <f t="array" ref="W3151">_xlfn.IFS(V3151=1,"JAN",V3151=2,"FEB",V3151=3,"MAR",V3151=4,"APR",V3151=5,"MAY",V3151=6,"JUN",V3151=7,"JUL",V3151=8,"AUG",V3151=9,"SEP",V3151=10,"OCT",V3151=11,"NOV",V3151=12,"DEC")</f>
        <v>NOV</v>
      </c>
    </row>
    <row r="3152" spans="1:23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94"/>
        <v>101</v>
      </c>
      <c r="P3152">
        <f t="shared" si="295"/>
        <v>33.99</v>
      </c>
      <c r="Q3152" t="s">
        <v>8315</v>
      </c>
      <c r="R3152" t="s">
        <v>8316</v>
      </c>
      <c r="S3152" s="12">
        <f t="shared" si="296"/>
        <v>40478.263923611114</v>
      </c>
      <c r="T3152" s="12">
        <f t="shared" si="297"/>
        <v>40568.166666666664</v>
      </c>
      <c r="U3152" s="9">
        <f t="shared" si="298"/>
        <v>2010</v>
      </c>
      <c r="V3152">
        <f t="shared" si="299"/>
        <v>10</v>
      </c>
      <c r="W3152" t="str" cm="1">
        <f t="array" ref="W3152">_xlfn.IFS(V3152=1,"JAN",V3152=2,"FEB",V3152=3,"MAR",V3152=4,"APR",V3152=5,"MAY",V3152=6,"JUN",V3152=7,"JUL",V3152=8,"AUG",V3152=9,"SEP",V3152=10,"OCT",V3152=11,"NOV",V3152=12,"DEC")</f>
        <v>OCT</v>
      </c>
    </row>
    <row r="3153" spans="1:23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94"/>
        <v>100</v>
      </c>
      <c r="P3153">
        <f t="shared" si="295"/>
        <v>103.35</v>
      </c>
      <c r="Q3153" t="s">
        <v>8315</v>
      </c>
      <c r="R3153" t="s">
        <v>8316</v>
      </c>
      <c r="S3153" s="12">
        <f t="shared" si="296"/>
        <v>41862.83997685185</v>
      </c>
      <c r="T3153" s="12">
        <f t="shared" si="297"/>
        <v>41892.83997685185</v>
      </c>
      <c r="U3153" s="9">
        <f t="shared" si="298"/>
        <v>2014</v>
      </c>
      <c r="V3153">
        <f t="shared" si="299"/>
        <v>8</v>
      </c>
      <c r="W3153" t="str" cm="1">
        <f t="array" ref="W3153">_xlfn.IFS(V3153=1,"JAN",V3153=2,"FEB",V3153=3,"MAR",V3153=4,"APR",V3153=5,"MAY",V3153=6,"JUN",V3153=7,"JUL",V3153=8,"AUG",V3153=9,"SEP",V3153=10,"OCT",V3153=11,"NOV",V3153=12,"DEC")</f>
        <v>AUG</v>
      </c>
    </row>
    <row r="3154" spans="1:23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94"/>
        <v>106</v>
      </c>
      <c r="P3154">
        <f t="shared" si="295"/>
        <v>34.79</v>
      </c>
      <c r="Q3154" t="s">
        <v>8315</v>
      </c>
      <c r="R3154" t="s">
        <v>8316</v>
      </c>
      <c r="S3154" s="12">
        <f t="shared" si="296"/>
        <v>41550.867673611108</v>
      </c>
      <c r="T3154" s="12">
        <f t="shared" si="297"/>
        <v>41580.867673611108</v>
      </c>
      <c r="U3154" s="9">
        <f t="shared" si="298"/>
        <v>2013</v>
      </c>
      <c r="V3154">
        <f t="shared" si="299"/>
        <v>10</v>
      </c>
      <c r="W3154" t="str" cm="1">
        <f t="array" ref="W3154">_xlfn.IFS(V3154=1,"JAN",V3154=2,"FEB",V3154=3,"MAR",V3154=4,"APR",V3154=5,"MAY",V3154=6,"JUN",V3154=7,"JUL",V3154=8,"AUG",V3154=9,"SEP",V3154=10,"OCT",V3154=11,"NOV",V3154=12,"DEC")</f>
        <v>OCT</v>
      </c>
    </row>
    <row r="3155" spans="1:23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94"/>
        <v>336</v>
      </c>
      <c r="P3155">
        <f t="shared" si="295"/>
        <v>41.77</v>
      </c>
      <c r="Q3155" t="s">
        <v>8315</v>
      </c>
      <c r="R3155" t="s">
        <v>8316</v>
      </c>
      <c r="S3155" s="12">
        <f t="shared" si="296"/>
        <v>40633.154363425929</v>
      </c>
      <c r="T3155" s="12">
        <f t="shared" si="297"/>
        <v>40664.207638888889</v>
      </c>
      <c r="U3155" s="9">
        <f t="shared" si="298"/>
        <v>2011</v>
      </c>
      <c r="V3155">
        <f t="shared" si="299"/>
        <v>3</v>
      </c>
      <c r="W3155" t="str" cm="1">
        <f t="array" ref="W3155">_xlfn.IFS(V3155=1,"JAN",V3155=2,"FEB",V3155=3,"MAR",V3155=4,"APR",V3155=5,"MAY",V3155=6,"JUN",V3155=7,"JUL",V3155=8,"AUG",V3155=9,"SEP",V3155=10,"OCT",V3155=11,"NOV",V3155=12,"DEC")</f>
        <v>MAR</v>
      </c>
    </row>
    <row r="3156" spans="1:23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94"/>
        <v>113</v>
      </c>
      <c r="P3156">
        <f t="shared" si="295"/>
        <v>64.27</v>
      </c>
      <c r="Q3156" t="s">
        <v>8315</v>
      </c>
      <c r="R3156" t="s">
        <v>8316</v>
      </c>
      <c r="S3156" s="12">
        <f t="shared" si="296"/>
        <v>40970.875671296293</v>
      </c>
      <c r="T3156" s="12">
        <f t="shared" si="297"/>
        <v>41000.834004629629</v>
      </c>
      <c r="U3156" s="9">
        <f t="shared" si="298"/>
        <v>2012</v>
      </c>
      <c r="V3156">
        <f t="shared" si="299"/>
        <v>3</v>
      </c>
      <c r="W3156" t="str" cm="1">
        <f t="array" ref="W3156">_xlfn.IFS(V3156=1,"JAN",V3156=2,"FEB",V3156=3,"MAR",V3156=4,"APR",V3156=5,"MAY",V3156=6,"JUN",V3156=7,"JUL",V3156=8,"AUG",V3156=9,"SEP",V3156=10,"OCT",V3156=11,"NOV",V3156=12,"DEC")</f>
        <v>MAR</v>
      </c>
    </row>
    <row r="3157" spans="1:23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94"/>
        <v>189</v>
      </c>
      <c r="P3157">
        <f t="shared" si="295"/>
        <v>31.21</v>
      </c>
      <c r="Q3157" t="s">
        <v>8315</v>
      </c>
      <c r="R3157" t="s">
        <v>8316</v>
      </c>
      <c r="S3157" s="12">
        <f t="shared" si="296"/>
        <v>41233.499131944445</v>
      </c>
      <c r="T3157" s="12">
        <f t="shared" si="297"/>
        <v>41263.499131944445</v>
      </c>
      <c r="U3157" s="9">
        <f t="shared" si="298"/>
        <v>2012</v>
      </c>
      <c r="V3157">
        <f t="shared" si="299"/>
        <v>11</v>
      </c>
      <c r="W3157" t="str" cm="1">
        <f t="array" ref="W3157">_xlfn.IFS(V3157=1,"JAN",V3157=2,"FEB",V3157=3,"MAR",V3157=4,"APR",V3157=5,"MAY",V3157=6,"JUN",V3157=7,"JUL",V3157=8,"AUG",V3157=9,"SEP",V3157=10,"OCT",V3157=11,"NOV",V3157=12,"DEC")</f>
        <v>NOV</v>
      </c>
    </row>
    <row r="3158" spans="1:23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94"/>
        <v>102</v>
      </c>
      <c r="P3158">
        <f t="shared" si="295"/>
        <v>62.92</v>
      </c>
      <c r="Q3158" t="s">
        <v>8315</v>
      </c>
      <c r="R3158" t="s">
        <v>8316</v>
      </c>
      <c r="S3158" s="12">
        <f t="shared" si="296"/>
        <v>41026.953055555554</v>
      </c>
      <c r="T3158" s="12">
        <f t="shared" si="297"/>
        <v>41061.953055555554</v>
      </c>
      <c r="U3158" s="9">
        <f t="shared" si="298"/>
        <v>2012</v>
      </c>
      <c r="V3158">
        <f t="shared" si="299"/>
        <v>4</v>
      </c>
      <c r="W3158" t="str" cm="1">
        <f t="array" ref="W3158">_xlfn.IFS(V3158=1,"JAN",V3158=2,"FEB",V3158=3,"MAR",V3158=4,"APR",V3158=5,"MAY",V3158=6,"JUN",V3158=7,"JUL",V3158=8,"AUG",V3158=9,"SEP",V3158=10,"OCT",V3158=11,"NOV",V3158=12,"DEC")</f>
        <v>APR</v>
      </c>
    </row>
    <row r="3159" spans="1:23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94"/>
        <v>101</v>
      </c>
      <c r="P3159">
        <f t="shared" si="295"/>
        <v>98.54</v>
      </c>
      <c r="Q3159" t="s">
        <v>8315</v>
      </c>
      <c r="R3159" t="s">
        <v>8316</v>
      </c>
      <c r="S3159" s="12">
        <f t="shared" si="296"/>
        <v>41829.788252314815</v>
      </c>
      <c r="T3159" s="12">
        <f t="shared" si="297"/>
        <v>41839.208333333336</v>
      </c>
      <c r="U3159" s="9">
        <f t="shared" si="298"/>
        <v>2014</v>
      </c>
      <c r="V3159">
        <f t="shared" si="299"/>
        <v>7</v>
      </c>
      <c r="W3159" t="str" cm="1">
        <f t="array" ref="W3159">_xlfn.IFS(V3159=1,"JAN",V3159=2,"FEB",V3159=3,"MAR",V3159=4,"APR",V3159=5,"MAY",V3159=6,"JUN",V3159=7,"JUL",V3159=8,"AUG",V3159=9,"SEP",V3159=10,"OCT",V3159=11,"NOV",V3159=12,"DEC")</f>
        <v>JUL</v>
      </c>
    </row>
    <row r="3160" spans="1:23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94"/>
        <v>114</v>
      </c>
      <c r="P3160">
        <f t="shared" si="295"/>
        <v>82.61</v>
      </c>
      <c r="Q3160" t="s">
        <v>8315</v>
      </c>
      <c r="R3160" t="s">
        <v>8316</v>
      </c>
      <c r="S3160" s="12">
        <f t="shared" si="296"/>
        <v>41447.839722222219</v>
      </c>
      <c r="T3160" s="12">
        <f t="shared" si="297"/>
        <v>41477.839722222219</v>
      </c>
      <c r="U3160" s="9">
        <f t="shared" si="298"/>
        <v>2013</v>
      </c>
      <c r="V3160">
        <f t="shared" si="299"/>
        <v>6</v>
      </c>
      <c r="W3160" t="str" cm="1">
        <f t="array" ref="W3160">_xlfn.IFS(V3160=1,"JAN",V3160=2,"FEB",V3160=3,"MAR",V3160=4,"APR",V3160=5,"MAY",V3160=6,"JUN",V3160=7,"JUL",V3160=8,"AUG",V3160=9,"SEP",V3160=10,"OCT",V3160=11,"NOV",V3160=12,"DEC")</f>
        <v>JUN</v>
      </c>
    </row>
    <row r="3161" spans="1:23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94"/>
        <v>133</v>
      </c>
      <c r="P3161">
        <f t="shared" si="295"/>
        <v>38.5</v>
      </c>
      <c r="Q3161" t="s">
        <v>8315</v>
      </c>
      <c r="R3161" t="s">
        <v>8316</v>
      </c>
      <c r="S3161" s="12">
        <f t="shared" si="296"/>
        <v>40884.066678240742</v>
      </c>
      <c r="T3161" s="12">
        <f t="shared" si="297"/>
        <v>40926.958333333336</v>
      </c>
      <c r="U3161" s="9">
        <f t="shared" si="298"/>
        <v>2011</v>
      </c>
      <c r="V3161">
        <f t="shared" si="299"/>
        <v>12</v>
      </c>
      <c r="W3161" t="str" cm="1">
        <f t="array" ref="W3161">_xlfn.IFS(V3161=1,"JAN",V3161=2,"FEB",V3161=3,"MAR",V3161=4,"APR",V3161=5,"MAY",V3161=6,"JUN",V3161=7,"JUL",V3161=8,"AUG",V3161=9,"SEP",V3161=10,"OCT",V3161=11,"NOV",V3161=12,"DEC")</f>
        <v>DEC</v>
      </c>
    </row>
    <row r="3162" spans="1:23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94"/>
        <v>102</v>
      </c>
      <c r="P3162">
        <f t="shared" si="295"/>
        <v>80.16</v>
      </c>
      <c r="Q3162" t="s">
        <v>8315</v>
      </c>
      <c r="R3162" t="s">
        <v>8316</v>
      </c>
      <c r="S3162" s="12">
        <f t="shared" si="296"/>
        <v>41841.26489583333</v>
      </c>
      <c r="T3162" s="12">
        <f t="shared" si="297"/>
        <v>41864.207638888889</v>
      </c>
      <c r="U3162" s="9">
        <f t="shared" si="298"/>
        <v>2014</v>
      </c>
      <c r="V3162">
        <f t="shared" si="299"/>
        <v>7</v>
      </c>
      <c r="W3162" t="str" cm="1">
        <f t="array" ref="W3162">_xlfn.IFS(V3162=1,"JAN",V3162=2,"FEB",V3162=3,"MAR",V3162=4,"APR",V3162=5,"MAY",V3162=6,"JUN",V3162=7,"JUL",V3162=8,"AUG",V3162=9,"SEP",V3162=10,"OCT",V3162=11,"NOV",V3162=12,"DEC")</f>
        <v>JUL</v>
      </c>
    </row>
    <row r="3163" spans="1:23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94"/>
        <v>105</v>
      </c>
      <c r="P3163">
        <f t="shared" si="295"/>
        <v>28.41</v>
      </c>
      <c r="Q3163" t="s">
        <v>8315</v>
      </c>
      <c r="R3163" t="s">
        <v>8316</v>
      </c>
      <c r="S3163" s="12">
        <f t="shared" si="296"/>
        <v>41897.536134259259</v>
      </c>
      <c r="T3163" s="12">
        <f t="shared" si="297"/>
        <v>41927.536134259259</v>
      </c>
      <c r="U3163" s="9">
        <f t="shared" si="298"/>
        <v>2014</v>
      </c>
      <c r="V3163">
        <f t="shared" si="299"/>
        <v>9</v>
      </c>
      <c r="W3163" t="str" cm="1">
        <f t="array" ref="W3163">_xlfn.IFS(V3163=1,"JAN",V3163=2,"FEB",V3163=3,"MAR",V3163=4,"APR",V3163=5,"MAY",V3163=6,"JUN",V3163=7,"JUL",V3163=8,"AUG",V3163=9,"SEP",V3163=10,"OCT",V3163=11,"NOV",V3163=12,"DEC")</f>
        <v>SEP</v>
      </c>
    </row>
    <row r="3164" spans="1:23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94"/>
        <v>127</v>
      </c>
      <c r="P3164">
        <f t="shared" si="295"/>
        <v>80.73</v>
      </c>
      <c r="Q3164" t="s">
        <v>8315</v>
      </c>
      <c r="R3164" t="s">
        <v>8316</v>
      </c>
      <c r="S3164" s="12">
        <f t="shared" si="296"/>
        <v>41799.685902777775</v>
      </c>
      <c r="T3164" s="12">
        <f t="shared" si="297"/>
        <v>41827.083333333336</v>
      </c>
      <c r="U3164" s="9">
        <f t="shared" si="298"/>
        <v>2014</v>
      </c>
      <c r="V3164">
        <f t="shared" si="299"/>
        <v>6</v>
      </c>
      <c r="W3164" t="str" cm="1">
        <f t="array" ref="W3164">_xlfn.IFS(V3164=1,"JAN",V3164=2,"FEB",V3164=3,"MAR",V3164=4,"APR",V3164=5,"MAY",V3164=6,"JUN",V3164=7,"JUL",V3164=8,"AUG",V3164=9,"SEP",V3164=10,"OCT",V3164=11,"NOV",V3164=12,"DEC")</f>
        <v>JUN</v>
      </c>
    </row>
    <row r="3165" spans="1:23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94"/>
        <v>111</v>
      </c>
      <c r="P3165">
        <f t="shared" si="295"/>
        <v>200.69</v>
      </c>
      <c r="Q3165" t="s">
        <v>8315</v>
      </c>
      <c r="R3165" t="s">
        <v>8316</v>
      </c>
      <c r="S3165" s="12">
        <f t="shared" si="296"/>
        <v>41775.753761574073</v>
      </c>
      <c r="T3165" s="12">
        <f t="shared" si="297"/>
        <v>41805.753761574073</v>
      </c>
      <c r="U3165" s="9">
        <f t="shared" si="298"/>
        <v>2014</v>
      </c>
      <c r="V3165">
        <f t="shared" si="299"/>
        <v>5</v>
      </c>
      <c r="W3165" t="str" cm="1">
        <f t="array" ref="W3165">_xlfn.IFS(V3165=1,"JAN",V3165=2,"FEB",V3165=3,"MAR",V3165=4,"APR",V3165=5,"MAY",V3165=6,"JUN",V3165=7,"JUL",V3165=8,"AUG",V3165=9,"SEP",V3165=10,"OCT",V3165=11,"NOV",V3165=12,"DEC")</f>
        <v>MAY</v>
      </c>
    </row>
    <row r="3166" spans="1:23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94"/>
        <v>107</v>
      </c>
      <c r="P3166">
        <f t="shared" si="295"/>
        <v>37.590000000000003</v>
      </c>
      <c r="Q3166" t="s">
        <v>8315</v>
      </c>
      <c r="R3166" t="s">
        <v>8316</v>
      </c>
      <c r="S3166" s="12">
        <f t="shared" si="296"/>
        <v>41766.80572916667</v>
      </c>
      <c r="T3166" s="12">
        <f t="shared" si="297"/>
        <v>41799.80572916667</v>
      </c>
      <c r="U3166" s="9">
        <f t="shared" si="298"/>
        <v>2014</v>
      </c>
      <c r="V3166">
        <f t="shared" si="299"/>
        <v>5</v>
      </c>
      <c r="W3166" t="str" cm="1">
        <f t="array" ref="W3166">_xlfn.IFS(V3166=1,"JAN",V3166=2,"FEB",V3166=3,"MAR",V3166=4,"APR",V3166=5,"MAY",V3166=6,"JUN",V3166=7,"JUL",V3166=8,"AUG",V3166=9,"SEP",V3166=10,"OCT",V3166=11,"NOV",V3166=12,"DEC")</f>
        <v>MAY</v>
      </c>
    </row>
    <row r="3167" spans="1:23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94"/>
        <v>163</v>
      </c>
      <c r="P3167">
        <f t="shared" si="295"/>
        <v>58.1</v>
      </c>
      <c r="Q3167" t="s">
        <v>8315</v>
      </c>
      <c r="R3167" t="s">
        <v>8316</v>
      </c>
      <c r="S3167" s="12">
        <f t="shared" si="296"/>
        <v>40644.159259259257</v>
      </c>
      <c r="T3167" s="12">
        <f t="shared" si="297"/>
        <v>40666.165972222225</v>
      </c>
      <c r="U3167" s="9">
        <f t="shared" si="298"/>
        <v>2011</v>
      </c>
      <c r="V3167">
        <f t="shared" si="299"/>
        <v>4</v>
      </c>
      <c r="W3167" t="str" cm="1">
        <f t="array" ref="W3167">_xlfn.IFS(V3167=1,"JAN",V3167=2,"FEB",V3167=3,"MAR",V3167=4,"APR",V3167=5,"MAY",V3167=6,"JUN",V3167=7,"JUL",V3167=8,"AUG",V3167=9,"SEP",V3167=10,"OCT",V3167=11,"NOV",V3167=12,"DEC")</f>
        <v>APR</v>
      </c>
    </row>
    <row r="3168" spans="1:23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94"/>
        <v>160</v>
      </c>
      <c r="P3168">
        <f t="shared" si="295"/>
        <v>60.3</v>
      </c>
      <c r="Q3168" t="s">
        <v>8315</v>
      </c>
      <c r="R3168" t="s">
        <v>8316</v>
      </c>
      <c r="S3168" s="12">
        <f t="shared" si="296"/>
        <v>41940.69158564815</v>
      </c>
      <c r="T3168" s="12">
        <f t="shared" si="297"/>
        <v>41969.332638888889</v>
      </c>
      <c r="U3168" s="9">
        <f t="shared" si="298"/>
        <v>2014</v>
      </c>
      <c r="V3168">
        <f t="shared" si="299"/>
        <v>10</v>
      </c>
      <c r="W3168" t="str" cm="1">
        <f t="array" ref="W3168">_xlfn.IFS(V3168=1,"JAN",V3168=2,"FEB",V3168=3,"MAR",V3168=4,"APR",V3168=5,"MAY",V3168=6,"JUN",V3168=7,"JUL",V3168=8,"AUG",V3168=9,"SEP",V3168=10,"OCT",V3168=11,"NOV",V3168=12,"DEC")</f>
        <v>OCT</v>
      </c>
    </row>
    <row r="3169" spans="1:23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94"/>
        <v>116</v>
      </c>
      <c r="P3169">
        <f t="shared" si="295"/>
        <v>63.36</v>
      </c>
      <c r="Q3169" t="s">
        <v>8315</v>
      </c>
      <c r="R3169" t="s">
        <v>8316</v>
      </c>
      <c r="S3169" s="12">
        <f t="shared" si="296"/>
        <v>41839.175706018519</v>
      </c>
      <c r="T3169" s="12">
        <f t="shared" si="297"/>
        <v>41853.175706018519</v>
      </c>
      <c r="U3169" s="9">
        <f t="shared" si="298"/>
        <v>2014</v>
      </c>
      <c r="V3169">
        <f t="shared" si="299"/>
        <v>7</v>
      </c>
      <c r="W3169" t="str" cm="1">
        <f t="array" ref="W3169">_xlfn.IFS(V3169=1,"JAN",V3169=2,"FEB",V3169=3,"MAR",V3169=4,"APR",V3169=5,"MAY",V3169=6,"JUN",V3169=7,"JUL",V3169=8,"AUG",V3169=9,"SEP",V3169=10,"OCT",V3169=11,"NOV",V3169=12,"DEC")</f>
        <v>JUL</v>
      </c>
    </row>
    <row r="3170" spans="1:23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94"/>
        <v>124</v>
      </c>
      <c r="P3170">
        <f t="shared" si="295"/>
        <v>50.9</v>
      </c>
      <c r="Q3170" t="s">
        <v>8315</v>
      </c>
      <c r="R3170" t="s">
        <v>8316</v>
      </c>
      <c r="S3170" s="12">
        <f t="shared" si="296"/>
        <v>41772.105937500004</v>
      </c>
      <c r="T3170" s="12">
        <f t="shared" si="297"/>
        <v>41803.916666666664</v>
      </c>
      <c r="U3170" s="9">
        <f t="shared" si="298"/>
        <v>2014</v>
      </c>
      <c r="V3170">
        <f t="shared" si="299"/>
        <v>5</v>
      </c>
      <c r="W3170" t="str" cm="1">
        <f t="array" ref="W3170">_xlfn.IFS(V3170=1,"JAN",V3170=2,"FEB",V3170=3,"MAR",V3170=4,"APR",V3170=5,"MAY",V3170=6,"JUN",V3170=7,"JUL",V3170=8,"AUG",V3170=9,"SEP",V3170=10,"OCT",V3170=11,"NOV",V3170=12,"DEC")</f>
        <v>MAY</v>
      </c>
    </row>
    <row r="3171" spans="1:23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94"/>
        <v>103</v>
      </c>
      <c r="P3171">
        <f t="shared" si="295"/>
        <v>100.5</v>
      </c>
      <c r="Q3171" t="s">
        <v>8315</v>
      </c>
      <c r="R3171" t="s">
        <v>8316</v>
      </c>
      <c r="S3171" s="12">
        <f t="shared" si="296"/>
        <v>41591.737974537034</v>
      </c>
      <c r="T3171" s="12">
        <f t="shared" si="297"/>
        <v>41621.207638888889</v>
      </c>
      <c r="U3171" s="9">
        <f t="shared" si="298"/>
        <v>2013</v>
      </c>
      <c r="V3171">
        <f t="shared" si="299"/>
        <v>11</v>
      </c>
      <c r="W3171" t="str" cm="1">
        <f t="array" ref="W3171">_xlfn.IFS(V3171=1,"JAN",V3171=2,"FEB",V3171=3,"MAR",V3171=4,"APR",V3171=5,"MAY",V3171=6,"JUN",V3171=7,"JUL",V3171=8,"AUG",V3171=9,"SEP",V3171=10,"OCT",V3171=11,"NOV",V3171=12,"DEC")</f>
        <v>NOV</v>
      </c>
    </row>
    <row r="3172" spans="1:23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94"/>
        <v>112</v>
      </c>
      <c r="P3172">
        <f t="shared" si="295"/>
        <v>31.62</v>
      </c>
      <c r="Q3172" t="s">
        <v>8315</v>
      </c>
      <c r="R3172" t="s">
        <v>8316</v>
      </c>
      <c r="S3172" s="12">
        <f t="shared" si="296"/>
        <v>41789.080370370371</v>
      </c>
      <c r="T3172" s="12">
        <f t="shared" si="297"/>
        <v>41822.166666666664</v>
      </c>
      <c r="U3172" s="9">
        <f t="shared" si="298"/>
        <v>2014</v>
      </c>
      <c r="V3172">
        <f t="shared" si="299"/>
        <v>5</v>
      </c>
      <c r="W3172" t="str" cm="1">
        <f t="array" ref="W3172">_xlfn.IFS(V3172=1,"JAN",V3172=2,"FEB",V3172=3,"MAR",V3172=4,"APR",V3172=5,"MAY",V3172=6,"JUN",V3172=7,"JUL",V3172=8,"AUG",V3172=9,"SEP",V3172=10,"OCT",V3172=11,"NOV",V3172=12,"DEC")</f>
        <v>MAY</v>
      </c>
    </row>
    <row r="3173" spans="1:23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94"/>
        <v>109</v>
      </c>
      <c r="P3173">
        <f t="shared" si="295"/>
        <v>65.099999999999994</v>
      </c>
      <c r="Q3173" t="s">
        <v>8315</v>
      </c>
      <c r="R3173" t="s">
        <v>8316</v>
      </c>
      <c r="S3173" s="12">
        <f t="shared" si="296"/>
        <v>42466.608310185184</v>
      </c>
      <c r="T3173" s="12">
        <f t="shared" si="297"/>
        <v>42496.608310185184</v>
      </c>
      <c r="U3173" s="9">
        <f t="shared" si="298"/>
        <v>2016</v>
      </c>
      <c r="V3173">
        <f t="shared" si="299"/>
        <v>4</v>
      </c>
      <c r="W3173" t="str" cm="1">
        <f t="array" ref="W3173">_xlfn.IFS(V3173=1,"JAN",V3173=2,"FEB",V3173=3,"MAR",V3173=4,"APR",V3173=5,"MAY",V3173=6,"JUN",V3173=7,"JUL",V3173=8,"AUG",V3173=9,"SEP",V3173=10,"OCT",V3173=11,"NOV",V3173=12,"DEC")</f>
        <v>APR</v>
      </c>
    </row>
    <row r="3174" spans="1:23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94"/>
        <v>115</v>
      </c>
      <c r="P3174">
        <f t="shared" si="295"/>
        <v>79.31</v>
      </c>
      <c r="Q3174" t="s">
        <v>8315</v>
      </c>
      <c r="R3174" t="s">
        <v>8316</v>
      </c>
      <c r="S3174" s="12">
        <f t="shared" si="296"/>
        <v>40923.729953703703</v>
      </c>
      <c r="T3174" s="12">
        <f t="shared" si="297"/>
        <v>40953.729953703703</v>
      </c>
      <c r="U3174" s="9">
        <f t="shared" si="298"/>
        <v>2012</v>
      </c>
      <c r="V3174">
        <f t="shared" si="299"/>
        <v>1</v>
      </c>
      <c r="W3174" t="str" cm="1">
        <f t="array" ref="W3174">_xlfn.IFS(V3174=1,"JAN",V3174=2,"FEB",V3174=3,"MAR",V3174=4,"APR",V3174=5,"MAY",V3174=6,"JUN",V3174=7,"JUL",V3174=8,"AUG",V3174=9,"SEP",V3174=10,"OCT",V3174=11,"NOV",V3174=12,"DEC")</f>
        <v>JAN</v>
      </c>
    </row>
    <row r="3175" spans="1:23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94"/>
        <v>103</v>
      </c>
      <c r="P3175">
        <f t="shared" si="295"/>
        <v>139.19</v>
      </c>
      <c r="Q3175" t="s">
        <v>8315</v>
      </c>
      <c r="R3175" t="s">
        <v>8316</v>
      </c>
      <c r="S3175" s="12">
        <f t="shared" si="296"/>
        <v>41878.878379629627</v>
      </c>
      <c r="T3175" s="12">
        <f t="shared" si="297"/>
        <v>41908.878379629627</v>
      </c>
      <c r="U3175" s="9">
        <f t="shared" si="298"/>
        <v>2014</v>
      </c>
      <c r="V3175">
        <f t="shared" si="299"/>
        <v>8</v>
      </c>
      <c r="W3175" t="str" cm="1">
        <f t="array" ref="W3175">_xlfn.IFS(V3175=1,"JAN",V3175=2,"FEB",V3175=3,"MAR",V3175=4,"APR",V3175=5,"MAY",V3175=6,"JUN",V3175=7,"JUL",V3175=8,"AUG",V3175=9,"SEP",V3175=10,"OCT",V3175=11,"NOV",V3175=12,"DEC")</f>
        <v>AUG</v>
      </c>
    </row>
    <row r="3176" spans="1:23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94"/>
        <v>101</v>
      </c>
      <c r="P3176">
        <f t="shared" si="295"/>
        <v>131.91</v>
      </c>
      <c r="Q3176" t="s">
        <v>8315</v>
      </c>
      <c r="R3176" t="s">
        <v>8316</v>
      </c>
      <c r="S3176" s="12">
        <f t="shared" si="296"/>
        <v>41862.864675925928</v>
      </c>
      <c r="T3176" s="12">
        <f t="shared" si="297"/>
        <v>41876.864675925928</v>
      </c>
      <c r="U3176" s="9">
        <f t="shared" si="298"/>
        <v>2014</v>
      </c>
      <c r="V3176">
        <f t="shared" si="299"/>
        <v>8</v>
      </c>
      <c r="W3176" t="str" cm="1">
        <f t="array" ref="W3176">_xlfn.IFS(V3176=1,"JAN",V3176=2,"FEB",V3176=3,"MAR",V3176=4,"APR",V3176=5,"MAY",V3176=6,"JUN",V3176=7,"JUL",V3176=8,"AUG",V3176=9,"SEP",V3176=10,"OCT",V3176=11,"NOV",V3176=12,"DEC")</f>
        <v>AUG</v>
      </c>
    </row>
    <row r="3177" spans="1:23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94"/>
        <v>110</v>
      </c>
      <c r="P3177">
        <f t="shared" si="295"/>
        <v>91.3</v>
      </c>
      <c r="Q3177" t="s">
        <v>8315</v>
      </c>
      <c r="R3177" t="s">
        <v>8316</v>
      </c>
      <c r="S3177" s="12">
        <f t="shared" si="296"/>
        <v>40531.886886574073</v>
      </c>
      <c r="T3177" s="12">
        <f t="shared" si="297"/>
        <v>40591.886886574073</v>
      </c>
      <c r="U3177" s="9">
        <f t="shared" si="298"/>
        <v>2010</v>
      </c>
      <c r="V3177">
        <f t="shared" si="299"/>
        <v>12</v>
      </c>
      <c r="W3177" t="str" cm="1">
        <f t="array" ref="W3177">_xlfn.IFS(V3177=1,"JAN",V3177=2,"FEB",V3177=3,"MAR",V3177=4,"APR",V3177=5,"MAY",V3177=6,"JUN",V3177=7,"JUL",V3177=8,"AUG",V3177=9,"SEP",V3177=10,"OCT",V3177=11,"NOV",V3177=12,"DEC")</f>
        <v>DEC</v>
      </c>
    </row>
    <row r="3178" spans="1:23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94"/>
        <v>115</v>
      </c>
      <c r="P3178">
        <f t="shared" si="295"/>
        <v>39.67</v>
      </c>
      <c r="Q3178" t="s">
        <v>8315</v>
      </c>
      <c r="R3178" t="s">
        <v>8316</v>
      </c>
      <c r="S3178" s="12">
        <f t="shared" si="296"/>
        <v>41477.930914351848</v>
      </c>
      <c r="T3178" s="12">
        <f t="shared" si="297"/>
        <v>41504.625</v>
      </c>
      <c r="U3178" s="9">
        <f t="shared" si="298"/>
        <v>2013</v>
      </c>
      <c r="V3178">
        <f t="shared" si="299"/>
        <v>7</v>
      </c>
      <c r="W3178" t="str" cm="1">
        <f t="array" ref="W3178">_xlfn.IFS(V3178=1,"JAN",V3178=2,"FEB",V3178=3,"MAR",V3178=4,"APR",V3178=5,"MAY",V3178=6,"JUN",V3178=7,"JUL",V3178=8,"AUG",V3178=9,"SEP",V3178=10,"OCT",V3178=11,"NOV",V3178=12,"DEC")</f>
        <v>JUL</v>
      </c>
    </row>
    <row r="3179" spans="1:23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94"/>
        <v>117</v>
      </c>
      <c r="P3179">
        <f t="shared" si="295"/>
        <v>57.55</v>
      </c>
      <c r="Q3179" t="s">
        <v>8315</v>
      </c>
      <c r="R3179" t="s">
        <v>8316</v>
      </c>
      <c r="S3179" s="12">
        <f t="shared" si="296"/>
        <v>41781.666770833333</v>
      </c>
      <c r="T3179" s="12">
        <f t="shared" si="297"/>
        <v>41811.666770833333</v>
      </c>
      <c r="U3179" s="9">
        <f t="shared" si="298"/>
        <v>2014</v>
      </c>
      <c r="V3179">
        <f t="shared" si="299"/>
        <v>5</v>
      </c>
      <c r="W3179" t="str" cm="1">
        <f t="array" ref="W3179">_xlfn.IFS(V3179=1,"JAN",V3179=2,"FEB",V3179=3,"MAR",V3179=4,"APR",V3179=5,"MAY",V3179=6,"JUN",V3179=7,"JUL",V3179=8,"AUG",V3179=9,"SEP",V3179=10,"OCT",V3179=11,"NOV",V3179=12,"DEC")</f>
        <v>MAY</v>
      </c>
    </row>
    <row r="3180" spans="1:23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94"/>
        <v>172</v>
      </c>
      <c r="P3180">
        <f t="shared" si="295"/>
        <v>33.03</v>
      </c>
      <c r="Q3180" t="s">
        <v>8315</v>
      </c>
      <c r="R3180" t="s">
        <v>8316</v>
      </c>
      <c r="S3180" s="12">
        <f t="shared" si="296"/>
        <v>41806.605034722219</v>
      </c>
      <c r="T3180" s="12">
        <f t="shared" si="297"/>
        <v>41836.605034722219</v>
      </c>
      <c r="U3180" s="9">
        <f t="shared" si="298"/>
        <v>2014</v>
      </c>
      <c r="V3180">
        <f t="shared" si="299"/>
        <v>6</v>
      </c>
      <c r="W3180" t="str" cm="1">
        <f t="array" ref="W3180">_xlfn.IFS(V3180=1,"JAN",V3180=2,"FEB",V3180=3,"MAR",V3180=4,"APR",V3180=5,"MAY",V3180=6,"JUN",V3180=7,"JUL",V3180=8,"AUG",V3180=9,"SEP",V3180=10,"OCT",V3180=11,"NOV",V3180=12,"DEC")</f>
        <v>JUN</v>
      </c>
    </row>
    <row r="3181" spans="1:23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94"/>
        <v>114</v>
      </c>
      <c r="P3181">
        <f t="shared" si="295"/>
        <v>77.34</v>
      </c>
      <c r="Q3181" t="s">
        <v>8315</v>
      </c>
      <c r="R3181" t="s">
        <v>8316</v>
      </c>
      <c r="S3181" s="12">
        <f t="shared" si="296"/>
        <v>41375.702210648145</v>
      </c>
      <c r="T3181" s="12">
        <f t="shared" si="297"/>
        <v>41400.702210648145</v>
      </c>
      <c r="U3181" s="9">
        <f t="shared" si="298"/>
        <v>2013</v>
      </c>
      <c r="V3181">
        <f t="shared" si="299"/>
        <v>4</v>
      </c>
      <c r="W3181" t="str" cm="1">
        <f t="array" ref="W3181">_xlfn.IFS(V3181=1,"JAN",V3181=2,"FEB",V3181=3,"MAR",V3181=4,"APR",V3181=5,"MAY",V3181=6,"JUN",V3181=7,"JUL",V3181=8,"AUG",V3181=9,"SEP",V3181=10,"OCT",V3181=11,"NOV",V3181=12,"DEC")</f>
        <v>APR</v>
      </c>
    </row>
    <row r="3182" spans="1:23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94"/>
        <v>120</v>
      </c>
      <c r="P3182">
        <f t="shared" si="295"/>
        <v>31.93</v>
      </c>
      <c r="Q3182" t="s">
        <v>8315</v>
      </c>
      <c r="R3182" t="s">
        <v>8316</v>
      </c>
      <c r="S3182" s="12">
        <f t="shared" si="296"/>
        <v>41780.412604166668</v>
      </c>
      <c r="T3182" s="12">
        <f t="shared" si="297"/>
        <v>41810.412604166668</v>
      </c>
      <c r="U3182" s="9">
        <f t="shared" si="298"/>
        <v>2014</v>
      </c>
      <c r="V3182">
        <f t="shared" si="299"/>
        <v>5</v>
      </c>
      <c r="W3182" t="str" cm="1">
        <f t="array" ref="W3182">_xlfn.IFS(V3182=1,"JAN",V3182=2,"FEB",V3182=3,"MAR",V3182=4,"APR",V3182=5,"MAY",V3182=6,"JUN",V3182=7,"JUL",V3182=8,"AUG",V3182=9,"SEP",V3182=10,"OCT",V3182=11,"NOV",V3182=12,"DEC")</f>
        <v>MAY</v>
      </c>
    </row>
    <row r="3183" spans="1:23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94"/>
        <v>109</v>
      </c>
      <c r="P3183">
        <f t="shared" si="295"/>
        <v>36.33</v>
      </c>
      <c r="Q3183" t="s">
        <v>8315</v>
      </c>
      <c r="R3183" t="s">
        <v>8316</v>
      </c>
      <c r="S3183" s="12">
        <f t="shared" si="296"/>
        <v>41779.310034722221</v>
      </c>
      <c r="T3183" s="12">
        <f t="shared" si="297"/>
        <v>41805.666666666664</v>
      </c>
      <c r="U3183" s="9">
        <f t="shared" si="298"/>
        <v>2014</v>
      </c>
      <c r="V3183">
        <f t="shared" si="299"/>
        <v>5</v>
      </c>
      <c r="W3183" t="str" cm="1">
        <f t="array" ref="W3183">_xlfn.IFS(V3183=1,"JAN",V3183=2,"FEB",V3183=3,"MAR",V3183=4,"APR",V3183=5,"MAY",V3183=6,"JUN",V3183=7,"JUL",V3183=8,"AUG",V3183=9,"SEP",V3183=10,"OCT",V3183=11,"NOV",V3183=12,"DEC")</f>
        <v>MAY</v>
      </c>
    </row>
    <row r="3184" spans="1:23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94"/>
        <v>101</v>
      </c>
      <c r="P3184">
        <f t="shared" si="295"/>
        <v>46.77</v>
      </c>
      <c r="Q3184" t="s">
        <v>8315</v>
      </c>
      <c r="R3184" t="s">
        <v>8316</v>
      </c>
      <c r="S3184" s="12">
        <f t="shared" si="296"/>
        <v>40883.949317129627</v>
      </c>
      <c r="T3184" s="12">
        <f t="shared" si="297"/>
        <v>40939.708333333336</v>
      </c>
      <c r="U3184" s="9">
        <f t="shared" si="298"/>
        <v>2011</v>
      </c>
      <c r="V3184">
        <f t="shared" si="299"/>
        <v>12</v>
      </c>
      <c r="W3184" t="str" cm="1">
        <f t="array" ref="W3184">_xlfn.IFS(V3184=1,"JAN",V3184=2,"FEB",V3184=3,"MAR",V3184=4,"APR",V3184=5,"MAY",V3184=6,"JUN",V3184=7,"JUL",V3184=8,"AUG",V3184=9,"SEP",V3184=10,"OCT",V3184=11,"NOV",V3184=12,"DEC")</f>
        <v>DEC</v>
      </c>
    </row>
    <row r="3185" spans="1:23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94"/>
        <v>109</v>
      </c>
      <c r="P3185">
        <f t="shared" si="295"/>
        <v>40.07</v>
      </c>
      <c r="Q3185" t="s">
        <v>8315</v>
      </c>
      <c r="R3185" t="s">
        <v>8316</v>
      </c>
      <c r="S3185" s="12">
        <f t="shared" si="296"/>
        <v>41491.79478009259</v>
      </c>
      <c r="T3185" s="12">
        <f t="shared" si="297"/>
        <v>41509.79478009259</v>
      </c>
      <c r="U3185" s="9">
        <f t="shared" si="298"/>
        <v>2013</v>
      </c>
      <c r="V3185">
        <f t="shared" si="299"/>
        <v>8</v>
      </c>
      <c r="W3185" t="str" cm="1">
        <f t="array" ref="W3185">_xlfn.IFS(V3185=1,"JAN",V3185=2,"FEB",V3185=3,"MAR",V3185=4,"APR",V3185=5,"MAY",V3185=6,"JUN",V3185=7,"JUL",V3185=8,"AUG",V3185=9,"SEP",V3185=10,"OCT",V3185=11,"NOV",V3185=12,"DEC")</f>
        <v>AUG</v>
      </c>
    </row>
    <row r="3186" spans="1:23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94"/>
        <v>107</v>
      </c>
      <c r="P3186">
        <f t="shared" si="295"/>
        <v>100.22</v>
      </c>
      <c r="Q3186" t="s">
        <v>8315</v>
      </c>
      <c r="R3186" t="s">
        <v>8316</v>
      </c>
      <c r="S3186" s="12">
        <f t="shared" si="296"/>
        <v>41791.993414351848</v>
      </c>
      <c r="T3186" s="12">
        <f t="shared" si="297"/>
        <v>41821.993414351848</v>
      </c>
      <c r="U3186" s="9">
        <f t="shared" si="298"/>
        <v>2014</v>
      </c>
      <c r="V3186">
        <f t="shared" si="299"/>
        <v>6</v>
      </c>
      <c r="W3186" t="str" cm="1">
        <f t="array" ref="W3186">_xlfn.IFS(V3186=1,"JAN",V3186=2,"FEB",V3186=3,"MAR",V3186=4,"APR",V3186=5,"MAY",V3186=6,"JUN",V3186=7,"JUL",V3186=8,"AUG",V3186=9,"SEP",V3186=10,"OCT",V3186=11,"NOV",V3186=12,"DEC")</f>
        <v>JUN</v>
      </c>
    </row>
    <row r="3187" spans="1:23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94"/>
        <v>100</v>
      </c>
      <c r="P3187">
        <f t="shared" si="295"/>
        <v>41.67</v>
      </c>
      <c r="Q3187" t="s">
        <v>8315</v>
      </c>
      <c r="R3187" t="s">
        <v>8316</v>
      </c>
      <c r="S3187" s="12">
        <f t="shared" si="296"/>
        <v>41829.977326388893</v>
      </c>
      <c r="T3187" s="12">
        <f t="shared" si="297"/>
        <v>41836.977326388893</v>
      </c>
      <c r="U3187" s="9">
        <f t="shared" si="298"/>
        <v>2014</v>
      </c>
      <c r="V3187">
        <f t="shared" si="299"/>
        <v>7</v>
      </c>
      <c r="W3187" t="str" cm="1">
        <f t="array" ref="W3187">_xlfn.IFS(V3187=1,"JAN",V3187=2,"FEB",V3187=3,"MAR",V3187=4,"APR",V3187=5,"MAY",V3187=6,"JUN",V3187=7,"JUL",V3187=8,"AUG",V3187=9,"SEP",V3187=10,"OCT",V3187=11,"NOV",V3187=12,"DEC")</f>
        <v>JUL</v>
      </c>
    </row>
    <row r="3188" spans="1:23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94"/>
        <v>102</v>
      </c>
      <c r="P3188">
        <f t="shared" si="295"/>
        <v>46.71</v>
      </c>
      <c r="Q3188" t="s">
        <v>8315</v>
      </c>
      <c r="R3188" t="s">
        <v>8316</v>
      </c>
      <c r="S3188" s="12">
        <f t="shared" si="296"/>
        <v>41868.924050925925</v>
      </c>
      <c r="T3188" s="12">
        <f t="shared" si="297"/>
        <v>41898.875</v>
      </c>
      <c r="U3188" s="9">
        <f t="shared" si="298"/>
        <v>2014</v>
      </c>
      <c r="V3188">
        <f t="shared" si="299"/>
        <v>8</v>
      </c>
      <c r="W3188" t="str" cm="1">
        <f t="array" ref="W3188">_xlfn.IFS(V3188=1,"JAN",V3188=2,"FEB",V3188=3,"MAR",V3188=4,"APR",V3188=5,"MAY",V3188=6,"JUN",V3188=7,"JUL",V3188=8,"AUG",V3188=9,"SEP",V3188=10,"OCT",V3188=11,"NOV",V3188=12,"DEC")</f>
        <v>AUG</v>
      </c>
    </row>
    <row r="3189" spans="1:23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94"/>
        <v>116</v>
      </c>
      <c r="P3189">
        <f t="shared" si="295"/>
        <v>71.489999999999995</v>
      </c>
      <c r="Q3189" t="s">
        <v>8315</v>
      </c>
      <c r="R3189" t="s">
        <v>8316</v>
      </c>
      <c r="S3189" s="12">
        <f t="shared" si="296"/>
        <v>41835.666354166664</v>
      </c>
      <c r="T3189" s="12">
        <f t="shared" si="297"/>
        <v>41855.666354166664</v>
      </c>
      <c r="U3189" s="9">
        <f t="shared" si="298"/>
        <v>2014</v>
      </c>
      <c r="V3189">
        <f t="shared" si="299"/>
        <v>7</v>
      </c>
      <c r="W3189" t="str" cm="1">
        <f t="array" ref="W3189">_xlfn.IFS(V3189=1,"JAN",V3189=2,"FEB",V3189=3,"MAR",V3189=4,"APR",V3189=5,"MAY",V3189=6,"JUN",V3189=7,"JUL",V3189=8,"AUG",V3189=9,"SEP",V3189=10,"OCT",V3189=11,"NOV",V3189=12,"DEC")</f>
        <v>JUL</v>
      </c>
    </row>
    <row r="3190" spans="1:23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94"/>
        <v>65</v>
      </c>
      <c r="P3190">
        <f t="shared" si="295"/>
        <v>14.44</v>
      </c>
      <c r="Q3190" t="s">
        <v>8315</v>
      </c>
      <c r="R3190" t="s">
        <v>8357</v>
      </c>
      <c r="S3190" s="12">
        <f t="shared" si="296"/>
        <v>42144.415532407409</v>
      </c>
      <c r="T3190" s="12">
        <f t="shared" si="297"/>
        <v>42165.415532407409</v>
      </c>
      <c r="U3190" s="9">
        <f t="shared" si="298"/>
        <v>2015</v>
      </c>
      <c r="V3190">
        <f t="shared" si="299"/>
        <v>5</v>
      </c>
      <c r="W3190" t="str" cm="1">
        <f t="array" ref="W3190">_xlfn.IFS(V3190=1,"JAN",V3190=2,"FEB",V3190=3,"MAR",V3190=4,"APR",V3190=5,"MAY",V3190=6,"JUN",V3190=7,"JUL",V3190=8,"AUG",V3190=9,"SEP",V3190=10,"OCT",V3190=11,"NOV",V3190=12,"DEC")</f>
        <v>MAY</v>
      </c>
    </row>
    <row r="3191" spans="1:23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94"/>
        <v>12</v>
      </c>
      <c r="P3191">
        <f t="shared" si="295"/>
        <v>356.84</v>
      </c>
      <c r="Q3191" t="s">
        <v>8315</v>
      </c>
      <c r="R3191" t="s">
        <v>8357</v>
      </c>
      <c r="S3191" s="12">
        <f t="shared" si="296"/>
        <v>42118.346435185187</v>
      </c>
      <c r="T3191" s="12">
        <f t="shared" si="297"/>
        <v>42148.346435185187</v>
      </c>
      <c r="U3191" s="9">
        <f t="shared" si="298"/>
        <v>2015</v>
      </c>
      <c r="V3191">
        <f t="shared" si="299"/>
        <v>4</v>
      </c>
      <c r="W3191" t="str" cm="1">
        <f t="array" ref="W3191">_xlfn.IFS(V3191=1,"JAN",V3191=2,"FEB",V3191=3,"MAR",V3191=4,"APR",V3191=5,"MAY",V3191=6,"JUN",V3191=7,"JUL",V3191=8,"AUG",V3191=9,"SEP",V3191=10,"OCT",V3191=11,"NOV",V3191=12,"DEC")</f>
        <v>APR</v>
      </c>
    </row>
    <row r="3192" spans="1:23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94"/>
        <v>0</v>
      </c>
      <c r="P3192">
        <f t="shared" si="295"/>
        <v>0</v>
      </c>
      <c r="Q3192" t="s">
        <v>8315</v>
      </c>
      <c r="R3192" t="s">
        <v>8357</v>
      </c>
      <c r="S3192" s="12">
        <f t="shared" si="296"/>
        <v>42683.151331018518</v>
      </c>
      <c r="T3192" s="12">
        <f t="shared" si="297"/>
        <v>42713.192997685182</v>
      </c>
      <c r="U3192" s="9">
        <f t="shared" si="298"/>
        <v>2016</v>
      </c>
      <c r="V3192">
        <f t="shared" si="299"/>
        <v>11</v>
      </c>
      <c r="W3192" t="str" cm="1">
        <f t="array" ref="W3192">_xlfn.IFS(V3192=1,"JAN",V3192=2,"FEB",V3192=3,"MAR",V3192=4,"APR",V3192=5,"MAY",V3192=6,"JUN",V3192=7,"JUL",V3192=8,"AUG",V3192=9,"SEP",V3192=10,"OCT",V3192=11,"NOV",V3192=12,"DEC")</f>
        <v>NOV</v>
      </c>
    </row>
    <row r="3193" spans="1:23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94"/>
        <v>4</v>
      </c>
      <c r="P3193">
        <f t="shared" si="295"/>
        <v>37.75</v>
      </c>
      <c r="Q3193" t="s">
        <v>8315</v>
      </c>
      <c r="R3193" t="s">
        <v>8357</v>
      </c>
      <c r="S3193" s="12">
        <f t="shared" si="296"/>
        <v>42538.755428240736</v>
      </c>
      <c r="T3193" s="12">
        <f t="shared" si="297"/>
        <v>42598.755428240736</v>
      </c>
      <c r="U3193" s="9">
        <f t="shared" si="298"/>
        <v>2016</v>
      </c>
      <c r="V3193">
        <f t="shared" si="299"/>
        <v>6</v>
      </c>
      <c r="W3193" t="str" cm="1">
        <f t="array" ref="W3193">_xlfn.IFS(V3193=1,"JAN",V3193=2,"FEB",V3193=3,"MAR",V3193=4,"APR",V3193=5,"MAY",V3193=6,"JUN",V3193=7,"JUL",V3193=8,"AUG",V3193=9,"SEP",V3193=10,"OCT",V3193=11,"NOV",V3193=12,"DEC")</f>
        <v>JUN</v>
      </c>
    </row>
    <row r="3194" spans="1:23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94"/>
        <v>1</v>
      </c>
      <c r="P3194">
        <f t="shared" si="295"/>
        <v>12.75</v>
      </c>
      <c r="Q3194" t="s">
        <v>8315</v>
      </c>
      <c r="R3194" t="s">
        <v>8357</v>
      </c>
      <c r="S3194" s="12">
        <f t="shared" si="296"/>
        <v>42018.94049768518</v>
      </c>
      <c r="T3194" s="12">
        <f t="shared" si="297"/>
        <v>42063.916666666672</v>
      </c>
      <c r="U3194" s="9">
        <f t="shared" si="298"/>
        <v>2015</v>
      </c>
      <c r="V3194">
        <f t="shared" si="299"/>
        <v>1</v>
      </c>
      <c r="W3194" t="str" cm="1">
        <f t="array" ref="W3194">_xlfn.IFS(V3194=1,"JAN",V3194=2,"FEB",V3194=3,"MAR",V3194=4,"APR",V3194=5,"MAY",V3194=6,"JUN",V3194=7,"JUL",V3194=8,"AUG",V3194=9,"SEP",V3194=10,"OCT",V3194=11,"NOV",V3194=12,"DEC")</f>
        <v>JAN</v>
      </c>
    </row>
    <row r="3195" spans="1:23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94"/>
        <v>12</v>
      </c>
      <c r="P3195">
        <f t="shared" si="295"/>
        <v>24.46</v>
      </c>
      <c r="Q3195" t="s">
        <v>8315</v>
      </c>
      <c r="R3195" t="s">
        <v>8357</v>
      </c>
      <c r="S3195" s="12">
        <f t="shared" si="296"/>
        <v>42010.968240740738</v>
      </c>
      <c r="T3195" s="12">
        <f t="shared" si="297"/>
        <v>42055.968240740738</v>
      </c>
      <c r="U3195" s="9">
        <f t="shared" si="298"/>
        <v>2015</v>
      </c>
      <c r="V3195">
        <f t="shared" si="299"/>
        <v>1</v>
      </c>
      <c r="W3195" t="str" cm="1">
        <f t="array" ref="W3195">_xlfn.IFS(V3195=1,"JAN",V3195=2,"FEB",V3195=3,"MAR",V3195=4,"APR",V3195=5,"MAY",V3195=6,"JUN",V3195=7,"JUL",V3195=8,"AUG",V3195=9,"SEP",V3195=10,"OCT",V3195=11,"NOV",V3195=12,"DEC")</f>
        <v>JAN</v>
      </c>
    </row>
    <row r="3196" spans="1:23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94"/>
        <v>0</v>
      </c>
      <c r="P3196">
        <f t="shared" si="295"/>
        <v>0</v>
      </c>
      <c r="Q3196" t="s">
        <v>8315</v>
      </c>
      <c r="R3196" t="s">
        <v>8357</v>
      </c>
      <c r="S3196" s="12">
        <f t="shared" si="296"/>
        <v>42182.062476851846</v>
      </c>
      <c r="T3196" s="12">
        <f t="shared" si="297"/>
        <v>42212.062476851846</v>
      </c>
      <c r="U3196" s="9">
        <f t="shared" si="298"/>
        <v>2015</v>
      </c>
      <c r="V3196">
        <f t="shared" si="299"/>
        <v>6</v>
      </c>
      <c r="W3196" t="str" cm="1">
        <f t="array" ref="W3196">_xlfn.IFS(V3196=1,"JAN",V3196=2,"FEB",V3196=3,"MAR",V3196=4,"APR",V3196=5,"MAY",V3196=6,"JUN",V3196=7,"JUL",V3196=8,"AUG",V3196=9,"SEP",V3196=10,"OCT",V3196=11,"NOV",V3196=12,"DEC")</f>
        <v>JUN</v>
      </c>
    </row>
    <row r="3197" spans="1:23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94"/>
        <v>59</v>
      </c>
      <c r="P3197">
        <f t="shared" si="295"/>
        <v>53.08</v>
      </c>
      <c r="Q3197" t="s">
        <v>8315</v>
      </c>
      <c r="R3197" t="s">
        <v>8357</v>
      </c>
      <c r="S3197" s="12">
        <f t="shared" si="296"/>
        <v>42017.594236111108</v>
      </c>
      <c r="T3197" s="12">
        <f t="shared" si="297"/>
        <v>42047.594236111108</v>
      </c>
      <c r="U3197" s="9">
        <f t="shared" si="298"/>
        <v>2015</v>
      </c>
      <c r="V3197">
        <f t="shared" si="299"/>
        <v>1</v>
      </c>
      <c r="W3197" t="str" cm="1">
        <f t="array" ref="W3197">_xlfn.IFS(V3197=1,"JAN",V3197=2,"FEB",V3197=3,"MAR",V3197=4,"APR",V3197=5,"MAY",V3197=6,"JUN",V3197=7,"JUL",V3197=8,"AUG",V3197=9,"SEP",V3197=10,"OCT",V3197=11,"NOV",V3197=12,"DEC")</f>
        <v>JAN</v>
      </c>
    </row>
    <row r="3198" spans="1:23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94"/>
        <v>0</v>
      </c>
      <c r="P3198">
        <f t="shared" si="295"/>
        <v>300</v>
      </c>
      <c r="Q3198" t="s">
        <v>8315</v>
      </c>
      <c r="R3198" t="s">
        <v>8357</v>
      </c>
      <c r="S3198" s="12">
        <f t="shared" si="296"/>
        <v>42157.598090277781</v>
      </c>
      <c r="T3198" s="12">
        <f t="shared" si="297"/>
        <v>42217.583333333328</v>
      </c>
      <c r="U3198" s="9">
        <f t="shared" si="298"/>
        <v>2015</v>
      </c>
      <c r="V3198">
        <f t="shared" si="299"/>
        <v>6</v>
      </c>
      <c r="W3198" t="str" cm="1">
        <f t="array" ref="W3198">_xlfn.IFS(V3198=1,"JAN",V3198=2,"FEB",V3198=3,"MAR",V3198=4,"APR",V3198=5,"MAY",V3198=6,"JUN",V3198=7,"JUL",V3198=8,"AUG",V3198=9,"SEP",V3198=10,"OCT",V3198=11,"NOV",V3198=12,"DEC")</f>
        <v>JUN</v>
      </c>
    </row>
    <row r="3199" spans="1:23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94"/>
        <v>11</v>
      </c>
      <c r="P3199">
        <f t="shared" si="295"/>
        <v>286.25</v>
      </c>
      <c r="Q3199" t="s">
        <v>8315</v>
      </c>
      <c r="R3199" t="s">
        <v>8357</v>
      </c>
      <c r="S3199" s="12">
        <f t="shared" si="296"/>
        <v>42009.493263888886</v>
      </c>
      <c r="T3199" s="12">
        <f t="shared" si="297"/>
        <v>42039.493263888886</v>
      </c>
      <c r="U3199" s="9">
        <f t="shared" si="298"/>
        <v>2015</v>
      </c>
      <c r="V3199">
        <f t="shared" si="299"/>
        <v>1</v>
      </c>
      <c r="W3199" t="str" cm="1">
        <f t="array" ref="W3199">_xlfn.IFS(V3199=1,"JAN",V3199=2,"FEB",V3199=3,"MAR",V3199=4,"APR",V3199=5,"MAY",V3199=6,"JUN",V3199=7,"JUL",V3199=8,"AUG",V3199=9,"SEP",V3199=10,"OCT",V3199=11,"NOV",V3199=12,"DEC")</f>
        <v>JAN</v>
      </c>
    </row>
    <row r="3200" spans="1:23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94"/>
        <v>0</v>
      </c>
      <c r="P3200">
        <f t="shared" si="295"/>
        <v>36.67</v>
      </c>
      <c r="Q3200" t="s">
        <v>8315</v>
      </c>
      <c r="R3200" t="s">
        <v>8357</v>
      </c>
      <c r="S3200" s="12">
        <f t="shared" si="296"/>
        <v>42013.424502314811</v>
      </c>
      <c r="T3200" s="12">
        <f t="shared" si="297"/>
        <v>42051.424502314811</v>
      </c>
      <c r="U3200" s="9">
        <f t="shared" si="298"/>
        <v>2015</v>
      </c>
      <c r="V3200">
        <f t="shared" si="299"/>
        <v>1</v>
      </c>
      <c r="W3200" t="str" cm="1">
        <f t="array" ref="W3200">_xlfn.IFS(V3200=1,"JAN",V3200=2,"FEB",V3200=3,"MAR",V3200=4,"APR",V3200=5,"MAY",V3200=6,"JUN",V3200=7,"JUL",V3200=8,"AUG",V3200=9,"SEP",V3200=10,"OCT",V3200=11,"NOV",V3200=12,"DEC")</f>
        <v>JAN</v>
      </c>
    </row>
    <row r="3201" spans="1:23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94"/>
        <v>52</v>
      </c>
      <c r="P3201">
        <f t="shared" si="295"/>
        <v>49.21</v>
      </c>
      <c r="Q3201" t="s">
        <v>8315</v>
      </c>
      <c r="R3201" t="s">
        <v>8357</v>
      </c>
      <c r="S3201" s="12">
        <f t="shared" si="296"/>
        <v>41858.761782407404</v>
      </c>
      <c r="T3201" s="12">
        <f t="shared" si="297"/>
        <v>41888.875</v>
      </c>
      <c r="U3201" s="9">
        <f t="shared" si="298"/>
        <v>2014</v>
      </c>
      <c r="V3201">
        <f t="shared" si="299"/>
        <v>8</v>
      </c>
      <c r="W3201" t="str" cm="1">
        <f t="array" ref="W3201">_xlfn.IFS(V3201=1,"JAN",V3201=2,"FEB",V3201=3,"MAR",V3201=4,"APR",V3201=5,"MAY",V3201=6,"JUN",V3201=7,"JUL",V3201=8,"AUG",V3201=9,"SEP",V3201=10,"OCT",V3201=11,"NOV",V3201=12,"DEC")</f>
        <v>AUG</v>
      </c>
    </row>
    <row r="3202" spans="1:23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94"/>
        <v>0</v>
      </c>
      <c r="P3202">
        <f t="shared" si="295"/>
        <v>1</v>
      </c>
      <c r="Q3202" t="s">
        <v>8315</v>
      </c>
      <c r="R3202" t="s">
        <v>8357</v>
      </c>
      <c r="S3202" s="12">
        <f t="shared" si="296"/>
        <v>42460.320613425924</v>
      </c>
      <c r="T3202" s="12">
        <f t="shared" si="297"/>
        <v>42490.231944444444</v>
      </c>
      <c r="U3202" s="9">
        <f t="shared" si="298"/>
        <v>2016</v>
      </c>
      <c r="V3202">
        <f t="shared" si="299"/>
        <v>3</v>
      </c>
      <c r="W3202" t="str" cm="1">
        <f t="array" ref="W3202">_xlfn.IFS(V3202=1,"JAN",V3202=2,"FEB",V3202=3,"MAR",V3202=4,"APR",V3202=5,"MAY",V3202=6,"JUN",V3202=7,"JUL",V3202=8,"AUG",V3202=9,"SEP",V3202=10,"OCT",V3202=11,"NOV",V3202=12,"DEC")</f>
        <v>MAR</v>
      </c>
    </row>
    <row r="3203" spans="1:23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300">ROUND((E3203/D3203)*100,0)</f>
        <v>1</v>
      </c>
      <c r="P3203">
        <f t="shared" ref="P3203:P3266" si="301">IFERROR(ROUND(E3203/L3203,2),0)</f>
        <v>12.5</v>
      </c>
      <c r="Q3203" t="s">
        <v>8315</v>
      </c>
      <c r="R3203" t="s">
        <v>8357</v>
      </c>
      <c r="S3203" s="12">
        <f t="shared" ref="S3203:S3266" si="302">(((J3203/60)/60)/24)+DATE(1970,1,1)</f>
        <v>41861.767094907409</v>
      </c>
      <c r="T3203" s="12">
        <f t="shared" ref="T3203:T3266" si="303">(((I3203/60)/60)/24)+DATE(1970,1,1)</f>
        <v>41882.767094907409</v>
      </c>
      <c r="U3203" s="9">
        <f t="shared" ref="U3203:U3266" si="304">YEAR(S3203)</f>
        <v>2014</v>
      </c>
      <c r="V3203">
        <f t="shared" ref="V3203:V3266" si="305">MONTH(S3203)</f>
        <v>8</v>
      </c>
      <c r="W3203" t="str" cm="1">
        <f t="array" ref="W3203">_xlfn.IFS(V3203=1,"JAN",V3203=2,"FEB",V3203=3,"MAR",V3203=4,"APR",V3203=5,"MAY",V3203=6,"JUN",V3203=7,"JUL",V3203=8,"AUG",V3203=9,"SEP",V3203=10,"OCT",V3203=11,"NOV",V3203=12,"DEC")</f>
        <v>AUG</v>
      </c>
    </row>
    <row r="3204" spans="1:23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300"/>
        <v>55</v>
      </c>
      <c r="P3204">
        <f t="shared" si="301"/>
        <v>109.04</v>
      </c>
      <c r="Q3204" t="s">
        <v>8315</v>
      </c>
      <c r="R3204" t="s">
        <v>8357</v>
      </c>
      <c r="S3204" s="12">
        <f t="shared" si="302"/>
        <v>42293.853541666671</v>
      </c>
      <c r="T3204" s="12">
        <f t="shared" si="303"/>
        <v>42352.249305555553</v>
      </c>
      <c r="U3204" s="9">
        <f t="shared" si="304"/>
        <v>2015</v>
      </c>
      <c r="V3204">
        <f t="shared" si="305"/>
        <v>10</v>
      </c>
      <c r="W3204" t="str" cm="1">
        <f t="array" ref="W3204">_xlfn.IFS(V3204=1,"JAN",V3204=2,"FEB",V3204=3,"MAR",V3204=4,"APR",V3204=5,"MAY",V3204=6,"JUN",V3204=7,"JUL",V3204=8,"AUG",V3204=9,"SEP",V3204=10,"OCT",V3204=11,"NOV",V3204=12,"DEC")</f>
        <v>OCT</v>
      </c>
    </row>
    <row r="3205" spans="1:23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300"/>
        <v>25</v>
      </c>
      <c r="P3205">
        <f t="shared" si="301"/>
        <v>41.67</v>
      </c>
      <c r="Q3205" t="s">
        <v>8315</v>
      </c>
      <c r="R3205" t="s">
        <v>8357</v>
      </c>
      <c r="S3205" s="12">
        <f t="shared" si="302"/>
        <v>42242.988680555558</v>
      </c>
      <c r="T3205" s="12">
        <f t="shared" si="303"/>
        <v>42272.988680555558</v>
      </c>
      <c r="U3205" s="9">
        <f t="shared" si="304"/>
        <v>2015</v>
      </c>
      <c r="V3205">
        <f t="shared" si="305"/>
        <v>8</v>
      </c>
      <c r="W3205" t="str" cm="1">
        <f t="array" ref="W3205">_xlfn.IFS(V3205=1,"JAN",V3205=2,"FEB",V3205=3,"MAR",V3205=4,"APR",V3205=5,"MAY",V3205=6,"JUN",V3205=7,"JUL",V3205=8,"AUG",V3205=9,"SEP",V3205=10,"OCT",V3205=11,"NOV",V3205=12,"DEC")</f>
        <v>AUG</v>
      </c>
    </row>
    <row r="3206" spans="1:23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300"/>
        <v>0</v>
      </c>
      <c r="P3206">
        <f t="shared" si="301"/>
        <v>0</v>
      </c>
      <c r="Q3206" t="s">
        <v>8315</v>
      </c>
      <c r="R3206" t="s">
        <v>8357</v>
      </c>
      <c r="S3206" s="12">
        <f t="shared" si="302"/>
        <v>42172.686099537037</v>
      </c>
      <c r="T3206" s="12">
        <f t="shared" si="303"/>
        <v>42202.676388888889</v>
      </c>
      <c r="U3206" s="9">
        <f t="shared" si="304"/>
        <v>2015</v>
      </c>
      <c r="V3206">
        <f t="shared" si="305"/>
        <v>6</v>
      </c>
      <c r="W3206" t="str" cm="1">
        <f t="array" ref="W3206">_xlfn.IFS(V3206=1,"JAN",V3206=2,"FEB",V3206=3,"MAR",V3206=4,"APR",V3206=5,"MAY",V3206=6,"JUN",V3206=7,"JUL",V3206=8,"AUG",V3206=9,"SEP",V3206=10,"OCT",V3206=11,"NOV",V3206=12,"DEC")</f>
        <v>JUN</v>
      </c>
    </row>
    <row r="3207" spans="1:23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300"/>
        <v>3</v>
      </c>
      <c r="P3207">
        <f t="shared" si="301"/>
        <v>22.75</v>
      </c>
      <c r="Q3207" t="s">
        <v>8315</v>
      </c>
      <c r="R3207" t="s">
        <v>8357</v>
      </c>
      <c r="S3207" s="12">
        <f t="shared" si="302"/>
        <v>42095.374675925923</v>
      </c>
      <c r="T3207" s="12">
        <f t="shared" si="303"/>
        <v>42125.374675925923</v>
      </c>
      <c r="U3207" s="9">
        <f t="shared" si="304"/>
        <v>2015</v>
      </c>
      <c r="V3207">
        <f t="shared" si="305"/>
        <v>4</v>
      </c>
      <c r="W3207" t="str" cm="1">
        <f t="array" ref="W3207">_xlfn.IFS(V3207=1,"JAN",V3207=2,"FEB",V3207=3,"MAR",V3207=4,"APR",V3207=5,"MAY",V3207=6,"JUN",V3207=7,"JUL",V3207=8,"AUG",V3207=9,"SEP",V3207=10,"OCT",V3207=11,"NOV",V3207=12,"DEC")</f>
        <v>APR</v>
      </c>
    </row>
    <row r="3208" spans="1:23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300"/>
        <v>0</v>
      </c>
      <c r="P3208">
        <f t="shared" si="301"/>
        <v>0</v>
      </c>
      <c r="Q3208" t="s">
        <v>8315</v>
      </c>
      <c r="R3208" t="s">
        <v>8357</v>
      </c>
      <c r="S3208" s="12">
        <f t="shared" si="302"/>
        <v>42236.276053240741</v>
      </c>
      <c r="T3208" s="12">
        <f t="shared" si="303"/>
        <v>42266.276053240741</v>
      </c>
      <c r="U3208" s="9">
        <f t="shared" si="304"/>
        <v>2015</v>
      </c>
      <c r="V3208">
        <f t="shared" si="305"/>
        <v>8</v>
      </c>
      <c r="W3208" t="str" cm="1">
        <f t="array" ref="W3208">_xlfn.IFS(V3208=1,"JAN",V3208=2,"FEB",V3208=3,"MAR",V3208=4,"APR",V3208=5,"MAY",V3208=6,"JUN",V3208=7,"JUL",V3208=8,"AUG",V3208=9,"SEP",V3208=10,"OCT",V3208=11,"NOV",V3208=12,"DEC")</f>
        <v>AUG</v>
      </c>
    </row>
    <row r="3209" spans="1:23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300"/>
        <v>46</v>
      </c>
      <c r="P3209">
        <f t="shared" si="301"/>
        <v>70.83</v>
      </c>
      <c r="Q3209" t="s">
        <v>8315</v>
      </c>
      <c r="R3209" t="s">
        <v>8357</v>
      </c>
      <c r="S3209" s="12">
        <f t="shared" si="302"/>
        <v>42057.277858796297</v>
      </c>
      <c r="T3209" s="12">
        <f t="shared" si="303"/>
        <v>42117.236192129625</v>
      </c>
      <c r="U3209" s="9">
        <f t="shared" si="304"/>
        <v>2015</v>
      </c>
      <c r="V3209">
        <f t="shared" si="305"/>
        <v>2</v>
      </c>
      <c r="W3209" t="str" cm="1">
        <f t="array" ref="W3209">_xlfn.IFS(V3209=1,"JAN",V3209=2,"FEB",V3209=3,"MAR",V3209=4,"APR",V3209=5,"MAY",V3209=6,"JUN",V3209=7,"JUL",V3209=8,"AUG",V3209=9,"SEP",V3209=10,"OCT",V3209=11,"NOV",V3209=12,"DEC")</f>
        <v>FEB</v>
      </c>
    </row>
    <row r="3210" spans="1:23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300"/>
        <v>104</v>
      </c>
      <c r="P3210">
        <f t="shared" si="301"/>
        <v>63.11</v>
      </c>
      <c r="Q3210" t="s">
        <v>8315</v>
      </c>
      <c r="R3210" t="s">
        <v>8316</v>
      </c>
      <c r="S3210" s="12">
        <f t="shared" si="302"/>
        <v>41827.605057870373</v>
      </c>
      <c r="T3210" s="12">
        <f t="shared" si="303"/>
        <v>41848.605057870373</v>
      </c>
      <c r="U3210" s="9">
        <f t="shared" si="304"/>
        <v>2014</v>
      </c>
      <c r="V3210">
        <f t="shared" si="305"/>
        <v>7</v>
      </c>
      <c r="W3210" t="str" cm="1">
        <f t="array" ref="W3210">_xlfn.IFS(V3210=1,"JAN",V3210=2,"FEB",V3210=3,"MAR",V3210=4,"APR",V3210=5,"MAY",V3210=6,"JUN",V3210=7,"JUL",V3210=8,"AUG",V3210=9,"SEP",V3210=10,"OCT",V3210=11,"NOV",V3210=12,"DEC")</f>
        <v>JUL</v>
      </c>
    </row>
    <row r="3211" spans="1:23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300"/>
        <v>119</v>
      </c>
      <c r="P3211">
        <f t="shared" si="301"/>
        <v>50.16</v>
      </c>
      <c r="Q3211" t="s">
        <v>8315</v>
      </c>
      <c r="R3211" t="s">
        <v>8316</v>
      </c>
      <c r="S3211" s="12">
        <f t="shared" si="302"/>
        <v>41778.637245370373</v>
      </c>
      <c r="T3211" s="12">
        <f t="shared" si="303"/>
        <v>41810.958333333336</v>
      </c>
      <c r="U3211" s="9">
        <f t="shared" si="304"/>
        <v>2014</v>
      </c>
      <c r="V3211">
        <f t="shared" si="305"/>
        <v>5</v>
      </c>
      <c r="W3211" t="str" cm="1">
        <f t="array" ref="W3211">_xlfn.IFS(V3211=1,"JAN",V3211=2,"FEB",V3211=3,"MAR",V3211=4,"APR",V3211=5,"MAY",V3211=6,"JUN",V3211=7,"JUL",V3211=8,"AUG",V3211=9,"SEP",V3211=10,"OCT",V3211=11,"NOV",V3211=12,"DEC")</f>
        <v>MAY</v>
      </c>
    </row>
    <row r="3212" spans="1:23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300"/>
        <v>126</v>
      </c>
      <c r="P3212">
        <f t="shared" si="301"/>
        <v>62.88</v>
      </c>
      <c r="Q3212" t="s">
        <v>8315</v>
      </c>
      <c r="R3212" t="s">
        <v>8316</v>
      </c>
      <c r="S3212" s="12">
        <f t="shared" si="302"/>
        <v>41013.936562499999</v>
      </c>
      <c r="T3212" s="12">
        <f t="shared" si="303"/>
        <v>41061.165972222225</v>
      </c>
      <c r="U3212" s="9">
        <f t="shared" si="304"/>
        <v>2012</v>
      </c>
      <c r="V3212">
        <f t="shared" si="305"/>
        <v>4</v>
      </c>
      <c r="W3212" t="str" cm="1">
        <f t="array" ref="W3212">_xlfn.IFS(V3212=1,"JAN",V3212=2,"FEB",V3212=3,"MAR",V3212=4,"APR",V3212=5,"MAY",V3212=6,"JUN",V3212=7,"JUL",V3212=8,"AUG",V3212=9,"SEP",V3212=10,"OCT",V3212=11,"NOV",V3212=12,"DEC")</f>
        <v>APR</v>
      </c>
    </row>
    <row r="3213" spans="1:23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300"/>
        <v>120</v>
      </c>
      <c r="P3213">
        <f t="shared" si="301"/>
        <v>85.53</v>
      </c>
      <c r="Q3213" t="s">
        <v>8315</v>
      </c>
      <c r="R3213" t="s">
        <v>8316</v>
      </c>
      <c r="S3213" s="12">
        <f t="shared" si="302"/>
        <v>41834.586574074077</v>
      </c>
      <c r="T3213" s="12">
        <f t="shared" si="303"/>
        <v>41866.083333333336</v>
      </c>
      <c r="U3213" s="9">
        <f t="shared" si="304"/>
        <v>2014</v>
      </c>
      <c r="V3213">
        <f t="shared" si="305"/>
        <v>7</v>
      </c>
      <c r="W3213" t="str" cm="1">
        <f t="array" ref="W3213">_xlfn.IFS(V3213=1,"JAN",V3213=2,"FEB",V3213=3,"MAR",V3213=4,"APR",V3213=5,"MAY",V3213=6,"JUN",V3213=7,"JUL",V3213=8,"AUG",V3213=9,"SEP",V3213=10,"OCT",V3213=11,"NOV",V3213=12,"DEC")</f>
        <v>JUL</v>
      </c>
    </row>
    <row r="3214" spans="1:23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300"/>
        <v>126</v>
      </c>
      <c r="P3214">
        <f t="shared" si="301"/>
        <v>53.72</v>
      </c>
      <c r="Q3214" t="s">
        <v>8315</v>
      </c>
      <c r="R3214" t="s">
        <v>8316</v>
      </c>
      <c r="S3214" s="12">
        <f t="shared" si="302"/>
        <v>41829.795729166668</v>
      </c>
      <c r="T3214" s="12">
        <f t="shared" si="303"/>
        <v>41859.795729166668</v>
      </c>
      <c r="U3214" s="9">
        <f t="shared" si="304"/>
        <v>2014</v>
      </c>
      <c r="V3214">
        <f t="shared" si="305"/>
        <v>7</v>
      </c>
      <c r="W3214" t="str" cm="1">
        <f t="array" ref="W3214">_xlfn.IFS(V3214=1,"JAN",V3214=2,"FEB",V3214=3,"MAR",V3214=4,"APR",V3214=5,"MAY",V3214=6,"JUN",V3214=7,"JUL",V3214=8,"AUG",V3214=9,"SEP",V3214=10,"OCT",V3214=11,"NOV",V3214=12,"DEC")</f>
        <v>JUL</v>
      </c>
    </row>
    <row r="3215" spans="1:23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300"/>
        <v>100</v>
      </c>
      <c r="P3215">
        <f t="shared" si="301"/>
        <v>127.81</v>
      </c>
      <c r="Q3215" t="s">
        <v>8315</v>
      </c>
      <c r="R3215" t="s">
        <v>8316</v>
      </c>
      <c r="S3215" s="12">
        <f t="shared" si="302"/>
        <v>42171.763414351852</v>
      </c>
      <c r="T3215" s="12">
        <f t="shared" si="303"/>
        <v>42211.763414351852</v>
      </c>
      <c r="U3215" s="9">
        <f t="shared" si="304"/>
        <v>2015</v>
      </c>
      <c r="V3215">
        <f t="shared" si="305"/>
        <v>6</v>
      </c>
      <c r="W3215" t="str" cm="1">
        <f t="array" ref="W3215">_xlfn.IFS(V3215=1,"JAN",V3215=2,"FEB",V3215=3,"MAR",V3215=4,"APR",V3215=5,"MAY",V3215=6,"JUN",V3215=7,"JUL",V3215=8,"AUG",V3215=9,"SEP",V3215=10,"OCT",V3215=11,"NOV",V3215=12,"DEC")</f>
        <v>JUN</v>
      </c>
    </row>
    <row r="3216" spans="1:23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300"/>
        <v>102</v>
      </c>
      <c r="P3216">
        <f t="shared" si="301"/>
        <v>106.57</v>
      </c>
      <c r="Q3216" t="s">
        <v>8315</v>
      </c>
      <c r="R3216" t="s">
        <v>8316</v>
      </c>
      <c r="S3216" s="12">
        <f t="shared" si="302"/>
        <v>42337.792511574073</v>
      </c>
      <c r="T3216" s="12">
        <f t="shared" si="303"/>
        <v>42374.996527777781</v>
      </c>
      <c r="U3216" s="9">
        <f t="shared" si="304"/>
        <v>2015</v>
      </c>
      <c r="V3216">
        <f t="shared" si="305"/>
        <v>11</v>
      </c>
      <c r="W3216" t="str" cm="1">
        <f t="array" ref="W3216">_xlfn.IFS(V3216=1,"JAN",V3216=2,"FEB",V3216=3,"MAR",V3216=4,"APR",V3216=5,"MAY",V3216=6,"JUN",V3216=7,"JUL",V3216=8,"AUG",V3216=9,"SEP",V3216=10,"OCT",V3216=11,"NOV",V3216=12,"DEC")</f>
        <v>NOV</v>
      </c>
    </row>
    <row r="3217" spans="1:23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300"/>
        <v>100</v>
      </c>
      <c r="P3217">
        <f t="shared" si="301"/>
        <v>262.11</v>
      </c>
      <c r="Q3217" t="s">
        <v>8315</v>
      </c>
      <c r="R3217" t="s">
        <v>8316</v>
      </c>
      <c r="S3217" s="12">
        <f t="shared" si="302"/>
        <v>42219.665173611109</v>
      </c>
      <c r="T3217" s="12">
        <f t="shared" si="303"/>
        <v>42257.165972222225</v>
      </c>
      <c r="U3217" s="9">
        <f t="shared" si="304"/>
        <v>2015</v>
      </c>
      <c r="V3217">
        <f t="shared" si="305"/>
        <v>8</v>
      </c>
      <c r="W3217" t="str" cm="1">
        <f t="array" ref="W3217">_xlfn.IFS(V3217=1,"JAN",V3217=2,"FEB",V3217=3,"MAR",V3217=4,"APR",V3217=5,"MAY",V3217=6,"JUN",V3217=7,"JUL",V3217=8,"AUG",V3217=9,"SEP",V3217=10,"OCT",V3217=11,"NOV",V3217=12,"DEC")</f>
        <v>AUG</v>
      </c>
    </row>
    <row r="3218" spans="1:23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300"/>
        <v>100</v>
      </c>
      <c r="P3218">
        <f t="shared" si="301"/>
        <v>57.17</v>
      </c>
      <c r="Q3218" t="s">
        <v>8315</v>
      </c>
      <c r="R3218" t="s">
        <v>8316</v>
      </c>
      <c r="S3218" s="12">
        <f t="shared" si="302"/>
        <v>42165.462627314817</v>
      </c>
      <c r="T3218" s="12">
        <f t="shared" si="303"/>
        <v>42196.604166666672</v>
      </c>
      <c r="U3218" s="9">
        <f t="shared" si="304"/>
        <v>2015</v>
      </c>
      <c r="V3218">
        <f t="shared" si="305"/>
        <v>6</v>
      </c>
      <c r="W3218" t="str" cm="1">
        <f t="array" ref="W3218">_xlfn.IFS(V3218=1,"JAN",V3218=2,"FEB",V3218=3,"MAR",V3218=4,"APR",V3218=5,"MAY",V3218=6,"JUN",V3218=7,"JUL",V3218=8,"AUG",V3218=9,"SEP",V3218=10,"OCT",V3218=11,"NOV",V3218=12,"DEC")</f>
        <v>JUN</v>
      </c>
    </row>
    <row r="3219" spans="1:23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300"/>
        <v>116</v>
      </c>
      <c r="P3219">
        <f t="shared" si="301"/>
        <v>50.2</v>
      </c>
      <c r="Q3219" t="s">
        <v>8315</v>
      </c>
      <c r="R3219" t="s">
        <v>8316</v>
      </c>
      <c r="S3219" s="12">
        <f t="shared" si="302"/>
        <v>42648.546111111107</v>
      </c>
      <c r="T3219" s="12">
        <f t="shared" si="303"/>
        <v>42678.546111111107</v>
      </c>
      <c r="U3219" s="9">
        <f t="shared" si="304"/>
        <v>2016</v>
      </c>
      <c r="V3219">
        <f t="shared" si="305"/>
        <v>10</v>
      </c>
      <c r="W3219" t="str" cm="1">
        <f t="array" ref="W3219">_xlfn.IFS(V3219=1,"JAN",V3219=2,"FEB",V3219=3,"MAR",V3219=4,"APR",V3219=5,"MAY",V3219=6,"JUN",V3219=7,"JUL",V3219=8,"AUG",V3219=9,"SEP",V3219=10,"OCT",V3219=11,"NOV",V3219=12,"DEC")</f>
        <v>OCT</v>
      </c>
    </row>
    <row r="3220" spans="1:23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300"/>
        <v>102</v>
      </c>
      <c r="P3220">
        <f t="shared" si="301"/>
        <v>66.59</v>
      </c>
      <c r="Q3220" t="s">
        <v>8315</v>
      </c>
      <c r="R3220" t="s">
        <v>8316</v>
      </c>
      <c r="S3220" s="12">
        <f t="shared" si="302"/>
        <v>41971.002152777779</v>
      </c>
      <c r="T3220" s="12">
        <f t="shared" si="303"/>
        <v>42004</v>
      </c>
      <c r="U3220" s="9">
        <f t="shared" si="304"/>
        <v>2014</v>
      </c>
      <c r="V3220">
        <f t="shared" si="305"/>
        <v>11</v>
      </c>
      <c r="W3220" t="str" cm="1">
        <f t="array" ref="W3220">_xlfn.IFS(V3220=1,"JAN",V3220=2,"FEB",V3220=3,"MAR",V3220=4,"APR",V3220=5,"MAY",V3220=6,"JUN",V3220=7,"JUL",V3220=8,"AUG",V3220=9,"SEP",V3220=10,"OCT",V3220=11,"NOV",V3220=12,"DEC")</f>
        <v>NOV</v>
      </c>
    </row>
    <row r="3221" spans="1:23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300"/>
        <v>100</v>
      </c>
      <c r="P3221">
        <f t="shared" si="301"/>
        <v>168.25</v>
      </c>
      <c r="Q3221" t="s">
        <v>8315</v>
      </c>
      <c r="R3221" t="s">
        <v>8316</v>
      </c>
      <c r="S3221" s="12">
        <f t="shared" si="302"/>
        <v>42050.983182870375</v>
      </c>
      <c r="T3221" s="12">
        <f t="shared" si="303"/>
        <v>42085.941516203704</v>
      </c>
      <c r="U3221" s="9">
        <f t="shared" si="304"/>
        <v>2015</v>
      </c>
      <c r="V3221">
        <f t="shared" si="305"/>
        <v>2</v>
      </c>
      <c r="W3221" t="str" cm="1">
        <f t="array" ref="W3221">_xlfn.IFS(V3221=1,"JAN",V3221=2,"FEB",V3221=3,"MAR",V3221=4,"APR",V3221=5,"MAY",V3221=6,"JUN",V3221=7,"JUL",V3221=8,"AUG",V3221=9,"SEP",V3221=10,"OCT",V3221=11,"NOV",V3221=12,"DEC")</f>
        <v>FEB</v>
      </c>
    </row>
    <row r="3222" spans="1:23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300"/>
        <v>101</v>
      </c>
      <c r="P3222">
        <f t="shared" si="301"/>
        <v>256.37</v>
      </c>
      <c r="Q3222" t="s">
        <v>8315</v>
      </c>
      <c r="R3222" t="s">
        <v>8316</v>
      </c>
      <c r="S3222" s="12">
        <f t="shared" si="302"/>
        <v>42772.833379629628</v>
      </c>
      <c r="T3222" s="12">
        <f t="shared" si="303"/>
        <v>42806.875</v>
      </c>
      <c r="U3222" s="9">
        <f t="shared" si="304"/>
        <v>2017</v>
      </c>
      <c r="V3222">
        <f t="shared" si="305"/>
        <v>2</v>
      </c>
      <c r="W3222" t="str" cm="1">
        <f t="array" ref="W3222">_xlfn.IFS(V3222=1,"JAN",V3222=2,"FEB",V3222=3,"MAR",V3222=4,"APR",V3222=5,"MAY",V3222=6,"JUN",V3222=7,"JUL",V3222=8,"AUG",V3222=9,"SEP",V3222=10,"OCT",V3222=11,"NOV",V3222=12,"DEC")</f>
        <v>FEB</v>
      </c>
    </row>
    <row r="3223" spans="1:23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300"/>
        <v>103</v>
      </c>
      <c r="P3223">
        <f t="shared" si="301"/>
        <v>36.61</v>
      </c>
      <c r="Q3223" t="s">
        <v>8315</v>
      </c>
      <c r="R3223" t="s">
        <v>8316</v>
      </c>
      <c r="S3223" s="12">
        <f t="shared" si="302"/>
        <v>42155.696793981479</v>
      </c>
      <c r="T3223" s="12">
        <f t="shared" si="303"/>
        <v>42190.696793981479</v>
      </c>
      <c r="U3223" s="9">
        <f t="shared" si="304"/>
        <v>2015</v>
      </c>
      <c r="V3223">
        <f t="shared" si="305"/>
        <v>5</v>
      </c>
      <c r="W3223" t="str" cm="1">
        <f t="array" ref="W3223">_xlfn.IFS(V3223=1,"JAN",V3223=2,"FEB",V3223=3,"MAR",V3223=4,"APR",V3223=5,"MAY",V3223=6,"JUN",V3223=7,"JUL",V3223=8,"AUG",V3223=9,"SEP",V3223=10,"OCT",V3223=11,"NOV",V3223=12,"DEC")</f>
        <v>MAY</v>
      </c>
    </row>
    <row r="3224" spans="1:23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300"/>
        <v>125</v>
      </c>
      <c r="P3224">
        <f t="shared" si="301"/>
        <v>37.14</v>
      </c>
      <c r="Q3224" t="s">
        <v>8315</v>
      </c>
      <c r="R3224" t="s">
        <v>8316</v>
      </c>
      <c r="S3224" s="12">
        <f t="shared" si="302"/>
        <v>42270.582141203704</v>
      </c>
      <c r="T3224" s="12">
        <f t="shared" si="303"/>
        <v>42301.895138888889</v>
      </c>
      <c r="U3224" s="9">
        <f t="shared" si="304"/>
        <v>2015</v>
      </c>
      <c r="V3224">
        <f t="shared" si="305"/>
        <v>9</v>
      </c>
      <c r="W3224" t="str" cm="1">
        <f t="array" ref="W3224">_xlfn.IFS(V3224=1,"JAN",V3224=2,"FEB",V3224=3,"MAR",V3224=4,"APR",V3224=5,"MAY",V3224=6,"JUN",V3224=7,"JUL",V3224=8,"AUG",V3224=9,"SEP",V3224=10,"OCT",V3224=11,"NOV",V3224=12,"DEC")</f>
        <v>SEP</v>
      </c>
    </row>
    <row r="3225" spans="1:23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300"/>
        <v>110</v>
      </c>
      <c r="P3225">
        <f t="shared" si="301"/>
        <v>45.88</v>
      </c>
      <c r="Q3225" t="s">
        <v>8315</v>
      </c>
      <c r="R3225" t="s">
        <v>8316</v>
      </c>
      <c r="S3225" s="12">
        <f t="shared" si="302"/>
        <v>42206.835370370376</v>
      </c>
      <c r="T3225" s="12">
        <f t="shared" si="303"/>
        <v>42236.835370370376</v>
      </c>
      <c r="U3225" s="9">
        <f t="shared" si="304"/>
        <v>2015</v>
      </c>
      <c r="V3225">
        <f t="shared" si="305"/>
        <v>7</v>
      </c>
      <c r="W3225" t="str" cm="1">
        <f t="array" ref="W3225">_xlfn.IFS(V3225=1,"JAN",V3225=2,"FEB",V3225=3,"MAR",V3225=4,"APR",V3225=5,"MAY",V3225=6,"JUN",V3225=7,"JUL",V3225=8,"AUG",V3225=9,"SEP",V3225=10,"OCT",V3225=11,"NOV",V3225=12,"DEC")</f>
        <v>JUL</v>
      </c>
    </row>
    <row r="3226" spans="1:23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300"/>
        <v>102</v>
      </c>
      <c r="P3226">
        <f t="shared" si="301"/>
        <v>141.71</v>
      </c>
      <c r="Q3226" t="s">
        <v>8315</v>
      </c>
      <c r="R3226" t="s">
        <v>8316</v>
      </c>
      <c r="S3226" s="12">
        <f t="shared" si="302"/>
        <v>42697.850844907407</v>
      </c>
      <c r="T3226" s="12">
        <f t="shared" si="303"/>
        <v>42745.208333333328</v>
      </c>
      <c r="U3226" s="9">
        <f t="shared" si="304"/>
        <v>2016</v>
      </c>
      <c r="V3226">
        <f t="shared" si="305"/>
        <v>11</v>
      </c>
      <c r="W3226" t="str" cm="1">
        <f t="array" ref="W3226">_xlfn.IFS(V3226=1,"JAN",V3226=2,"FEB",V3226=3,"MAR",V3226=4,"APR",V3226=5,"MAY",V3226=6,"JUN",V3226=7,"JUL",V3226=8,"AUG",V3226=9,"SEP",V3226=10,"OCT",V3226=11,"NOV",V3226=12,"DEC")</f>
        <v>NOV</v>
      </c>
    </row>
    <row r="3227" spans="1:23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300"/>
        <v>102</v>
      </c>
      <c r="P3227">
        <f t="shared" si="301"/>
        <v>52.49</v>
      </c>
      <c r="Q3227" t="s">
        <v>8315</v>
      </c>
      <c r="R3227" t="s">
        <v>8316</v>
      </c>
      <c r="S3227" s="12">
        <f t="shared" si="302"/>
        <v>42503.559467592597</v>
      </c>
      <c r="T3227" s="12">
        <f t="shared" si="303"/>
        <v>42524.875</v>
      </c>
      <c r="U3227" s="9">
        <f t="shared" si="304"/>
        <v>2016</v>
      </c>
      <c r="V3227">
        <f t="shared" si="305"/>
        <v>5</v>
      </c>
      <c r="W3227" t="str" cm="1">
        <f t="array" ref="W3227">_xlfn.IFS(V3227=1,"JAN",V3227=2,"FEB",V3227=3,"MAR",V3227=4,"APR",V3227=5,"MAY",V3227=6,"JUN",V3227=7,"JUL",V3227=8,"AUG",V3227=9,"SEP",V3227=10,"OCT",V3227=11,"NOV",V3227=12,"DEC")</f>
        <v>MAY</v>
      </c>
    </row>
    <row r="3228" spans="1:23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300"/>
        <v>104</v>
      </c>
      <c r="P3228">
        <f t="shared" si="301"/>
        <v>59.52</v>
      </c>
      <c r="Q3228" t="s">
        <v>8315</v>
      </c>
      <c r="R3228" t="s">
        <v>8316</v>
      </c>
      <c r="S3228" s="12">
        <f t="shared" si="302"/>
        <v>42277.583472222221</v>
      </c>
      <c r="T3228" s="12">
        <f t="shared" si="303"/>
        <v>42307.583472222221</v>
      </c>
      <c r="U3228" s="9">
        <f t="shared" si="304"/>
        <v>2015</v>
      </c>
      <c r="V3228">
        <f t="shared" si="305"/>
        <v>9</v>
      </c>
      <c r="W3228" t="str" cm="1">
        <f t="array" ref="W3228">_xlfn.IFS(V3228=1,"JAN",V3228=2,"FEB",V3228=3,"MAR",V3228=4,"APR",V3228=5,"MAY",V3228=6,"JUN",V3228=7,"JUL",V3228=8,"AUG",V3228=9,"SEP",V3228=10,"OCT",V3228=11,"NOV",V3228=12,"DEC")</f>
        <v>SEP</v>
      </c>
    </row>
    <row r="3229" spans="1:23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300"/>
        <v>125</v>
      </c>
      <c r="P3229">
        <f t="shared" si="301"/>
        <v>50</v>
      </c>
      <c r="Q3229" t="s">
        <v>8315</v>
      </c>
      <c r="R3229" t="s">
        <v>8316</v>
      </c>
      <c r="S3229" s="12">
        <f t="shared" si="302"/>
        <v>42722.882361111115</v>
      </c>
      <c r="T3229" s="12">
        <f t="shared" si="303"/>
        <v>42752.882361111115</v>
      </c>
      <c r="U3229" s="9">
        <f t="shared" si="304"/>
        <v>2016</v>
      </c>
      <c r="V3229">
        <f t="shared" si="305"/>
        <v>12</v>
      </c>
      <c r="W3229" t="str" cm="1">
        <f t="array" ref="W3229">_xlfn.IFS(V3229=1,"JAN",V3229=2,"FEB",V3229=3,"MAR",V3229=4,"APR",V3229=5,"MAY",V3229=6,"JUN",V3229=7,"JUL",V3229=8,"AUG",V3229=9,"SEP",V3229=10,"OCT",V3229=11,"NOV",V3229=12,"DEC")</f>
        <v>DEC</v>
      </c>
    </row>
    <row r="3230" spans="1:23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300"/>
        <v>102</v>
      </c>
      <c r="P3230">
        <f t="shared" si="301"/>
        <v>193.62</v>
      </c>
      <c r="Q3230" t="s">
        <v>8315</v>
      </c>
      <c r="R3230" t="s">
        <v>8316</v>
      </c>
      <c r="S3230" s="12">
        <f t="shared" si="302"/>
        <v>42323.70930555556</v>
      </c>
      <c r="T3230" s="12">
        <f t="shared" si="303"/>
        <v>42355.207638888889</v>
      </c>
      <c r="U3230" s="9">
        <f t="shared" si="304"/>
        <v>2015</v>
      </c>
      <c r="V3230">
        <f t="shared" si="305"/>
        <v>11</v>
      </c>
      <c r="W3230" t="str" cm="1">
        <f t="array" ref="W3230">_xlfn.IFS(V3230=1,"JAN",V3230=2,"FEB",V3230=3,"MAR",V3230=4,"APR",V3230=5,"MAY",V3230=6,"JUN",V3230=7,"JUL",V3230=8,"AUG",V3230=9,"SEP",V3230=10,"OCT",V3230=11,"NOV",V3230=12,"DEC")</f>
        <v>NOV</v>
      </c>
    </row>
    <row r="3231" spans="1:23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300"/>
        <v>108</v>
      </c>
      <c r="P3231">
        <f t="shared" si="301"/>
        <v>106.8</v>
      </c>
      <c r="Q3231" t="s">
        <v>8315</v>
      </c>
      <c r="R3231" t="s">
        <v>8316</v>
      </c>
      <c r="S3231" s="12">
        <f t="shared" si="302"/>
        <v>41933.291643518518</v>
      </c>
      <c r="T3231" s="12">
        <f t="shared" si="303"/>
        <v>41963.333310185189</v>
      </c>
      <c r="U3231" s="9">
        <f t="shared" si="304"/>
        <v>2014</v>
      </c>
      <c r="V3231">
        <f t="shared" si="305"/>
        <v>10</v>
      </c>
      <c r="W3231" t="str" cm="1">
        <f t="array" ref="W3231">_xlfn.IFS(V3231=1,"JAN",V3231=2,"FEB",V3231=3,"MAR",V3231=4,"APR",V3231=5,"MAY",V3231=6,"JUN",V3231=7,"JUL",V3231=8,"AUG",V3231=9,"SEP",V3231=10,"OCT",V3231=11,"NOV",V3231=12,"DEC")</f>
        <v>OCT</v>
      </c>
    </row>
    <row r="3232" spans="1:23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300"/>
        <v>110</v>
      </c>
      <c r="P3232">
        <f t="shared" si="301"/>
        <v>77.22</v>
      </c>
      <c r="Q3232" t="s">
        <v>8315</v>
      </c>
      <c r="R3232" t="s">
        <v>8316</v>
      </c>
      <c r="S3232" s="12">
        <f t="shared" si="302"/>
        <v>41898.168125000004</v>
      </c>
      <c r="T3232" s="12">
        <f t="shared" si="303"/>
        <v>41913.165972222225</v>
      </c>
      <c r="U3232" s="9">
        <f t="shared" si="304"/>
        <v>2014</v>
      </c>
      <c r="V3232">
        <f t="shared" si="305"/>
        <v>9</v>
      </c>
      <c r="W3232" t="str" cm="1">
        <f t="array" ref="W3232">_xlfn.IFS(V3232=1,"JAN",V3232=2,"FEB",V3232=3,"MAR",V3232=4,"APR",V3232=5,"MAY",V3232=6,"JUN",V3232=7,"JUL",V3232=8,"AUG",V3232=9,"SEP",V3232=10,"OCT",V3232=11,"NOV",V3232=12,"DEC")</f>
        <v>SEP</v>
      </c>
    </row>
    <row r="3233" spans="1:23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300"/>
        <v>161</v>
      </c>
      <c r="P3233">
        <f t="shared" si="301"/>
        <v>57.5</v>
      </c>
      <c r="Q3233" t="s">
        <v>8315</v>
      </c>
      <c r="R3233" t="s">
        <v>8316</v>
      </c>
      <c r="S3233" s="12">
        <f t="shared" si="302"/>
        <v>42446.943831018521</v>
      </c>
      <c r="T3233" s="12">
        <f t="shared" si="303"/>
        <v>42476.943831018521</v>
      </c>
      <c r="U3233" s="9">
        <f t="shared" si="304"/>
        <v>2016</v>
      </c>
      <c r="V3233">
        <f t="shared" si="305"/>
        <v>3</v>
      </c>
      <c r="W3233" t="str" cm="1">
        <f t="array" ref="W3233">_xlfn.IFS(V3233=1,"JAN",V3233=2,"FEB",V3233=3,"MAR",V3233=4,"APR",V3233=5,"MAY",V3233=6,"JUN",V3233=7,"JUL",V3233=8,"AUG",V3233=9,"SEP",V3233=10,"OCT",V3233=11,"NOV",V3233=12,"DEC")</f>
        <v>MAR</v>
      </c>
    </row>
    <row r="3234" spans="1:23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300"/>
        <v>131</v>
      </c>
      <c r="P3234">
        <f t="shared" si="301"/>
        <v>50.46</v>
      </c>
      <c r="Q3234" t="s">
        <v>8315</v>
      </c>
      <c r="R3234" t="s">
        <v>8316</v>
      </c>
      <c r="S3234" s="12">
        <f t="shared" si="302"/>
        <v>42463.81385416667</v>
      </c>
      <c r="T3234" s="12">
        <f t="shared" si="303"/>
        <v>42494.165972222225</v>
      </c>
      <c r="U3234" s="9">
        <f t="shared" si="304"/>
        <v>2016</v>
      </c>
      <c r="V3234">
        <f t="shared" si="305"/>
        <v>4</v>
      </c>
      <c r="W3234" t="str" cm="1">
        <f t="array" ref="W3234">_xlfn.IFS(V3234=1,"JAN",V3234=2,"FEB",V3234=3,"MAR",V3234=4,"APR",V3234=5,"MAY",V3234=6,"JUN",V3234=7,"JUL",V3234=8,"AUG",V3234=9,"SEP",V3234=10,"OCT",V3234=11,"NOV",V3234=12,"DEC")</f>
        <v>APR</v>
      </c>
    </row>
    <row r="3235" spans="1:23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300"/>
        <v>119</v>
      </c>
      <c r="P3235">
        <f t="shared" si="301"/>
        <v>97.38</v>
      </c>
      <c r="Q3235" t="s">
        <v>8315</v>
      </c>
      <c r="R3235" t="s">
        <v>8316</v>
      </c>
      <c r="S3235" s="12">
        <f t="shared" si="302"/>
        <v>42766.805034722223</v>
      </c>
      <c r="T3235" s="12">
        <f t="shared" si="303"/>
        <v>42796.805034722223</v>
      </c>
      <c r="U3235" s="9">
        <f t="shared" si="304"/>
        <v>2017</v>
      </c>
      <c r="V3235">
        <f t="shared" si="305"/>
        <v>1</v>
      </c>
      <c r="W3235" t="str" cm="1">
        <f t="array" ref="W3235">_xlfn.IFS(V3235=1,"JAN",V3235=2,"FEB",V3235=3,"MAR",V3235=4,"APR",V3235=5,"MAY",V3235=6,"JUN",V3235=7,"JUL",V3235=8,"AUG",V3235=9,"SEP",V3235=10,"OCT",V3235=11,"NOV",V3235=12,"DEC")</f>
        <v>JAN</v>
      </c>
    </row>
    <row r="3236" spans="1:23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300"/>
        <v>100</v>
      </c>
      <c r="P3236">
        <f t="shared" si="301"/>
        <v>34.92</v>
      </c>
      <c r="Q3236" t="s">
        <v>8315</v>
      </c>
      <c r="R3236" t="s">
        <v>8316</v>
      </c>
      <c r="S3236" s="12">
        <f t="shared" si="302"/>
        <v>42734.789444444439</v>
      </c>
      <c r="T3236" s="12">
        <f t="shared" si="303"/>
        <v>42767.979861111111</v>
      </c>
      <c r="U3236" s="9">
        <f t="shared" si="304"/>
        <v>2016</v>
      </c>
      <c r="V3236">
        <f t="shared" si="305"/>
        <v>12</v>
      </c>
      <c r="W3236" t="str" cm="1">
        <f t="array" ref="W3236">_xlfn.IFS(V3236=1,"JAN",V3236=2,"FEB",V3236=3,"MAR",V3236=4,"APR",V3236=5,"MAY",V3236=6,"JUN",V3236=7,"JUL",V3236=8,"AUG",V3236=9,"SEP",V3236=10,"OCT",V3236=11,"NOV",V3236=12,"DEC")</f>
        <v>DEC</v>
      </c>
    </row>
    <row r="3237" spans="1:23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300"/>
        <v>103</v>
      </c>
      <c r="P3237">
        <f t="shared" si="301"/>
        <v>85.53</v>
      </c>
      <c r="Q3237" t="s">
        <v>8315</v>
      </c>
      <c r="R3237" t="s">
        <v>8316</v>
      </c>
      <c r="S3237" s="12">
        <f t="shared" si="302"/>
        <v>42522.347812499997</v>
      </c>
      <c r="T3237" s="12">
        <f t="shared" si="303"/>
        <v>42552.347812499997</v>
      </c>
      <c r="U3237" s="9">
        <f t="shared" si="304"/>
        <v>2016</v>
      </c>
      <c r="V3237">
        <f t="shared" si="305"/>
        <v>6</v>
      </c>
      <c r="W3237" t="str" cm="1">
        <f t="array" ref="W3237">_xlfn.IFS(V3237=1,"JAN",V3237=2,"FEB",V3237=3,"MAR",V3237=4,"APR",V3237=5,"MAY",V3237=6,"JUN",V3237=7,"JUL",V3237=8,"AUG",V3237=9,"SEP",V3237=10,"OCT",V3237=11,"NOV",V3237=12,"DEC")</f>
        <v>JUN</v>
      </c>
    </row>
    <row r="3238" spans="1:23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300"/>
        <v>101</v>
      </c>
      <c r="P3238">
        <f t="shared" si="301"/>
        <v>182.91</v>
      </c>
      <c r="Q3238" t="s">
        <v>8315</v>
      </c>
      <c r="R3238" t="s">
        <v>8316</v>
      </c>
      <c r="S3238" s="12">
        <f t="shared" si="302"/>
        <v>42702.917048611111</v>
      </c>
      <c r="T3238" s="12">
        <f t="shared" si="303"/>
        <v>42732.917048611111</v>
      </c>
      <c r="U3238" s="9">
        <f t="shared" si="304"/>
        <v>2016</v>
      </c>
      <c r="V3238">
        <f t="shared" si="305"/>
        <v>11</v>
      </c>
      <c r="W3238" t="str" cm="1">
        <f t="array" ref="W3238">_xlfn.IFS(V3238=1,"JAN",V3238=2,"FEB",V3238=3,"MAR",V3238=4,"APR",V3238=5,"MAY",V3238=6,"JUN",V3238=7,"JUL",V3238=8,"AUG",V3238=9,"SEP",V3238=10,"OCT",V3238=11,"NOV",V3238=12,"DEC")</f>
        <v>NOV</v>
      </c>
    </row>
    <row r="3239" spans="1:23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300"/>
        <v>101</v>
      </c>
      <c r="P3239">
        <f t="shared" si="301"/>
        <v>131.13999999999999</v>
      </c>
      <c r="Q3239" t="s">
        <v>8315</v>
      </c>
      <c r="R3239" t="s">
        <v>8316</v>
      </c>
      <c r="S3239" s="12">
        <f t="shared" si="302"/>
        <v>42252.474351851852</v>
      </c>
      <c r="T3239" s="12">
        <f t="shared" si="303"/>
        <v>42276.165972222225</v>
      </c>
      <c r="U3239" s="9">
        <f t="shared" si="304"/>
        <v>2015</v>
      </c>
      <c r="V3239">
        <f t="shared" si="305"/>
        <v>9</v>
      </c>
      <c r="W3239" t="str" cm="1">
        <f t="array" ref="W3239">_xlfn.IFS(V3239=1,"JAN",V3239=2,"FEB",V3239=3,"MAR",V3239=4,"APR",V3239=5,"MAY",V3239=6,"JUN",V3239=7,"JUL",V3239=8,"AUG",V3239=9,"SEP",V3239=10,"OCT",V3239=11,"NOV",V3239=12,"DEC")</f>
        <v>SEP</v>
      </c>
    </row>
    <row r="3240" spans="1:23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300"/>
        <v>112</v>
      </c>
      <c r="P3240">
        <f t="shared" si="301"/>
        <v>39.81</v>
      </c>
      <c r="Q3240" t="s">
        <v>8315</v>
      </c>
      <c r="R3240" t="s">
        <v>8316</v>
      </c>
      <c r="S3240" s="12">
        <f t="shared" si="302"/>
        <v>42156.510393518518</v>
      </c>
      <c r="T3240" s="12">
        <f t="shared" si="303"/>
        <v>42186.510393518518</v>
      </c>
      <c r="U3240" s="9">
        <f t="shared" si="304"/>
        <v>2015</v>
      </c>
      <c r="V3240">
        <f t="shared" si="305"/>
        <v>6</v>
      </c>
      <c r="W3240" t="str" cm="1">
        <f t="array" ref="W3240">_xlfn.IFS(V3240=1,"JAN",V3240=2,"FEB",V3240=3,"MAR",V3240=4,"APR",V3240=5,"MAY",V3240=6,"JUN",V3240=7,"JUL",V3240=8,"AUG",V3240=9,"SEP",V3240=10,"OCT",V3240=11,"NOV",V3240=12,"DEC")</f>
        <v>JUN</v>
      </c>
    </row>
    <row r="3241" spans="1:23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300"/>
        <v>106</v>
      </c>
      <c r="P3241">
        <f t="shared" si="301"/>
        <v>59.7</v>
      </c>
      <c r="Q3241" t="s">
        <v>8315</v>
      </c>
      <c r="R3241" t="s">
        <v>8316</v>
      </c>
      <c r="S3241" s="12">
        <f t="shared" si="302"/>
        <v>42278.089039351849</v>
      </c>
      <c r="T3241" s="12">
        <f t="shared" si="303"/>
        <v>42302.999305555553</v>
      </c>
      <c r="U3241" s="9">
        <f t="shared" si="304"/>
        <v>2015</v>
      </c>
      <c r="V3241">
        <f t="shared" si="305"/>
        <v>10</v>
      </c>
      <c r="W3241" t="str" cm="1">
        <f t="array" ref="W3241">_xlfn.IFS(V3241=1,"JAN",V3241=2,"FEB",V3241=3,"MAR",V3241=4,"APR",V3241=5,"MAY",V3241=6,"JUN",V3241=7,"JUL",V3241=8,"AUG",V3241=9,"SEP",V3241=10,"OCT",V3241=11,"NOV",V3241=12,"DEC")</f>
        <v>OCT</v>
      </c>
    </row>
    <row r="3242" spans="1:23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300"/>
        <v>101</v>
      </c>
      <c r="P3242">
        <f t="shared" si="301"/>
        <v>88.74</v>
      </c>
      <c r="Q3242" t="s">
        <v>8315</v>
      </c>
      <c r="R3242" t="s">
        <v>8316</v>
      </c>
      <c r="S3242" s="12">
        <f t="shared" si="302"/>
        <v>42754.693842592591</v>
      </c>
      <c r="T3242" s="12">
        <f t="shared" si="303"/>
        <v>42782.958333333328</v>
      </c>
      <c r="U3242" s="9">
        <f t="shared" si="304"/>
        <v>2017</v>
      </c>
      <c r="V3242">
        <f t="shared" si="305"/>
        <v>1</v>
      </c>
      <c r="W3242" t="str" cm="1">
        <f t="array" ref="W3242">_xlfn.IFS(V3242=1,"JAN",V3242=2,"FEB",V3242=3,"MAR",V3242=4,"APR",V3242=5,"MAY",V3242=6,"JUN",V3242=7,"JUL",V3242=8,"AUG",V3242=9,"SEP",V3242=10,"OCT",V3242=11,"NOV",V3242=12,"DEC")</f>
        <v>JAN</v>
      </c>
    </row>
    <row r="3243" spans="1:23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300"/>
        <v>115</v>
      </c>
      <c r="P3243">
        <f t="shared" si="301"/>
        <v>58.69</v>
      </c>
      <c r="Q3243" t="s">
        <v>8315</v>
      </c>
      <c r="R3243" t="s">
        <v>8316</v>
      </c>
      <c r="S3243" s="12">
        <f t="shared" si="302"/>
        <v>41893.324884259258</v>
      </c>
      <c r="T3243" s="12">
        <f t="shared" si="303"/>
        <v>41926.290972222225</v>
      </c>
      <c r="U3243" s="9">
        <f t="shared" si="304"/>
        <v>2014</v>
      </c>
      <c r="V3243">
        <f t="shared" si="305"/>
        <v>9</v>
      </c>
      <c r="W3243" t="str" cm="1">
        <f t="array" ref="W3243">_xlfn.IFS(V3243=1,"JAN",V3243=2,"FEB",V3243=3,"MAR",V3243=4,"APR",V3243=5,"MAY",V3243=6,"JUN",V3243=7,"JUL",V3243=8,"AUG",V3243=9,"SEP",V3243=10,"OCT",V3243=11,"NOV",V3243=12,"DEC")</f>
        <v>SEP</v>
      </c>
    </row>
    <row r="3244" spans="1:23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300"/>
        <v>127</v>
      </c>
      <c r="P3244">
        <f t="shared" si="301"/>
        <v>69.569999999999993</v>
      </c>
      <c r="Q3244" t="s">
        <v>8315</v>
      </c>
      <c r="R3244" t="s">
        <v>8316</v>
      </c>
      <c r="S3244" s="12">
        <f t="shared" si="302"/>
        <v>41871.755694444444</v>
      </c>
      <c r="T3244" s="12">
        <f t="shared" si="303"/>
        <v>41901.755694444444</v>
      </c>
      <c r="U3244" s="9">
        <f t="shared" si="304"/>
        <v>2014</v>
      </c>
      <c r="V3244">
        <f t="shared" si="305"/>
        <v>8</v>
      </c>
      <c r="W3244" t="str" cm="1">
        <f t="array" ref="W3244">_xlfn.IFS(V3244=1,"JAN",V3244=2,"FEB",V3244=3,"MAR",V3244=4,"APR",V3244=5,"MAY",V3244=6,"JUN",V3244=7,"JUL",V3244=8,"AUG",V3244=9,"SEP",V3244=10,"OCT",V3244=11,"NOV",V3244=12,"DEC")</f>
        <v>AUG</v>
      </c>
    </row>
    <row r="3245" spans="1:23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300"/>
        <v>103</v>
      </c>
      <c r="P3245">
        <f t="shared" si="301"/>
        <v>115.87</v>
      </c>
      <c r="Q3245" t="s">
        <v>8315</v>
      </c>
      <c r="R3245" t="s">
        <v>8316</v>
      </c>
      <c r="S3245" s="12">
        <f t="shared" si="302"/>
        <v>42262.096782407403</v>
      </c>
      <c r="T3245" s="12">
        <f t="shared" si="303"/>
        <v>42286</v>
      </c>
      <c r="U3245" s="9">
        <f t="shared" si="304"/>
        <v>2015</v>
      </c>
      <c r="V3245">
        <f t="shared" si="305"/>
        <v>9</v>
      </c>
      <c r="W3245" t="str" cm="1">
        <f t="array" ref="W3245">_xlfn.IFS(V3245=1,"JAN",V3245=2,"FEB",V3245=3,"MAR",V3245=4,"APR",V3245=5,"MAY",V3245=6,"JUN",V3245=7,"JUL",V3245=8,"AUG",V3245=9,"SEP",V3245=10,"OCT",V3245=11,"NOV",V3245=12,"DEC")</f>
        <v>SEP</v>
      </c>
    </row>
    <row r="3246" spans="1:23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300"/>
        <v>103</v>
      </c>
      <c r="P3246">
        <f t="shared" si="301"/>
        <v>23.87</v>
      </c>
      <c r="Q3246" t="s">
        <v>8315</v>
      </c>
      <c r="R3246" t="s">
        <v>8316</v>
      </c>
      <c r="S3246" s="12">
        <f t="shared" si="302"/>
        <v>42675.694236111114</v>
      </c>
      <c r="T3246" s="12">
        <f t="shared" si="303"/>
        <v>42705.735902777778</v>
      </c>
      <c r="U3246" s="9">
        <f t="shared" si="304"/>
        <v>2016</v>
      </c>
      <c r="V3246">
        <f t="shared" si="305"/>
        <v>11</v>
      </c>
      <c r="W3246" t="str" cm="1">
        <f t="array" ref="W3246">_xlfn.IFS(V3246=1,"JAN",V3246=2,"FEB",V3246=3,"MAR",V3246=4,"APR",V3246=5,"MAY",V3246=6,"JUN",V3246=7,"JUL",V3246=8,"AUG",V3246=9,"SEP",V3246=10,"OCT",V3246=11,"NOV",V3246=12,"DEC")</f>
        <v>NOV</v>
      </c>
    </row>
    <row r="3247" spans="1:23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300"/>
        <v>104</v>
      </c>
      <c r="P3247">
        <f t="shared" si="301"/>
        <v>81.13</v>
      </c>
      <c r="Q3247" t="s">
        <v>8315</v>
      </c>
      <c r="R3247" t="s">
        <v>8316</v>
      </c>
      <c r="S3247" s="12">
        <f t="shared" si="302"/>
        <v>42135.60020833333</v>
      </c>
      <c r="T3247" s="12">
        <f t="shared" si="303"/>
        <v>42167.083333333328</v>
      </c>
      <c r="U3247" s="9">
        <f t="shared" si="304"/>
        <v>2015</v>
      </c>
      <c r="V3247">
        <f t="shared" si="305"/>
        <v>5</v>
      </c>
      <c r="W3247" t="str" cm="1">
        <f t="array" ref="W3247">_xlfn.IFS(V3247=1,"JAN",V3247=2,"FEB",V3247=3,"MAR",V3247=4,"APR",V3247=5,"MAY",V3247=6,"JUN",V3247=7,"JUL",V3247=8,"AUG",V3247=9,"SEP",V3247=10,"OCT",V3247=11,"NOV",V3247=12,"DEC")</f>
        <v>MAY</v>
      </c>
    </row>
    <row r="3248" spans="1:23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300"/>
        <v>111</v>
      </c>
      <c r="P3248">
        <f t="shared" si="301"/>
        <v>57.63</v>
      </c>
      <c r="Q3248" t="s">
        <v>8315</v>
      </c>
      <c r="R3248" t="s">
        <v>8316</v>
      </c>
      <c r="S3248" s="12">
        <f t="shared" si="302"/>
        <v>42230.472222222219</v>
      </c>
      <c r="T3248" s="12">
        <f t="shared" si="303"/>
        <v>42259.165972222225</v>
      </c>
      <c r="U3248" s="9">
        <f t="shared" si="304"/>
        <v>2015</v>
      </c>
      <c r="V3248">
        <f t="shared" si="305"/>
        <v>8</v>
      </c>
      <c r="W3248" t="str" cm="1">
        <f t="array" ref="W3248">_xlfn.IFS(V3248=1,"JAN",V3248=2,"FEB",V3248=3,"MAR",V3248=4,"APR",V3248=5,"MAY",V3248=6,"JUN",V3248=7,"JUL",V3248=8,"AUG",V3248=9,"SEP",V3248=10,"OCT",V3248=11,"NOV",V3248=12,"DEC")</f>
        <v>AUG</v>
      </c>
    </row>
    <row r="3249" spans="1:23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300"/>
        <v>106</v>
      </c>
      <c r="P3249">
        <f t="shared" si="301"/>
        <v>46.43</v>
      </c>
      <c r="Q3249" t="s">
        <v>8315</v>
      </c>
      <c r="R3249" t="s">
        <v>8316</v>
      </c>
      <c r="S3249" s="12">
        <f t="shared" si="302"/>
        <v>42167.434166666666</v>
      </c>
      <c r="T3249" s="12">
        <f t="shared" si="303"/>
        <v>42197.434166666666</v>
      </c>
      <c r="U3249" s="9">
        <f t="shared" si="304"/>
        <v>2015</v>
      </c>
      <c r="V3249">
        <f t="shared" si="305"/>
        <v>6</v>
      </c>
      <c r="W3249" t="str" cm="1">
        <f t="array" ref="W3249">_xlfn.IFS(V3249=1,"JAN",V3249=2,"FEB",V3249=3,"MAR",V3249=4,"APR",V3249=5,"MAY",V3249=6,"JUN",V3249=7,"JUL",V3249=8,"AUG",V3249=9,"SEP",V3249=10,"OCT",V3249=11,"NOV",V3249=12,"DEC")</f>
        <v>JUN</v>
      </c>
    </row>
    <row r="3250" spans="1:23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300"/>
        <v>101</v>
      </c>
      <c r="P3250">
        <f t="shared" si="301"/>
        <v>60.48</v>
      </c>
      <c r="Q3250" t="s">
        <v>8315</v>
      </c>
      <c r="R3250" t="s">
        <v>8316</v>
      </c>
      <c r="S3250" s="12">
        <f t="shared" si="302"/>
        <v>42068.888391203705</v>
      </c>
      <c r="T3250" s="12">
        <f t="shared" si="303"/>
        <v>42098.846724537041</v>
      </c>
      <c r="U3250" s="9">
        <f t="shared" si="304"/>
        <v>2015</v>
      </c>
      <c r="V3250">
        <f t="shared" si="305"/>
        <v>3</v>
      </c>
      <c r="W3250" t="str" cm="1">
        <f t="array" ref="W3250">_xlfn.IFS(V3250=1,"JAN",V3250=2,"FEB",V3250=3,"MAR",V3250=4,"APR",V3250=5,"MAY",V3250=6,"JUN",V3250=7,"JUL",V3250=8,"AUG",V3250=9,"SEP",V3250=10,"OCT",V3250=11,"NOV",V3250=12,"DEC")</f>
        <v>MAR</v>
      </c>
    </row>
    <row r="3251" spans="1:23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300"/>
        <v>105</v>
      </c>
      <c r="P3251">
        <f t="shared" si="301"/>
        <v>65.58</v>
      </c>
      <c r="Q3251" t="s">
        <v>8315</v>
      </c>
      <c r="R3251" t="s">
        <v>8316</v>
      </c>
      <c r="S3251" s="12">
        <f t="shared" si="302"/>
        <v>42145.746689814812</v>
      </c>
      <c r="T3251" s="12">
        <f t="shared" si="303"/>
        <v>42175.746689814812</v>
      </c>
      <c r="U3251" s="9">
        <f t="shared" si="304"/>
        <v>2015</v>
      </c>
      <c r="V3251">
        <f t="shared" si="305"/>
        <v>5</v>
      </c>
      <c r="W3251" t="str" cm="1">
        <f t="array" ref="W3251">_xlfn.IFS(V3251=1,"JAN",V3251=2,"FEB",V3251=3,"MAR",V3251=4,"APR",V3251=5,"MAY",V3251=6,"JUN",V3251=7,"JUL",V3251=8,"AUG",V3251=9,"SEP",V3251=10,"OCT",V3251=11,"NOV",V3251=12,"DEC")</f>
        <v>MAY</v>
      </c>
    </row>
    <row r="3252" spans="1:23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300"/>
        <v>102</v>
      </c>
      <c r="P3252">
        <f t="shared" si="301"/>
        <v>119.19</v>
      </c>
      <c r="Q3252" t="s">
        <v>8315</v>
      </c>
      <c r="R3252" t="s">
        <v>8316</v>
      </c>
      <c r="S3252" s="12">
        <f t="shared" si="302"/>
        <v>41918.742175925923</v>
      </c>
      <c r="T3252" s="12">
        <f t="shared" si="303"/>
        <v>41948.783842592595</v>
      </c>
      <c r="U3252" s="9">
        <f t="shared" si="304"/>
        <v>2014</v>
      </c>
      <c r="V3252">
        <f t="shared" si="305"/>
        <v>10</v>
      </c>
      <c r="W3252" t="str" cm="1">
        <f t="array" ref="W3252">_xlfn.IFS(V3252=1,"JAN",V3252=2,"FEB",V3252=3,"MAR",V3252=4,"APR",V3252=5,"MAY",V3252=6,"JUN",V3252=7,"JUL",V3252=8,"AUG",V3252=9,"SEP",V3252=10,"OCT",V3252=11,"NOV",V3252=12,"DEC")</f>
        <v>OCT</v>
      </c>
    </row>
    <row r="3253" spans="1:23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300"/>
        <v>111</v>
      </c>
      <c r="P3253">
        <f t="shared" si="301"/>
        <v>83.05</v>
      </c>
      <c r="Q3253" t="s">
        <v>8315</v>
      </c>
      <c r="R3253" t="s">
        <v>8316</v>
      </c>
      <c r="S3253" s="12">
        <f t="shared" si="302"/>
        <v>42146.731087962966</v>
      </c>
      <c r="T3253" s="12">
        <f t="shared" si="303"/>
        <v>42176.731087962966</v>
      </c>
      <c r="U3253" s="9">
        <f t="shared" si="304"/>
        <v>2015</v>
      </c>
      <c r="V3253">
        <f t="shared" si="305"/>
        <v>5</v>
      </c>
      <c r="W3253" t="str" cm="1">
        <f t="array" ref="W3253">_xlfn.IFS(V3253=1,"JAN",V3253=2,"FEB",V3253=3,"MAR",V3253=4,"APR",V3253=5,"MAY",V3253=6,"JUN",V3253=7,"JUL",V3253=8,"AUG",V3253=9,"SEP",V3253=10,"OCT",V3253=11,"NOV",V3253=12,"DEC")</f>
        <v>MAY</v>
      </c>
    </row>
    <row r="3254" spans="1:23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300"/>
        <v>128</v>
      </c>
      <c r="P3254">
        <f t="shared" si="301"/>
        <v>57.52</v>
      </c>
      <c r="Q3254" t="s">
        <v>8315</v>
      </c>
      <c r="R3254" t="s">
        <v>8316</v>
      </c>
      <c r="S3254" s="12">
        <f t="shared" si="302"/>
        <v>42590.472685185188</v>
      </c>
      <c r="T3254" s="12">
        <f t="shared" si="303"/>
        <v>42620.472685185188</v>
      </c>
      <c r="U3254" s="9">
        <f t="shared" si="304"/>
        <v>2016</v>
      </c>
      <c r="V3254">
        <f t="shared" si="305"/>
        <v>8</v>
      </c>
      <c r="W3254" t="str" cm="1">
        <f t="array" ref="W3254">_xlfn.IFS(V3254=1,"JAN",V3254=2,"FEB",V3254=3,"MAR",V3254=4,"APR",V3254=5,"MAY",V3254=6,"JUN",V3254=7,"JUL",V3254=8,"AUG",V3254=9,"SEP",V3254=10,"OCT",V3254=11,"NOV",V3254=12,"DEC")</f>
        <v>AUG</v>
      </c>
    </row>
    <row r="3255" spans="1:23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300"/>
        <v>102</v>
      </c>
      <c r="P3255">
        <f t="shared" si="301"/>
        <v>177.09</v>
      </c>
      <c r="Q3255" t="s">
        <v>8315</v>
      </c>
      <c r="R3255" t="s">
        <v>8316</v>
      </c>
      <c r="S3255" s="12">
        <f t="shared" si="302"/>
        <v>42602.576712962968</v>
      </c>
      <c r="T3255" s="12">
        <f t="shared" si="303"/>
        <v>42621.15625</v>
      </c>
      <c r="U3255" s="9">
        <f t="shared" si="304"/>
        <v>2016</v>
      </c>
      <c r="V3255">
        <f t="shared" si="305"/>
        <v>8</v>
      </c>
      <c r="W3255" t="str" cm="1">
        <f t="array" ref="W3255">_xlfn.IFS(V3255=1,"JAN",V3255=2,"FEB",V3255=3,"MAR",V3255=4,"APR",V3255=5,"MAY",V3255=6,"JUN",V3255=7,"JUL",V3255=8,"AUG",V3255=9,"SEP",V3255=10,"OCT",V3255=11,"NOV",V3255=12,"DEC")</f>
        <v>AUG</v>
      </c>
    </row>
    <row r="3256" spans="1:23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300"/>
        <v>101</v>
      </c>
      <c r="P3256">
        <f t="shared" si="301"/>
        <v>70.77</v>
      </c>
      <c r="Q3256" t="s">
        <v>8315</v>
      </c>
      <c r="R3256" t="s">
        <v>8316</v>
      </c>
      <c r="S3256" s="12">
        <f t="shared" si="302"/>
        <v>42059.085752314815</v>
      </c>
      <c r="T3256" s="12">
        <f t="shared" si="303"/>
        <v>42089.044085648144</v>
      </c>
      <c r="U3256" s="9">
        <f t="shared" si="304"/>
        <v>2015</v>
      </c>
      <c r="V3256">
        <f t="shared" si="305"/>
        <v>2</v>
      </c>
      <c r="W3256" t="str" cm="1">
        <f t="array" ref="W3256">_xlfn.IFS(V3256=1,"JAN",V3256=2,"FEB",V3256=3,"MAR",V3256=4,"APR",V3256=5,"MAY",V3256=6,"JUN",V3256=7,"JUL",V3256=8,"AUG",V3256=9,"SEP",V3256=10,"OCT",V3256=11,"NOV",V3256=12,"DEC")</f>
        <v>FEB</v>
      </c>
    </row>
    <row r="3257" spans="1:23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300"/>
        <v>175</v>
      </c>
      <c r="P3257">
        <f t="shared" si="301"/>
        <v>29.17</v>
      </c>
      <c r="Q3257" t="s">
        <v>8315</v>
      </c>
      <c r="R3257" t="s">
        <v>8316</v>
      </c>
      <c r="S3257" s="12">
        <f t="shared" si="302"/>
        <v>41889.768229166664</v>
      </c>
      <c r="T3257" s="12">
        <f t="shared" si="303"/>
        <v>41919.768229166664</v>
      </c>
      <c r="U3257" s="9">
        <f t="shared" si="304"/>
        <v>2014</v>
      </c>
      <c r="V3257">
        <f t="shared" si="305"/>
        <v>9</v>
      </c>
      <c r="W3257" t="str" cm="1">
        <f t="array" ref="W3257">_xlfn.IFS(V3257=1,"JAN",V3257=2,"FEB",V3257=3,"MAR",V3257=4,"APR",V3257=5,"MAY",V3257=6,"JUN",V3257=7,"JUL",V3257=8,"AUG",V3257=9,"SEP",V3257=10,"OCT",V3257=11,"NOV",V3257=12,"DEC")</f>
        <v>SEP</v>
      </c>
    </row>
    <row r="3258" spans="1:23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300"/>
        <v>128</v>
      </c>
      <c r="P3258">
        <f t="shared" si="301"/>
        <v>72.760000000000005</v>
      </c>
      <c r="Q3258" t="s">
        <v>8315</v>
      </c>
      <c r="R3258" t="s">
        <v>8316</v>
      </c>
      <c r="S3258" s="12">
        <f t="shared" si="302"/>
        <v>42144.573807870373</v>
      </c>
      <c r="T3258" s="12">
        <f t="shared" si="303"/>
        <v>42166.165972222225</v>
      </c>
      <c r="U3258" s="9">
        <f t="shared" si="304"/>
        <v>2015</v>
      </c>
      <c r="V3258">
        <f t="shared" si="305"/>
        <v>5</v>
      </c>
      <c r="W3258" t="str" cm="1">
        <f t="array" ref="W3258">_xlfn.IFS(V3258=1,"JAN",V3258=2,"FEB",V3258=3,"MAR",V3258=4,"APR",V3258=5,"MAY",V3258=6,"JUN",V3258=7,"JUL",V3258=8,"AUG",V3258=9,"SEP",V3258=10,"OCT",V3258=11,"NOV",V3258=12,"DEC")</f>
        <v>MAY</v>
      </c>
    </row>
    <row r="3259" spans="1:23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300"/>
        <v>106</v>
      </c>
      <c r="P3259">
        <f t="shared" si="301"/>
        <v>51.85</v>
      </c>
      <c r="Q3259" t="s">
        <v>8315</v>
      </c>
      <c r="R3259" t="s">
        <v>8316</v>
      </c>
      <c r="S3259" s="12">
        <f t="shared" si="302"/>
        <v>42758.559629629628</v>
      </c>
      <c r="T3259" s="12">
        <f t="shared" si="303"/>
        <v>42788.559629629628</v>
      </c>
      <c r="U3259" s="9">
        <f t="shared" si="304"/>
        <v>2017</v>
      </c>
      <c r="V3259">
        <f t="shared" si="305"/>
        <v>1</v>
      </c>
      <c r="W3259" t="str" cm="1">
        <f t="array" ref="W3259">_xlfn.IFS(V3259=1,"JAN",V3259=2,"FEB",V3259=3,"MAR",V3259=4,"APR",V3259=5,"MAY",V3259=6,"JUN",V3259=7,"JUL",V3259=8,"AUG",V3259=9,"SEP",V3259=10,"OCT",V3259=11,"NOV",V3259=12,"DEC")</f>
        <v>JAN</v>
      </c>
    </row>
    <row r="3260" spans="1:23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300"/>
        <v>105</v>
      </c>
      <c r="P3260">
        <f t="shared" si="301"/>
        <v>98.2</v>
      </c>
      <c r="Q3260" t="s">
        <v>8315</v>
      </c>
      <c r="R3260" t="s">
        <v>8316</v>
      </c>
      <c r="S3260" s="12">
        <f t="shared" si="302"/>
        <v>41982.887280092589</v>
      </c>
      <c r="T3260" s="12">
        <f t="shared" si="303"/>
        <v>42012.887280092589</v>
      </c>
      <c r="U3260" s="9">
        <f t="shared" si="304"/>
        <v>2014</v>
      </c>
      <c r="V3260">
        <f t="shared" si="305"/>
        <v>12</v>
      </c>
      <c r="W3260" t="str" cm="1">
        <f t="array" ref="W3260">_xlfn.IFS(V3260=1,"JAN",V3260=2,"FEB",V3260=3,"MAR",V3260=4,"APR",V3260=5,"MAY",V3260=6,"JUN",V3260=7,"JUL",V3260=8,"AUG",V3260=9,"SEP",V3260=10,"OCT",V3260=11,"NOV",V3260=12,"DEC")</f>
        <v>DEC</v>
      </c>
    </row>
    <row r="3261" spans="1:23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300"/>
        <v>106</v>
      </c>
      <c r="P3261">
        <f t="shared" si="301"/>
        <v>251.74</v>
      </c>
      <c r="Q3261" t="s">
        <v>8315</v>
      </c>
      <c r="R3261" t="s">
        <v>8316</v>
      </c>
      <c r="S3261" s="12">
        <f t="shared" si="302"/>
        <v>42614.760937500003</v>
      </c>
      <c r="T3261" s="12">
        <f t="shared" si="303"/>
        <v>42644.165972222225</v>
      </c>
      <c r="U3261" s="9">
        <f t="shared" si="304"/>
        <v>2016</v>
      </c>
      <c r="V3261">
        <f t="shared" si="305"/>
        <v>9</v>
      </c>
      <c r="W3261" t="str" cm="1">
        <f t="array" ref="W3261">_xlfn.IFS(V3261=1,"JAN",V3261=2,"FEB",V3261=3,"MAR",V3261=4,"APR",V3261=5,"MAY",V3261=6,"JUN",V3261=7,"JUL",V3261=8,"AUG",V3261=9,"SEP",V3261=10,"OCT",V3261=11,"NOV",V3261=12,"DEC")</f>
        <v>SEP</v>
      </c>
    </row>
    <row r="3262" spans="1:23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300"/>
        <v>109</v>
      </c>
      <c r="P3262">
        <f t="shared" si="301"/>
        <v>74.819999999999993</v>
      </c>
      <c r="Q3262" t="s">
        <v>8315</v>
      </c>
      <c r="R3262" t="s">
        <v>8316</v>
      </c>
      <c r="S3262" s="12">
        <f t="shared" si="302"/>
        <v>42303.672662037032</v>
      </c>
      <c r="T3262" s="12">
        <f t="shared" si="303"/>
        <v>42338.714328703703</v>
      </c>
      <c r="U3262" s="9">
        <f t="shared" si="304"/>
        <v>2015</v>
      </c>
      <c r="V3262">
        <f t="shared" si="305"/>
        <v>10</v>
      </c>
      <c r="W3262" t="str" cm="1">
        <f t="array" ref="W3262">_xlfn.IFS(V3262=1,"JAN",V3262=2,"FEB",V3262=3,"MAR",V3262=4,"APR",V3262=5,"MAY",V3262=6,"JUN",V3262=7,"JUL",V3262=8,"AUG",V3262=9,"SEP",V3262=10,"OCT",V3262=11,"NOV",V3262=12,"DEC")</f>
        <v>OCT</v>
      </c>
    </row>
    <row r="3263" spans="1:23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300"/>
        <v>100</v>
      </c>
      <c r="P3263">
        <f t="shared" si="301"/>
        <v>67.650000000000006</v>
      </c>
      <c r="Q3263" t="s">
        <v>8315</v>
      </c>
      <c r="R3263" t="s">
        <v>8316</v>
      </c>
      <c r="S3263" s="12">
        <f t="shared" si="302"/>
        <v>42171.725416666668</v>
      </c>
      <c r="T3263" s="12">
        <f t="shared" si="303"/>
        <v>42201.725416666668</v>
      </c>
      <c r="U3263" s="9">
        <f t="shared" si="304"/>
        <v>2015</v>
      </c>
      <c r="V3263">
        <f t="shared" si="305"/>
        <v>6</v>
      </c>
      <c r="W3263" t="str" cm="1">
        <f t="array" ref="W3263">_xlfn.IFS(V3263=1,"JAN",V3263=2,"FEB",V3263=3,"MAR",V3263=4,"APR",V3263=5,"MAY",V3263=6,"JUN",V3263=7,"JUL",V3263=8,"AUG",V3263=9,"SEP",V3263=10,"OCT",V3263=11,"NOV",V3263=12,"DEC")</f>
        <v>JUN</v>
      </c>
    </row>
    <row r="3264" spans="1:23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300"/>
        <v>103</v>
      </c>
      <c r="P3264">
        <f t="shared" si="301"/>
        <v>93.81</v>
      </c>
      <c r="Q3264" t="s">
        <v>8315</v>
      </c>
      <c r="R3264" t="s">
        <v>8316</v>
      </c>
      <c r="S3264" s="12">
        <f t="shared" si="302"/>
        <v>41964.315532407403</v>
      </c>
      <c r="T3264" s="12">
        <f t="shared" si="303"/>
        <v>41995.166666666672</v>
      </c>
      <c r="U3264" s="9">
        <f t="shared" si="304"/>
        <v>2014</v>
      </c>
      <c r="V3264">
        <f t="shared" si="305"/>
        <v>11</v>
      </c>
      <c r="W3264" t="str" cm="1">
        <f t="array" ref="W3264">_xlfn.IFS(V3264=1,"JAN",V3264=2,"FEB",V3264=3,"MAR",V3264=4,"APR",V3264=5,"MAY",V3264=6,"JUN",V3264=7,"JUL",V3264=8,"AUG",V3264=9,"SEP",V3264=10,"OCT",V3264=11,"NOV",V3264=12,"DEC")</f>
        <v>NOV</v>
      </c>
    </row>
    <row r="3265" spans="1:23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300"/>
        <v>112</v>
      </c>
      <c r="P3265">
        <f t="shared" si="301"/>
        <v>41.24</v>
      </c>
      <c r="Q3265" t="s">
        <v>8315</v>
      </c>
      <c r="R3265" t="s">
        <v>8316</v>
      </c>
      <c r="S3265" s="12">
        <f t="shared" si="302"/>
        <v>42284.516064814816</v>
      </c>
      <c r="T3265" s="12">
        <f t="shared" si="303"/>
        <v>42307.875</v>
      </c>
      <c r="U3265" s="9">
        <f t="shared" si="304"/>
        <v>2015</v>
      </c>
      <c r="V3265">
        <f t="shared" si="305"/>
        <v>10</v>
      </c>
      <c r="W3265" t="str" cm="1">
        <f t="array" ref="W3265">_xlfn.IFS(V3265=1,"JAN",V3265=2,"FEB",V3265=3,"MAR",V3265=4,"APR",V3265=5,"MAY",V3265=6,"JUN",V3265=7,"JUL",V3265=8,"AUG",V3265=9,"SEP",V3265=10,"OCT",V3265=11,"NOV",V3265=12,"DEC")</f>
        <v>OCT</v>
      </c>
    </row>
    <row r="3266" spans="1:23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300"/>
        <v>103</v>
      </c>
      <c r="P3266">
        <f t="shared" si="301"/>
        <v>52.55</v>
      </c>
      <c r="Q3266" t="s">
        <v>8315</v>
      </c>
      <c r="R3266" t="s">
        <v>8316</v>
      </c>
      <c r="S3266" s="12">
        <f t="shared" si="302"/>
        <v>42016.800208333334</v>
      </c>
      <c r="T3266" s="12">
        <f t="shared" si="303"/>
        <v>42032.916666666672</v>
      </c>
      <c r="U3266" s="9">
        <f t="shared" si="304"/>
        <v>2015</v>
      </c>
      <c r="V3266">
        <f t="shared" si="305"/>
        <v>1</v>
      </c>
      <c r="W3266" t="str" cm="1">
        <f t="array" ref="W3266">_xlfn.IFS(V3266=1,"JAN",V3266=2,"FEB",V3266=3,"MAR",V3266=4,"APR",V3266=5,"MAY",V3266=6,"JUN",V3266=7,"JUL",V3266=8,"AUG",V3266=9,"SEP",V3266=10,"OCT",V3266=11,"NOV",V3266=12,"DEC")</f>
        <v>JAN</v>
      </c>
    </row>
    <row r="3267" spans="1:23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306">ROUND((E3267/D3267)*100,0)</f>
        <v>164</v>
      </c>
      <c r="P3267">
        <f t="shared" ref="P3267:P3330" si="307">IFERROR(ROUND(E3267/L3267,2),0)</f>
        <v>70.290000000000006</v>
      </c>
      <c r="Q3267" t="s">
        <v>8315</v>
      </c>
      <c r="R3267" t="s">
        <v>8316</v>
      </c>
      <c r="S3267" s="12">
        <f t="shared" ref="S3267:S3330" si="308">(((J3267/60)/60)/24)+DATE(1970,1,1)</f>
        <v>42311.711979166663</v>
      </c>
      <c r="T3267" s="12">
        <f t="shared" ref="T3267:T3330" si="309">(((I3267/60)/60)/24)+DATE(1970,1,1)</f>
        <v>42341.708333333328</v>
      </c>
      <c r="U3267" s="9">
        <f t="shared" ref="U3267:U3330" si="310">YEAR(S3267)</f>
        <v>2015</v>
      </c>
      <c r="V3267">
        <f t="shared" ref="V3267:V3330" si="311">MONTH(S3267)</f>
        <v>11</v>
      </c>
      <c r="W3267" t="str" cm="1">
        <f t="array" ref="W3267">_xlfn.IFS(V3267=1,"JAN",V3267=2,"FEB",V3267=3,"MAR",V3267=4,"APR",V3267=5,"MAY",V3267=6,"JUN",V3267=7,"JUL",V3267=8,"AUG",V3267=9,"SEP",V3267=10,"OCT",V3267=11,"NOV",V3267=12,"DEC")</f>
        <v>NOV</v>
      </c>
    </row>
    <row r="3268" spans="1:23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306"/>
        <v>131</v>
      </c>
      <c r="P3268">
        <f t="shared" si="307"/>
        <v>48.33</v>
      </c>
      <c r="Q3268" t="s">
        <v>8315</v>
      </c>
      <c r="R3268" t="s">
        <v>8316</v>
      </c>
      <c r="S3268" s="12">
        <f t="shared" si="308"/>
        <v>42136.536134259266</v>
      </c>
      <c r="T3268" s="12">
        <f t="shared" si="309"/>
        <v>42167.875</v>
      </c>
      <c r="U3268" s="9">
        <f t="shared" si="310"/>
        <v>2015</v>
      </c>
      <c r="V3268">
        <f t="shared" si="311"/>
        <v>5</v>
      </c>
      <c r="W3268" t="str" cm="1">
        <f t="array" ref="W3268">_xlfn.IFS(V3268=1,"JAN",V3268=2,"FEB",V3268=3,"MAR",V3268=4,"APR",V3268=5,"MAY",V3268=6,"JUN",V3268=7,"JUL",V3268=8,"AUG",V3268=9,"SEP",V3268=10,"OCT",V3268=11,"NOV",V3268=12,"DEC")</f>
        <v>MAY</v>
      </c>
    </row>
    <row r="3269" spans="1:23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306"/>
        <v>102</v>
      </c>
      <c r="P3269">
        <f t="shared" si="307"/>
        <v>53.18</v>
      </c>
      <c r="Q3269" t="s">
        <v>8315</v>
      </c>
      <c r="R3269" t="s">
        <v>8316</v>
      </c>
      <c r="S3269" s="12">
        <f t="shared" si="308"/>
        <v>42172.757638888885</v>
      </c>
      <c r="T3269" s="12">
        <f t="shared" si="309"/>
        <v>42202.757638888885</v>
      </c>
      <c r="U3269" s="9">
        <f t="shared" si="310"/>
        <v>2015</v>
      </c>
      <c r="V3269">
        <f t="shared" si="311"/>
        <v>6</v>
      </c>
      <c r="W3269" t="str" cm="1">
        <f t="array" ref="W3269">_xlfn.IFS(V3269=1,"JAN",V3269=2,"FEB",V3269=3,"MAR",V3269=4,"APR",V3269=5,"MAY",V3269=6,"JUN",V3269=7,"JUL",V3269=8,"AUG",V3269=9,"SEP",V3269=10,"OCT",V3269=11,"NOV",V3269=12,"DEC")</f>
        <v>JUN</v>
      </c>
    </row>
    <row r="3270" spans="1:23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306"/>
        <v>128</v>
      </c>
      <c r="P3270">
        <f t="shared" si="307"/>
        <v>60.95</v>
      </c>
      <c r="Q3270" t="s">
        <v>8315</v>
      </c>
      <c r="R3270" t="s">
        <v>8316</v>
      </c>
      <c r="S3270" s="12">
        <f t="shared" si="308"/>
        <v>42590.90425925926</v>
      </c>
      <c r="T3270" s="12">
        <f t="shared" si="309"/>
        <v>42606.90425925926</v>
      </c>
      <c r="U3270" s="9">
        <f t="shared" si="310"/>
        <v>2016</v>
      </c>
      <c r="V3270">
        <f t="shared" si="311"/>
        <v>8</v>
      </c>
      <c r="W3270" t="str" cm="1">
        <f t="array" ref="W3270">_xlfn.IFS(V3270=1,"JAN",V3270=2,"FEB",V3270=3,"MAR",V3270=4,"APR",V3270=5,"MAY",V3270=6,"JUN",V3270=7,"JUL",V3270=8,"AUG",V3270=9,"SEP",V3270=10,"OCT",V3270=11,"NOV",V3270=12,"DEC")</f>
        <v>AUG</v>
      </c>
    </row>
    <row r="3271" spans="1:23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306"/>
        <v>102</v>
      </c>
      <c r="P3271">
        <f t="shared" si="307"/>
        <v>116</v>
      </c>
      <c r="Q3271" t="s">
        <v>8315</v>
      </c>
      <c r="R3271" t="s">
        <v>8316</v>
      </c>
      <c r="S3271" s="12">
        <f t="shared" si="308"/>
        <v>42137.395798611105</v>
      </c>
      <c r="T3271" s="12">
        <f t="shared" si="309"/>
        <v>42171.458333333328</v>
      </c>
      <c r="U3271" s="9">
        <f t="shared" si="310"/>
        <v>2015</v>
      </c>
      <c r="V3271">
        <f t="shared" si="311"/>
        <v>5</v>
      </c>
      <c r="W3271" t="str" cm="1">
        <f t="array" ref="W3271">_xlfn.IFS(V3271=1,"JAN",V3271=2,"FEB",V3271=3,"MAR",V3271=4,"APR",V3271=5,"MAY",V3271=6,"JUN",V3271=7,"JUL",V3271=8,"AUG",V3271=9,"SEP",V3271=10,"OCT",V3271=11,"NOV",V3271=12,"DEC")</f>
        <v>MAY</v>
      </c>
    </row>
    <row r="3272" spans="1:23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306"/>
        <v>102</v>
      </c>
      <c r="P3272">
        <f t="shared" si="307"/>
        <v>61</v>
      </c>
      <c r="Q3272" t="s">
        <v>8315</v>
      </c>
      <c r="R3272" t="s">
        <v>8316</v>
      </c>
      <c r="S3272" s="12">
        <f t="shared" si="308"/>
        <v>42167.533159722225</v>
      </c>
      <c r="T3272" s="12">
        <f t="shared" si="309"/>
        <v>42197.533159722225</v>
      </c>
      <c r="U3272" s="9">
        <f t="shared" si="310"/>
        <v>2015</v>
      </c>
      <c r="V3272">
        <f t="shared" si="311"/>
        <v>6</v>
      </c>
      <c r="W3272" t="str" cm="1">
        <f t="array" ref="W3272">_xlfn.IFS(V3272=1,"JAN",V3272=2,"FEB",V3272=3,"MAR",V3272=4,"APR",V3272=5,"MAY",V3272=6,"JUN",V3272=7,"JUL",V3272=8,"AUG",V3272=9,"SEP",V3272=10,"OCT",V3272=11,"NOV",V3272=12,"DEC")</f>
        <v>JUN</v>
      </c>
    </row>
    <row r="3273" spans="1:23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306"/>
        <v>130</v>
      </c>
      <c r="P3273">
        <f t="shared" si="307"/>
        <v>38.24</v>
      </c>
      <c r="Q3273" t="s">
        <v>8315</v>
      </c>
      <c r="R3273" t="s">
        <v>8316</v>
      </c>
      <c r="S3273" s="12">
        <f t="shared" si="308"/>
        <v>41915.437210648146</v>
      </c>
      <c r="T3273" s="12">
        <f t="shared" si="309"/>
        <v>41945.478877314818</v>
      </c>
      <c r="U3273" s="9">
        <f t="shared" si="310"/>
        <v>2014</v>
      </c>
      <c r="V3273">
        <f t="shared" si="311"/>
        <v>10</v>
      </c>
      <c r="W3273" t="str" cm="1">
        <f t="array" ref="W3273">_xlfn.IFS(V3273=1,"JAN",V3273=2,"FEB",V3273=3,"MAR",V3273=4,"APR",V3273=5,"MAY",V3273=6,"JUN",V3273=7,"JUL",V3273=8,"AUG",V3273=9,"SEP",V3273=10,"OCT",V3273=11,"NOV",V3273=12,"DEC")</f>
        <v>OCT</v>
      </c>
    </row>
    <row r="3274" spans="1:23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306"/>
        <v>154</v>
      </c>
      <c r="P3274">
        <f t="shared" si="307"/>
        <v>106.5</v>
      </c>
      <c r="Q3274" t="s">
        <v>8315</v>
      </c>
      <c r="R3274" t="s">
        <v>8316</v>
      </c>
      <c r="S3274" s="12">
        <f t="shared" si="308"/>
        <v>42284.500104166669</v>
      </c>
      <c r="T3274" s="12">
        <f t="shared" si="309"/>
        <v>42314.541770833333</v>
      </c>
      <c r="U3274" s="9">
        <f t="shared" si="310"/>
        <v>2015</v>
      </c>
      <c r="V3274">
        <f t="shared" si="311"/>
        <v>10</v>
      </c>
      <c r="W3274" t="str" cm="1">
        <f t="array" ref="W3274">_xlfn.IFS(V3274=1,"JAN",V3274=2,"FEB",V3274=3,"MAR",V3274=4,"APR",V3274=5,"MAY",V3274=6,"JUN",V3274=7,"JUL",V3274=8,"AUG",V3274=9,"SEP",V3274=10,"OCT",V3274=11,"NOV",V3274=12,"DEC")</f>
        <v>OCT</v>
      </c>
    </row>
    <row r="3275" spans="1:23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306"/>
        <v>107</v>
      </c>
      <c r="P3275">
        <f t="shared" si="307"/>
        <v>204.57</v>
      </c>
      <c r="Q3275" t="s">
        <v>8315</v>
      </c>
      <c r="R3275" t="s">
        <v>8316</v>
      </c>
      <c r="S3275" s="12">
        <f t="shared" si="308"/>
        <v>42611.801412037035</v>
      </c>
      <c r="T3275" s="12">
        <f t="shared" si="309"/>
        <v>42627.791666666672</v>
      </c>
      <c r="U3275" s="9">
        <f t="shared" si="310"/>
        <v>2016</v>
      </c>
      <c r="V3275">
        <f t="shared" si="311"/>
        <v>8</v>
      </c>
      <c r="W3275" t="str" cm="1">
        <f t="array" ref="W3275">_xlfn.IFS(V3275=1,"JAN",V3275=2,"FEB",V3275=3,"MAR",V3275=4,"APR",V3275=5,"MAY",V3275=6,"JUN",V3275=7,"JUL",V3275=8,"AUG",V3275=9,"SEP",V3275=10,"OCT",V3275=11,"NOV",V3275=12,"DEC")</f>
        <v>AUG</v>
      </c>
    </row>
    <row r="3276" spans="1:23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306"/>
        <v>101</v>
      </c>
      <c r="P3276">
        <f t="shared" si="307"/>
        <v>54.91</v>
      </c>
      <c r="Q3276" t="s">
        <v>8315</v>
      </c>
      <c r="R3276" t="s">
        <v>8316</v>
      </c>
      <c r="S3276" s="12">
        <f t="shared" si="308"/>
        <v>42400.704537037032</v>
      </c>
      <c r="T3276" s="12">
        <f t="shared" si="309"/>
        <v>42444.875</v>
      </c>
      <c r="U3276" s="9">
        <f t="shared" si="310"/>
        <v>2016</v>
      </c>
      <c r="V3276">
        <f t="shared" si="311"/>
        <v>1</v>
      </c>
      <c r="W3276" t="str" cm="1">
        <f t="array" ref="W3276">_xlfn.IFS(V3276=1,"JAN",V3276=2,"FEB",V3276=3,"MAR",V3276=4,"APR",V3276=5,"MAY",V3276=6,"JUN",V3276=7,"JUL",V3276=8,"AUG",V3276=9,"SEP",V3276=10,"OCT",V3276=11,"NOV",V3276=12,"DEC")</f>
        <v>JAN</v>
      </c>
    </row>
    <row r="3277" spans="1:23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306"/>
        <v>100</v>
      </c>
      <c r="P3277">
        <f t="shared" si="307"/>
        <v>150.41999999999999</v>
      </c>
      <c r="Q3277" t="s">
        <v>8315</v>
      </c>
      <c r="R3277" t="s">
        <v>8316</v>
      </c>
      <c r="S3277" s="12">
        <f t="shared" si="308"/>
        <v>42017.88045138889</v>
      </c>
      <c r="T3277" s="12">
        <f t="shared" si="309"/>
        <v>42044.1875</v>
      </c>
      <c r="U3277" s="9">
        <f t="shared" si="310"/>
        <v>2015</v>
      </c>
      <c r="V3277">
        <f t="shared" si="311"/>
        <v>1</v>
      </c>
      <c r="W3277" t="str" cm="1">
        <f t="array" ref="W3277">_xlfn.IFS(V3277=1,"JAN",V3277=2,"FEB",V3277=3,"MAR",V3277=4,"APR",V3277=5,"MAY",V3277=6,"JUN",V3277=7,"JUL",V3277=8,"AUG",V3277=9,"SEP",V3277=10,"OCT",V3277=11,"NOV",V3277=12,"DEC")</f>
        <v>JAN</v>
      </c>
    </row>
    <row r="3278" spans="1:23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306"/>
        <v>117</v>
      </c>
      <c r="P3278">
        <f t="shared" si="307"/>
        <v>52.58</v>
      </c>
      <c r="Q3278" t="s">
        <v>8315</v>
      </c>
      <c r="R3278" t="s">
        <v>8316</v>
      </c>
      <c r="S3278" s="12">
        <f t="shared" si="308"/>
        <v>42426.949988425928</v>
      </c>
      <c r="T3278" s="12">
        <f t="shared" si="309"/>
        <v>42461.165972222225</v>
      </c>
      <c r="U3278" s="9">
        <f t="shared" si="310"/>
        <v>2016</v>
      </c>
      <c r="V3278">
        <f t="shared" si="311"/>
        <v>2</v>
      </c>
      <c r="W3278" t="str" cm="1">
        <f t="array" ref="W3278">_xlfn.IFS(V3278=1,"JAN",V3278=2,"FEB",V3278=3,"MAR",V3278=4,"APR",V3278=5,"MAY",V3278=6,"JUN",V3278=7,"JUL",V3278=8,"AUG",V3278=9,"SEP",V3278=10,"OCT",V3278=11,"NOV",V3278=12,"DEC")</f>
        <v>FEB</v>
      </c>
    </row>
    <row r="3279" spans="1:23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306"/>
        <v>109</v>
      </c>
      <c r="P3279">
        <f t="shared" si="307"/>
        <v>54.3</v>
      </c>
      <c r="Q3279" t="s">
        <v>8315</v>
      </c>
      <c r="R3279" t="s">
        <v>8316</v>
      </c>
      <c r="S3279" s="12">
        <f t="shared" si="308"/>
        <v>41931.682939814818</v>
      </c>
      <c r="T3279" s="12">
        <f t="shared" si="309"/>
        <v>41961.724606481483</v>
      </c>
      <c r="U3279" s="9">
        <f t="shared" si="310"/>
        <v>2014</v>
      </c>
      <c r="V3279">
        <f t="shared" si="311"/>
        <v>10</v>
      </c>
      <c r="W3279" t="str" cm="1">
        <f t="array" ref="W3279">_xlfn.IFS(V3279=1,"JAN",V3279=2,"FEB",V3279=3,"MAR",V3279=4,"APR",V3279=5,"MAY",V3279=6,"JUN",V3279=7,"JUL",V3279=8,"AUG",V3279=9,"SEP",V3279=10,"OCT",V3279=11,"NOV",V3279=12,"DEC")</f>
        <v>OCT</v>
      </c>
    </row>
    <row r="3280" spans="1:23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306"/>
        <v>103</v>
      </c>
      <c r="P3280">
        <f t="shared" si="307"/>
        <v>76.03</v>
      </c>
      <c r="Q3280" t="s">
        <v>8315</v>
      </c>
      <c r="R3280" t="s">
        <v>8316</v>
      </c>
      <c r="S3280" s="12">
        <f t="shared" si="308"/>
        <v>42124.848414351851</v>
      </c>
      <c r="T3280" s="12">
        <f t="shared" si="309"/>
        <v>42154.848414351851</v>
      </c>
      <c r="U3280" s="9">
        <f t="shared" si="310"/>
        <v>2015</v>
      </c>
      <c r="V3280">
        <f t="shared" si="311"/>
        <v>4</v>
      </c>
      <c r="W3280" t="str" cm="1">
        <f t="array" ref="W3280">_xlfn.IFS(V3280=1,"JAN",V3280=2,"FEB",V3280=3,"MAR",V3280=4,"APR",V3280=5,"MAY",V3280=6,"JUN",V3280=7,"JUL",V3280=8,"AUG",V3280=9,"SEP",V3280=10,"OCT",V3280=11,"NOV",V3280=12,"DEC")</f>
        <v>APR</v>
      </c>
    </row>
    <row r="3281" spans="1:23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306"/>
        <v>114</v>
      </c>
      <c r="P3281">
        <f t="shared" si="307"/>
        <v>105.21</v>
      </c>
      <c r="Q3281" t="s">
        <v>8315</v>
      </c>
      <c r="R3281" t="s">
        <v>8316</v>
      </c>
      <c r="S3281" s="12">
        <f t="shared" si="308"/>
        <v>42431.102534722217</v>
      </c>
      <c r="T3281" s="12">
        <f t="shared" si="309"/>
        <v>42461.06086805556</v>
      </c>
      <c r="U3281" s="9">
        <f t="shared" si="310"/>
        <v>2016</v>
      </c>
      <c r="V3281">
        <f t="shared" si="311"/>
        <v>3</v>
      </c>
      <c r="W3281" t="str" cm="1">
        <f t="array" ref="W3281">_xlfn.IFS(V3281=1,"JAN",V3281=2,"FEB",V3281=3,"MAR",V3281=4,"APR",V3281=5,"MAY",V3281=6,"JUN",V3281=7,"JUL",V3281=8,"AUG",V3281=9,"SEP",V3281=10,"OCT",V3281=11,"NOV",V3281=12,"DEC")</f>
        <v>MAR</v>
      </c>
    </row>
    <row r="3282" spans="1:23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306"/>
        <v>103</v>
      </c>
      <c r="P3282">
        <f t="shared" si="307"/>
        <v>68.67</v>
      </c>
      <c r="Q3282" t="s">
        <v>8315</v>
      </c>
      <c r="R3282" t="s">
        <v>8316</v>
      </c>
      <c r="S3282" s="12">
        <f t="shared" si="308"/>
        <v>42121.756921296299</v>
      </c>
      <c r="T3282" s="12">
        <f t="shared" si="309"/>
        <v>42156.208333333328</v>
      </c>
      <c r="U3282" s="9">
        <f t="shared" si="310"/>
        <v>2015</v>
      </c>
      <c r="V3282">
        <f t="shared" si="311"/>
        <v>4</v>
      </c>
      <c r="W3282" t="str" cm="1">
        <f t="array" ref="W3282">_xlfn.IFS(V3282=1,"JAN",V3282=2,"FEB",V3282=3,"MAR",V3282=4,"APR",V3282=5,"MAY",V3282=6,"JUN",V3282=7,"JUL",V3282=8,"AUG",V3282=9,"SEP",V3282=10,"OCT",V3282=11,"NOV",V3282=12,"DEC")</f>
        <v>APR</v>
      </c>
    </row>
    <row r="3283" spans="1:23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306"/>
        <v>122</v>
      </c>
      <c r="P3283">
        <f t="shared" si="307"/>
        <v>129.36000000000001</v>
      </c>
      <c r="Q3283" t="s">
        <v>8315</v>
      </c>
      <c r="R3283" t="s">
        <v>8316</v>
      </c>
      <c r="S3283" s="12">
        <f t="shared" si="308"/>
        <v>42219.019733796296</v>
      </c>
      <c r="T3283" s="12">
        <f t="shared" si="309"/>
        <v>42249.019733796296</v>
      </c>
      <c r="U3283" s="9">
        <f t="shared" si="310"/>
        <v>2015</v>
      </c>
      <c r="V3283">
        <f t="shared" si="311"/>
        <v>8</v>
      </c>
      <c r="W3283" t="str" cm="1">
        <f t="array" ref="W3283">_xlfn.IFS(V3283=1,"JAN",V3283=2,"FEB",V3283=3,"MAR",V3283=4,"APR",V3283=5,"MAY",V3283=6,"JUN",V3283=7,"JUL",V3283=8,"AUG",V3283=9,"SEP",V3283=10,"OCT",V3283=11,"NOV",V3283=12,"DEC")</f>
        <v>AUG</v>
      </c>
    </row>
    <row r="3284" spans="1:23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306"/>
        <v>103</v>
      </c>
      <c r="P3284">
        <f t="shared" si="307"/>
        <v>134.26</v>
      </c>
      <c r="Q3284" t="s">
        <v>8315</v>
      </c>
      <c r="R3284" t="s">
        <v>8316</v>
      </c>
      <c r="S3284" s="12">
        <f t="shared" si="308"/>
        <v>42445.19430555556</v>
      </c>
      <c r="T3284" s="12">
        <f t="shared" si="309"/>
        <v>42489.19430555556</v>
      </c>
      <c r="U3284" s="9">
        <f t="shared" si="310"/>
        <v>2016</v>
      </c>
      <c r="V3284">
        <f t="shared" si="311"/>
        <v>3</v>
      </c>
      <c r="W3284" t="str" cm="1">
        <f t="array" ref="W3284">_xlfn.IFS(V3284=1,"JAN",V3284=2,"FEB",V3284=3,"MAR",V3284=4,"APR",V3284=5,"MAY",V3284=6,"JUN",V3284=7,"JUL",V3284=8,"AUG",V3284=9,"SEP",V3284=10,"OCT",V3284=11,"NOV",V3284=12,"DEC")</f>
        <v>MAR</v>
      </c>
    </row>
    <row r="3285" spans="1:23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306"/>
        <v>105</v>
      </c>
      <c r="P3285">
        <f t="shared" si="307"/>
        <v>17.829999999999998</v>
      </c>
      <c r="Q3285" t="s">
        <v>8315</v>
      </c>
      <c r="R3285" t="s">
        <v>8316</v>
      </c>
      <c r="S3285" s="12">
        <f t="shared" si="308"/>
        <v>42379.74418981481</v>
      </c>
      <c r="T3285" s="12">
        <f t="shared" si="309"/>
        <v>42410.875</v>
      </c>
      <c r="U3285" s="9">
        <f t="shared" si="310"/>
        <v>2016</v>
      </c>
      <c r="V3285">
        <f t="shared" si="311"/>
        <v>1</v>
      </c>
      <c r="W3285" t="str" cm="1">
        <f t="array" ref="W3285">_xlfn.IFS(V3285=1,"JAN",V3285=2,"FEB",V3285=3,"MAR",V3285=4,"APR",V3285=5,"MAY",V3285=6,"JUN",V3285=7,"JUL",V3285=8,"AUG",V3285=9,"SEP",V3285=10,"OCT",V3285=11,"NOV",V3285=12,"DEC")</f>
        <v>JAN</v>
      </c>
    </row>
    <row r="3286" spans="1:23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306"/>
        <v>102</v>
      </c>
      <c r="P3286">
        <f t="shared" si="307"/>
        <v>203.2</v>
      </c>
      <c r="Q3286" t="s">
        <v>8315</v>
      </c>
      <c r="R3286" t="s">
        <v>8316</v>
      </c>
      <c r="S3286" s="12">
        <f t="shared" si="308"/>
        <v>42380.884872685187</v>
      </c>
      <c r="T3286" s="12">
        <f t="shared" si="309"/>
        <v>42398.249305555553</v>
      </c>
      <c r="U3286" s="9">
        <f t="shared" si="310"/>
        <v>2016</v>
      </c>
      <c r="V3286">
        <f t="shared" si="311"/>
        <v>1</v>
      </c>
      <c r="W3286" t="str" cm="1">
        <f t="array" ref="W3286">_xlfn.IFS(V3286=1,"JAN",V3286=2,"FEB",V3286=3,"MAR",V3286=4,"APR",V3286=5,"MAY",V3286=6,"JUN",V3286=7,"JUL",V3286=8,"AUG",V3286=9,"SEP",V3286=10,"OCT",V3286=11,"NOV",V3286=12,"DEC")</f>
        <v>JAN</v>
      </c>
    </row>
    <row r="3287" spans="1:23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306"/>
        <v>112</v>
      </c>
      <c r="P3287">
        <f t="shared" si="307"/>
        <v>69.19</v>
      </c>
      <c r="Q3287" t="s">
        <v>8315</v>
      </c>
      <c r="R3287" t="s">
        <v>8316</v>
      </c>
      <c r="S3287" s="12">
        <f t="shared" si="308"/>
        <v>42762.942430555559</v>
      </c>
      <c r="T3287" s="12">
        <f t="shared" si="309"/>
        <v>42794.208333333328</v>
      </c>
      <c r="U3287" s="9">
        <f t="shared" si="310"/>
        <v>2017</v>
      </c>
      <c r="V3287">
        <f t="shared" si="311"/>
        <v>1</v>
      </c>
      <c r="W3287" t="str" cm="1">
        <f t="array" ref="W3287">_xlfn.IFS(V3287=1,"JAN",V3287=2,"FEB",V3287=3,"MAR",V3287=4,"APR",V3287=5,"MAY",V3287=6,"JUN",V3287=7,"JUL",V3287=8,"AUG",V3287=9,"SEP",V3287=10,"OCT",V3287=11,"NOV",V3287=12,"DEC")</f>
        <v>JAN</v>
      </c>
    </row>
    <row r="3288" spans="1:23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306"/>
        <v>102</v>
      </c>
      <c r="P3288">
        <f t="shared" si="307"/>
        <v>125.12</v>
      </c>
      <c r="Q3288" t="s">
        <v>8315</v>
      </c>
      <c r="R3288" t="s">
        <v>8316</v>
      </c>
      <c r="S3288" s="12">
        <f t="shared" si="308"/>
        <v>42567.840069444443</v>
      </c>
      <c r="T3288" s="12">
        <f t="shared" si="309"/>
        <v>42597.840069444443</v>
      </c>
      <c r="U3288" s="9">
        <f t="shared" si="310"/>
        <v>2016</v>
      </c>
      <c r="V3288">
        <f t="shared" si="311"/>
        <v>7</v>
      </c>
      <c r="W3288" t="str" cm="1">
        <f t="array" ref="W3288">_xlfn.IFS(V3288=1,"JAN",V3288=2,"FEB",V3288=3,"MAR",V3288=4,"APR",V3288=5,"MAY",V3288=6,"JUN",V3288=7,"JUL",V3288=8,"AUG",V3288=9,"SEP",V3288=10,"OCT",V3288=11,"NOV",V3288=12,"DEC")</f>
        <v>JUL</v>
      </c>
    </row>
    <row r="3289" spans="1:23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306"/>
        <v>100</v>
      </c>
      <c r="P3289">
        <f t="shared" si="307"/>
        <v>73.53</v>
      </c>
      <c r="Q3289" t="s">
        <v>8315</v>
      </c>
      <c r="R3289" t="s">
        <v>8316</v>
      </c>
      <c r="S3289" s="12">
        <f t="shared" si="308"/>
        <v>42311.750324074077</v>
      </c>
      <c r="T3289" s="12">
        <f t="shared" si="309"/>
        <v>42336.750324074077</v>
      </c>
      <c r="U3289" s="9">
        <f t="shared" si="310"/>
        <v>2015</v>
      </c>
      <c r="V3289">
        <f t="shared" si="311"/>
        <v>11</v>
      </c>
      <c r="W3289" t="str" cm="1">
        <f t="array" ref="W3289">_xlfn.IFS(V3289=1,"JAN",V3289=2,"FEB",V3289=3,"MAR",V3289=4,"APR",V3289=5,"MAY",V3289=6,"JUN",V3289=7,"JUL",V3289=8,"AUG",V3289=9,"SEP",V3289=10,"OCT",V3289=11,"NOV",V3289=12,"DEC")</f>
        <v>NOV</v>
      </c>
    </row>
    <row r="3290" spans="1:23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306"/>
        <v>100</v>
      </c>
      <c r="P3290">
        <f t="shared" si="307"/>
        <v>48.44</v>
      </c>
      <c r="Q3290" t="s">
        <v>8315</v>
      </c>
      <c r="R3290" t="s">
        <v>8316</v>
      </c>
      <c r="S3290" s="12">
        <f t="shared" si="308"/>
        <v>42505.774479166663</v>
      </c>
      <c r="T3290" s="12">
        <f t="shared" si="309"/>
        <v>42541.958333333328</v>
      </c>
      <c r="U3290" s="9">
        <f t="shared" si="310"/>
        <v>2016</v>
      </c>
      <c r="V3290">
        <f t="shared" si="311"/>
        <v>5</v>
      </c>
      <c r="W3290" t="str" cm="1">
        <f t="array" ref="W3290">_xlfn.IFS(V3290=1,"JAN",V3290=2,"FEB",V3290=3,"MAR",V3290=4,"APR",V3290=5,"MAY",V3290=6,"JUN",V3290=7,"JUL",V3290=8,"AUG",V3290=9,"SEP",V3290=10,"OCT",V3290=11,"NOV",V3290=12,"DEC")</f>
        <v>MAY</v>
      </c>
    </row>
    <row r="3291" spans="1:23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306"/>
        <v>133</v>
      </c>
      <c r="P3291">
        <f t="shared" si="307"/>
        <v>26.61</v>
      </c>
      <c r="Q3291" t="s">
        <v>8315</v>
      </c>
      <c r="R3291" t="s">
        <v>8316</v>
      </c>
      <c r="S3291" s="12">
        <f t="shared" si="308"/>
        <v>42758.368078703701</v>
      </c>
      <c r="T3291" s="12">
        <f t="shared" si="309"/>
        <v>42786.368078703701</v>
      </c>
      <c r="U3291" s="9">
        <f t="shared" si="310"/>
        <v>2017</v>
      </c>
      <c r="V3291">
        <f t="shared" si="311"/>
        <v>1</v>
      </c>
      <c r="W3291" t="str" cm="1">
        <f t="array" ref="W3291">_xlfn.IFS(V3291=1,"JAN",V3291=2,"FEB",V3291=3,"MAR",V3291=4,"APR",V3291=5,"MAY",V3291=6,"JUN",V3291=7,"JUL",V3291=8,"AUG",V3291=9,"SEP",V3291=10,"OCT",V3291=11,"NOV",V3291=12,"DEC")</f>
        <v>JAN</v>
      </c>
    </row>
    <row r="3292" spans="1:23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306"/>
        <v>121</v>
      </c>
      <c r="P3292">
        <f t="shared" si="307"/>
        <v>33.67</v>
      </c>
      <c r="Q3292" t="s">
        <v>8315</v>
      </c>
      <c r="R3292" t="s">
        <v>8316</v>
      </c>
      <c r="S3292" s="12">
        <f t="shared" si="308"/>
        <v>42775.51494212963</v>
      </c>
      <c r="T3292" s="12">
        <f t="shared" si="309"/>
        <v>42805.51494212963</v>
      </c>
      <c r="U3292" s="9">
        <f t="shared" si="310"/>
        <v>2017</v>
      </c>
      <c r="V3292">
        <f t="shared" si="311"/>
        <v>2</v>
      </c>
      <c r="W3292" t="str" cm="1">
        <f t="array" ref="W3292">_xlfn.IFS(V3292=1,"JAN",V3292=2,"FEB",V3292=3,"MAR",V3292=4,"APR",V3292=5,"MAY",V3292=6,"JUN",V3292=7,"JUL",V3292=8,"AUG",V3292=9,"SEP",V3292=10,"OCT",V3292=11,"NOV",V3292=12,"DEC")</f>
        <v>FEB</v>
      </c>
    </row>
    <row r="3293" spans="1:23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306"/>
        <v>114</v>
      </c>
      <c r="P3293">
        <f t="shared" si="307"/>
        <v>40.71</v>
      </c>
      <c r="Q3293" t="s">
        <v>8315</v>
      </c>
      <c r="R3293" t="s">
        <v>8316</v>
      </c>
      <c r="S3293" s="12">
        <f t="shared" si="308"/>
        <v>42232.702546296292</v>
      </c>
      <c r="T3293" s="12">
        <f t="shared" si="309"/>
        <v>42264.165972222225</v>
      </c>
      <c r="U3293" s="9">
        <f t="shared" si="310"/>
        <v>2015</v>
      </c>
      <c r="V3293">
        <f t="shared" si="311"/>
        <v>8</v>
      </c>
      <c r="W3293" t="str" cm="1">
        <f t="array" ref="W3293">_xlfn.IFS(V3293=1,"JAN",V3293=2,"FEB",V3293=3,"MAR",V3293=4,"APR",V3293=5,"MAY",V3293=6,"JUN",V3293=7,"JUL",V3293=8,"AUG",V3293=9,"SEP",V3293=10,"OCT",V3293=11,"NOV",V3293=12,"DEC")</f>
        <v>AUG</v>
      </c>
    </row>
    <row r="3294" spans="1:23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306"/>
        <v>286</v>
      </c>
      <c r="P3294">
        <f t="shared" si="307"/>
        <v>19.27</v>
      </c>
      <c r="Q3294" t="s">
        <v>8315</v>
      </c>
      <c r="R3294" t="s">
        <v>8316</v>
      </c>
      <c r="S3294" s="12">
        <f t="shared" si="308"/>
        <v>42282.770231481481</v>
      </c>
      <c r="T3294" s="12">
        <f t="shared" si="309"/>
        <v>42342.811898148153</v>
      </c>
      <c r="U3294" s="9">
        <f t="shared" si="310"/>
        <v>2015</v>
      </c>
      <c r="V3294">
        <f t="shared" si="311"/>
        <v>10</v>
      </c>
      <c r="W3294" t="str" cm="1">
        <f t="array" ref="W3294">_xlfn.IFS(V3294=1,"JAN",V3294=2,"FEB",V3294=3,"MAR",V3294=4,"APR",V3294=5,"MAY",V3294=6,"JUN",V3294=7,"JUL",V3294=8,"AUG",V3294=9,"SEP",V3294=10,"OCT",V3294=11,"NOV",V3294=12,"DEC")</f>
        <v>OCT</v>
      </c>
    </row>
    <row r="3295" spans="1:23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306"/>
        <v>170</v>
      </c>
      <c r="P3295">
        <f t="shared" si="307"/>
        <v>84.29</v>
      </c>
      <c r="Q3295" t="s">
        <v>8315</v>
      </c>
      <c r="R3295" t="s">
        <v>8316</v>
      </c>
      <c r="S3295" s="12">
        <f t="shared" si="308"/>
        <v>42768.425370370373</v>
      </c>
      <c r="T3295" s="12">
        <f t="shared" si="309"/>
        <v>42798.425370370373</v>
      </c>
      <c r="U3295" s="9">
        <f t="shared" si="310"/>
        <v>2017</v>
      </c>
      <c r="V3295">
        <f t="shared" si="311"/>
        <v>2</v>
      </c>
      <c r="W3295" t="str" cm="1">
        <f t="array" ref="W3295">_xlfn.IFS(V3295=1,"JAN",V3295=2,"FEB",V3295=3,"MAR",V3295=4,"APR",V3295=5,"MAY",V3295=6,"JUN",V3295=7,"JUL",V3295=8,"AUG",V3295=9,"SEP",V3295=10,"OCT",V3295=11,"NOV",V3295=12,"DEC")</f>
        <v>FEB</v>
      </c>
    </row>
    <row r="3296" spans="1:23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306"/>
        <v>118</v>
      </c>
      <c r="P3296">
        <f t="shared" si="307"/>
        <v>29.58</v>
      </c>
      <c r="Q3296" t="s">
        <v>8315</v>
      </c>
      <c r="R3296" t="s">
        <v>8316</v>
      </c>
      <c r="S3296" s="12">
        <f t="shared" si="308"/>
        <v>42141.541134259256</v>
      </c>
      <c r="T3296" s="12">
        <f t="shared" si="309"/>
        <v>42171.541134259256</v>
      </c>
      <c r="U3296" s="9">
        <f t="shared" si="310"/>
        <v>2015</v>
      </c>
      <c r="V3296">
        <f t="shared" si="311"/>
        <v>5</v>
      </c>
      <c r="W3296" t="str" cm="1">
        <f t="array" ref="W3296">_xlfn.IFS(V3296=1,"JAN",V3296=2,"FEB",V3296=3,"MAR",V3296=4,"APR",V3296=5,"MAY",V3296=6,"JUN",V3296=7,"JUL",V3296=8,"AUG",V3296=9,"SEP",V3296=10,"OCT",V3296=11,"NOV",V3296=12,"DEC")</f>
        <v>MAY</v>
      </c>
    </row>
    <row r="3297" spans="1:23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306"/>
        <v>103</v>
      </c>
      <c r="P3297">
        <f t="shared" si="307"/>
        <v>26.67</v>
      </c>
      <c r="Q3297" t="s">
        <v>8315</v>
      </c>
      <c r="R3297" t="s">
        <v>8316</v>
      </c>
      <c r="S3297" s="12">
        <f t="shared" si="308"/>
        <v>42609.442465277782</v>
      </c>
      <c r="T3297" s="12">
        <f t="shared" si="309"/>
        <v>42639.442465277782</v>
      </c>
      <c r="U3297" s="9">
        <f t="shared" si="310"/>
        <v>2016</v>
      </c>
      <c r="V3297">
        <f t="shared" si="311"/>
        <v>8</v>
      </c>
      <c r="W3297" t="str" cm="1">
        <f t="array" ref="W3297">_xlfn.IFS(V3297=1,"JAN",V3297=2,"FEB",V3297=3,"MAR",V3297=4,"APR",V3297=5,"MAY",V3297=6,"JUN",V3297=7,"JUL",V3297=8,"AUG",V3297=9,"SEP",V3297=10,"OCT",V3297=11,"NOV",V3297=12,"DEC")</f>
        <v>AUG</v>
      </c>
    </row>
    <row r="3298" spans="1:23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306"/>
        <v>144</v>
      </c>
      <c r="P3298">
        <f t="shared" si="307"/>
        <v>45.98</v>
      </c>
      <c r="Q3298" t="s">
        <v>8315</v>
      </c>
      <c r="R3298" t="s">
        <v>8316</v>
      </c>
      <c r="S3298" s="12">
        <f t="shared" si="308"/>
        <v>42309.756620370375</v>
      </c>
      <c r="T3298" s="12">
        <f t="shared" si="309"/>
        <v>42330.916666666672</v>
      </c>
      <c r="U3298" s="9">
        <f t="shared" si="310"/>
        <v>2015</v>
      </c>
      <c r="V3298">
        <f t="shared" si="311"/>
        <v>11</v>
      </c>
      <c r="W3298" t="str" cm="1">
        <f t="array" ref="W3298">_xlfn.IFS(V3298=1,"JAN",V3298=2,"FEB",V3298=3,"MAR",V3298=4,"APR",V3298=5,"MAY",V3298=6,"JUN",V3298=7,"JUL",V3298=8,"AUG",V3298=9,"SEP",V3298=10,"OCT",V3298=11,"NOV",V3298=12,"DEC")</f>
        <v>NOV</v>
      </c>
    </row>
    <row r="3299" spans="1:23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306"/>
        <v>100</v>
      </c>
      <c r="P3299">
        <f t="shared" si="307"/>
        <v>125.09</v>
      </c>
      <c r="Q3299" t="s">
        <v>8315</v>
      </c>
      <c r="R3299" t="s">
        <v>8316</v>
      </c>
      <c r="S3299" s="12">
        <f t="shared" si="308"/>
        <v>42193.771481481483</v>
      </c>
      <c r="T3299" s="12">
        <f t="shared" si="309"/>
        <v>42212.957638888889</v>
      </c>
      <c r="U3299" s="9">
        <f t="shared" si="310"/>
        <v>2015</v>
      </c>
      <c r="V3299">
        <f t="shared" si="311"/>
        <v>7</v>
      </c>
      <c r="W3299" t="str" cm="1">
        <f t="array" ref="W3299">_xlfn.IFS(V3299=1,"JAN",V3299=2,"FEB",V3299=3,"MAR",V3299=4,"APR",V3299=5,"MAY",V3299=6,"JUN",V3299=7,"JUL",V3299=8,"AUG",V3299=9,"SEP",V3299=10,"OCT",V3299=11,"NOV",V3299=12,"DEC")</f>
        <v>JUL</v>
      </c>
    </row>
    <row r="3300" spans="1:23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306"/>
        <v>102</v>
      </c>
      <c r="P3300">
        <f t="shared" si="307"/>
        <v>141.29</v>
      </c>
      <c r="Q3300" t="s">
        <v>8315</v>
      </c>
      <c r="R3300" t="s">
        <v>8316</v>
      </c>
      <c r="S3300" s="12">
        <f t="shared" si="308"/>
        <v>42239.957962962959</v>
      </c>
      <c r="T3300" s="12">
        <f t="shared" si="309"/>
        <v>42260</v>
      </c>
      <c r="U3300" s="9">
        <f t="shared" si="310"/>
        <v>2015</v>
      </c>
      <c r="V3300">
        <f t="shared" si="311"/>
        <v>8</v>
      </c>
      <c r="W3300" t="str" cm="1">
        <f t="array" ref="W3300">_xlfn.IFS(V3300=1,"JAN",V3300=2,"FEB",V3300=3,"MAR",V3300=4,"APR",V3300=5,"MAY",V3300=6,"JUN",V3300=7,"JUL",V3300=8,"AUG",V3300=9,"SEP",V3300=10,"OCT",V3300=11,"NOV",V3300=12,"DEC")</f>
        <v>AUG</v>
      </c>
    </row>
    <row r="3301" spans="1:23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306"/>
        <v>116</v>
      </c>
      <c r="P3301">
        <f t="shared" si="307"/>
        <v>55.33</v>
      </c>
      <c r="Q3301" t="s">
        <v>8315</v>
      </c>
      <c r="R3301" t="s">
        <v>8316</v>
      </c>
      <c r="S3301" s="12">
        <f t="shared" si="308"/>
        <v>42261.917395833334</v>
      </c>
      <c r="T3301" s="12">
        <f t="shared" si="309"/>
        <v>42291.917395833334</v>
      </c>
      <c r="U3301" s="9">
        <f t="shared" si="310"/>
        <v>2015</v>
      </c>
      <c r="V3301">
        <f t="shared" si="311"/>
        <v>9</v>
      </c>
      <c r="W3301" t="str" cm="1">
        <f t="array" ref="W3301">_xlfn.IFS(V3301=1,"JAN",V3301=2,"FEB",V3301=3,"MAR",V3301=4,"APR",V3301=5,"MAY",V3301=6,"JUN",V3301=7,"JUL",V3301=8,"AUG",V3301=9,"SEP",V3301=10,"OCT",V3301=11,"NOV",V3301=12,"DEC")</f>
        <v>SEP</v>
      </c>
    </row>
    <row r="3302" spans="1:23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306"/>
        <v>136</v>
      </c>
      <c r="P3302">
        <f t="shared" si="307"/>
        <v>46.42</v>
      </c>
      <c r="Q3302" t="s">
        <v>8315</v>
      </c>
      <c r="R3302" t="s">
        <v>8316</v>
      </c>
      <c r="S3302" s="12">
        <f t="shared" si="308"/>
        <v>42102.743773148148</v>
      </c>
      <c r="T3302" s="12">
        <f t="shared" si="309"/>
        <v>42123.743773148148</v>
      </c>
      <c r="U3302" s="9">
        <f t="shared" si="310"/>
        <v>2015</v>
      </c>
      <c r="V3302">
        <f t="shared" si="311"/>
        <v>4</v>
      </c>
      <c r="W3302" t="str" cm="1">
        <f t="array" ref="W3302">_xlfn.IFS(V3302=1,"JAN",V3302=2,"FEB",V3302=3,"MAR",V3302=4,"APR",V3302=5,"MAY",V3302=6,"JUN",V3302=7,"JUL",V3302=8,"AUG",V3302=9,"SEP",V3302=10,"OCT",V3302=11,"NOV",V3302=12,"DEC")</f>
        <v>APR</v>
      </c>
    </row>
    <row r="3303" spans="1:23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306"/>
        <v>133</v>
      </c>
      <c r="P3303">
        <f t="shared" si="307"/>
        <v>57.2</v>
      </c>
      <c r="Q3303" t="s">
        <v>8315</v>
      </c>
      <c r="R3303" t="s">
        <v>8316</v>
      </c>
      <c r="S3303" s="12">
        <f t="shared" si="308"/>
        <v>42538.73583333334</v>
      </c>
      <c r="T3303" s="12">
        <f t="shared" si="309"/>
        <v>42583.290972222225</v>
      </c>
      <c r="U3303" s="9">
        <f t="shared" si="310"/>
        <v>2016</v>
      </c>
      <c r="V3303">
        <f t="shared" si="311"/>
        <v>6</v>
      </c>
      <c r="W3303" t="str" cm="1">
        <f t="array" ref="W3303">_xlfn.IFS(V3303=1,"JAN",V3303=2,"FEB",V3303=3,"MAR",V3303=4,"APR",V3303=5,"MAY",V3303=6,"JUN",V3303=7,"JUL",V3303=8,"AUG",V3303=9,"SEP",V3303=10,"OCT",V3303=11,"NOV",V3303=12,"DEC")</f>
        <v>JUN</v>
      </c>
    </row>
    <row r="3304" spans="1:23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306"/>
        <v>103</v>
      </c>
      <c r="P3304">
        <f t="shared" si="307"/>
        <v>173.7</v>
      </c>
      <c r="Q3304" t="s">
        <v>8315</v>
      </c>
      <c r="R3304" t="s">
        <v>8316</v>
      </c>
      <c r="S3304" s="12">
        <f t="shared" si="308"/>
        <v>42681.35157407407</v>
      </c>
      <c r="T3304" s="12">
        <f t="shared" si="309"/>
        <v>42711.35157407407</v>
      </c>
      <c r="U3304" s="9">
        <f t="shared" si="310"/>
        <v>2016</v>
      </c>
      <c r="V3304">
        <f t="shared" si="311"/>
        <v>11</v>
      </c>
      <c r="W3304" t="str" cm="1">
        <f t="array" ref="W3304">_xlfn.IFS(V3304=1,"JAN",V3304=2,"FEB",V3304=3,"MAR",V3304=4,"APR",V3304=5,"MAY",V3304=6,"JUN",V3304=7,"JUL",V3304=8,"AUG",V3304=9,"SEP",V3304=10,"OCT",V3304=11,"NOV",V3304=12,"DEC")</f>
        <v>NOV</v>
      </c>
    </row>
    <row r="3305" spans="1:23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306"/>
        <v>116</v>
      </c>
      <c r="P3305">
        <f t="shared" si="307"/>
        <v>59.6</v>
      </c>
      <c r="Q3305" t="s">
        <v>8315</v>
      </c>
      <c r="R3305" t="s">
        <v>8316</v>
      </c>
      <c r="S3305" s="12">
        <f t="shared" si="308"/>
        <v>42056.65143518518</v>
      </c>
      <c r="T3305" s="12">
        <f t="shared" si="309"/>
        <v>42091.609768518523</v>
      </c>
      <c r="U3305" s="9">
        <f t="shared" si="310"/>
        <v>2015</v>
      </c>
      <c r="V3305">
        <f t="shared" si="311"/>
        <v>2</v>
      </c>
      <c r="W3305" t="str" cm="1">
        <f t="array" ref="W3305">_xlfn.IFS(V3305=1,"JAN",V3305=2,"FEB",V3305=3,"MAR",V3305=4,"APR",V3305=5,"MAY",V3305=6,"JUN",V3305=7,"JUL",V3305=8,"AUG",V3305=9,"SEP",V3305=10,"OCT",V3305=11,"NOV",V3305=12,"DEC")</f>
        <v>FEB</v>
      </c>
    </row>
    <row r="3306" spans="1:23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306"/>
        <v>105</v>
      </c>
      <c r="P3306">
        <f t="shared" si="307"/>
        <v>89.59</v>
      </c>
      <c r="Q3306" t="s">
        <v>8315</v>
      </c>
      <c r="R3306" t="s">
        <v>8316</v>
      </c>
      <c r="S3306" s="12">
        <f t="shared" si="308"/>
        <v>42696.624444444446</v>
      </c>
      <c r="T3306" s="12">
        <f t="shared" si="309"/>
        <v>42726.624444444446</v>
      </c>
      <c r="U3306" s="9">
        <f t="shared" si="310"/>
        <v>2016</v>
      </c>
      <c r="V3306">
        <f t="shared" si="311"/>
        <v>11</v>
      </c>
      <c r="W3306" t="str" cm="1">
        <f t="array" ref="W3306">_xlfn.IFS(V3306=1,"JAN",V3306=2,"FEB",V3306=3,"MAR",V3306=4,"APR",V3306=5,"MAY",V3306=6,"JUN",V3306=7,"JUL",V3306=8,"AUG",V3306=9,"SEP",V3306=10,"OCT",V3306=11,"NOV",V3306=12,"DEC")</f>
        <v>NOV</v>
      </c>
    </row>
    <row r="3307" spans="1:23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306"/>
        <v>102</v>
      </c>
      <c r="P3307">
        <f t="shared" si="307"/>
        <v>204.05</v>
      </c>
      <c r="Q3307" t="s">
        <v>8315</v>
      </c>
      <c r="R3307" t="s">
        <v>8316</v>
      </c>
      <c r="S3307" s="12">
        <f t="shared" si="308"/>
        <v>42186.855879629627</v>
      </c>
      <c r="T3307" s="12">
        <f t="shared" si="309"/>
        <v>42216.855879629627</v>
      </c>
      <c r="U3307" s="9">
        <f t="shared" si="310"/>
        <v>2015</v>
      </c>
      <c r="V3307">
        <f t="shared" si="311"/>
        <v>7</v>
      </c>
      <c r="W3307" t="str" cm="1">
        <f t="array" ref="W3307">_xlfn.IFS(V3307=1,"JAN",V3307=2,"FEB",V3307=3,"MAR",V3307=4,"APR",V3307=5,"MAY",V3307=6,"JUN",V3307=7,"JUL",V3307=8,"AUG",V3307=9,"SEP",V3307=10,"OCT",V3307=11,"NOV",V3307=12,"DEC")</f>
        <v>JUL</v>
      </c>
    </row>
    <row r="3308" spans="1:23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306"/>
        <v>175</v>
      </c>
      <c r="P3308">
        <f t="shared" si="307"/>
        <v>48.7</v>
      </c>
      <c r="Q3308" t="s">
        <v>8315</v>
      </c>
      <c r="R3308" t="s">
        <v>8316</v>
      </c>
      <c r="S3308" s="12">
        <f t="shared" si="308"/>
        <v>42493.219236111108</v>
      </c>
      <c r="T3308" s="12">
        <f t="shared" si="309"/>
        <v>42531.125</v>
      </c>
      <c r="U3308" s="9">
        <f t="shared" si="310"/>
        <v>2016</v>
      </c>
      <c r="V3308">
        <f t="shared" si="311"/>
        <v>5</v>
      </c>
      <c r="W3308" t="str" cm="1">
        <f t="array" ref="W3308">_xlfn.IFS(V3308=1,"JAN",V3308=2,"FEB",V3308=3,"MAR",V3308=4,"APR",V3308=5,"MAY",V3308=6,"JUN",V3308=7,"JUL",V3308=8,"AUG",V3308=9,"SEP",V3308=10,"OCT",V3308=11,"NOV",V3308=12,"DEC")</f>
        <v>MAY</v>
      </c>
    </row>
    <row r="3309" spans="1:23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306"/>
        <v>107</v>
      </c>
      <c r="P3309">
        <f t="shared" si="307"/>
        <v>53.34</v>
      </c>
      <c r="Q3309" t="s">
        <v>8315</v>
      </c>
      <c r="R3309" t="s">
        <v>8316</v>
      </c>
      <c r="S3309" s="12">
        <f t="shared" si="308"/>
        <v>42475.057164351849</v>
      </c>
      <c r="T3309" s="12">
        <f t="shared" si="309"/>
        <v>42505.057164351849</v>
      </c>
      <c r="U3309" s="9">
        <f t="shared" si="310"/>
        <v>2016</v>
      </c>
      <c r="V3309">
        <f t="shared" si="311"/>
        <v>4</v>
      </c>
      <c r="W3309" t="str" cm="1">
        <f t="array" ref="W3309">_xlfn.IFS(V3309=1,"JAN",V3309=2,"FEB",V3309=3,"MAR",V3309=4,"APR",V3309=5,"MAY",V3309=6,"JUN",V3309=7,"JUL",V3309=8,"AUG",V3309=9,"SEP",V3309=10,"OCT",V3309=11,"NOV",V3309=12,"DEC")</f>
        <v>APR</v>
      </c>
    </row>
    <row r="3310" spans="1:23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306"/>
        <v>122</v>
      </c>
      <c r="P3310">
        <f t="shared" si="307"/>
        <v>75.09</v>
      </c>
      <c r="Q3310" t="s">
        <v>8315</v>
      </c>
      <c r="R3310" t="s">
        <v>8316</v>
      </c>
      <c r="S3310" s="12">
        <f t="shared" si="308"/>
        <v>42452.876909722225</v>
      </c>
      <c r="T3310" s="12">
        <f t="shared" si="309"/>
        <v>42473.876909722225</v>
      </c>
      <c r="U3310" s="9">
        <f t="shared" si="310"/>
        <v>2016</v>
      </c>
      <c r="V3310">
        <f t="shared" si="311"/>
        <v>3</v>
      </c>
      <c r="W3310" t="str" cm="1">
        <f t="array" ref="W3310">_xlfn.IFS(V3310=1,"JAN",V3310=2,"FEB",V3310=3,"MAR",V3310=4,"APR",V3310=5,"MAY",V3310=6,"JUN",V3310=7,"JUL",V3310=8,"AUG",V3310=9,"SEP",V3310=10,"OCT",V3310=11,"NOV",V3310=12,"DEC")</f>
        <v>MAR</v>
      </c>
    </row>
    <row r="3311" spans="1:23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306"/>
        <v>159</v>
      </c>
      <c r="P3311">
        <f t="shared" si="307"/>
        <v>18</v>
      </c>
      <c r="Q3311" t="s">
        <v>8315</v>
      </c>
      <c r="R3311" t="s">
        <v>8316</v>
      </c>
      <c r="S3311" s="12">
        <f t="shared" si="308"/>
        <v>42628.650208333333</v>
      </c>
      <c r="T3311" s="12">
        <f t="shared" si="309"/>
        <v>42659.650208333333</v>
      </c>
      <c r="U3311" s="9">
        <f t="shared" si="310"/>
        <v>2016</v>
      </c>
      <c r="V3311">
        <f t="shared" si="311"/>
        <v>9</v>
      </c>
      <c r="W3311" t="str" cm="1">
        <f t="array" ref="W3311">_xlfn.IFS(V3311=1,"JAN",V3311=2,"FEB",V3311=3,"MAR",V3311=4,"APR",V3311=5,"MAY",V3311=6,"JUN",V3311=7,"JUL",V3311=8,"AUG",V3311=9,"SEP",V3311=10,"OCT",V3311=11,"NOV",V3311=12,"DEC")</f>
        <v>SEP</v>
      </c>
    </row>
    <row r="3312" spans="1:23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306"/>
        <v>100</v>
      </c>
      <c r="P3312">
        <f t="shared" si="307"/>
        <v>209.84</v>
      </c>
      <c r="Q3312" t="s">
        <v>8315</v>
      </c>
      <c r="R3312" t="s">
        <v>8316</v>
      </c>
      <c r="S3312" s="12">
        <f t="shared" si="308"/>
        <v>42253.928530092591</v>
      </c>
      <c r="T3312" s="12">
        <f t="shared" si="309"/>
        <v>42283.928530092591</v>
      </c>
      <c r="U3312" s="9">
        <f t="shared" si="310"/>
        <v>2015</v>
      </c>
      <c r="V3312">
        <f t="shared" si="311"/>
        <v>9</v>
      </c>
      <c r="W3312" t="str" cm="1">
        <f t="array" ref="W3312">_xlfn.IFS(V3312=1,"JAN",V3312=2,"FEB",V3312=3,"MAR",V3312=4,"APR",V3312=5,"MAY",V3312=6,"JUN",V3312=7,"JUL",V3312=8,"AUG",V3312=9,"SEP",V3312=10,"OCT",V3312=11,"NOV",V3312=12,"DEC")</f>
        <v>SEP</v>
      </c>
    </row>
    <row r="3313" spans="1:23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306"/>
        <v>110</v>
      </c>
      <c r="P3313">
        <f t="shared" si="307"/>
        <v>61.02</v>
      </c>
      <c r="Q3313" t="s">
        <v>8315</v>
      </c>
      <c r="R3313" t="s">
        <v>8316</v>
      </c>
      <c r="S3313" s="12">
        <f t="shared" si="308"/>
        <v>42264.29178240741</v>
      </c>
      <c r="T3313" s="12">
        <f t="shared" si="309"/>
        <v>42294.29178240741</v>
      </c>
      <c r="U3313" s="9">
        <f t="shared" si="310"/>
        <v>2015</v>
      </c>
      <c r="V3313">
        <f t="shared" si="311"/>
        <v>9</v>
      </c>
      <c r="W3313" t="str" cm="1">
        <f t="array" ref="W3313">_xlfn.IFS(V3313=1,"JAN",V3313=2,"FEB",V3313=3,"MAR",V3313=4,"APR",V3313=5,"MAY",V3313=6,"JUN",V3313=7,"JUL",V3313=8,"AUG",V3313=9,"SEP",V3313=10,"OCT",V3313=11,"NOV",V3313=12,"DEC")</f>
        <v>SEP</v>
      </c>
    </row>
    <row r="3314" spans="1:23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306"/>
        <v>100</v>
      </c>
      <c r="P3314">
        <f t="shared" si="307"/>
        <v>61</v>
      </c>
      <c r="Q3314" t="s">
        <v>8315</v>
      </c>
      <c r="R3314" t="s">
        <v>8316</v>
      </c>
      <c r="S3314" s="12">
        <f t="shared" si="308"/>
        <v>42664.809560185182</v>
      </c>
      <c r="T3314" s="12">
        <f t="shared" si="309"/>
        <v>42685.916666666672</v>
      </c>
      <c r="U3314" s="9">
        <f t="shared" si="310"/>
        <v>2016</v>
      </c>
      <c r="V3314">
        <f t="shared" si="311"/>
        <v>10</v>
      </c>
      <c r="W3314" t="str" cm="1">
        <f t="array" ref="W3314">_xlfn.IFS(V3314=1,"JAN",V3314=2,"FEB",V3314=3,"MAR",V3314=4,"APR",V3314=5,"MAY",V3314=6,"JUN",V3314=7,"JUL",V3314=8,"AUG",V3314=9,"SEP",V3314=10,"OCT",V3314=11,"NOV",V3314=12,"DEC")</f>
        <v>OCT</v>
      </c>
    </row>
    <row r="3315" spans="1:23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306"/>
        <v>116</v>
      </c>
      <c r="P3315">
        <f t="shared" si="307"/>
        <v>80.03</v>
      </c>
      <c r="Q3315" t="s">
        <v>8315</v>
      </c>
      <c r="R3315" t="s">
        <v>8316</v>
      </c>
      <c r="S3315" s="12">
        <f t="shared" si="308"/>
        <v>42382.244409722218</v>
      </c>
      <c r="T3315" s="12">
        <f t="shared" si="309"/>
        <v>42396.041666666672</v>
      </c>
      <c r="U3315" s="9">
        <f t="shared" si="310"/>
        <v>2016</v>
      </c>
      <c r="V3315">
        <f t="shared" si="311"/>
        <v>1</v>
      </c>
      <c r="W3315" t="str" cm="1">
        <f t="array" ref="W3315">_xlfn.IFS(V3315=1,"JAN",V3315=2,"FEB",V3315=3,"MAR",V3315=4,"APR",V3315=5,"MAY",V3315=6,"JUN",V3315=7,"JUL",V3315=8,"AUG",V3315=9,"SEP",V3315=10,"OCT",V3315=11,"NOV",V3315=12,"DEC")</f>
        <v>JAN</v>
      </c>
    </row>
    <row r="3316" spans="1:23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306"/>
        <v>211</v>
      </c>
      <c r="P3316">
        <f t="shared" si="307"/>
        <v>29.07</v>
      </c>
      <c r="Q3316" t="s">
        <v>8315</v>
      </c>
      <c r="R3316" t="s">
        <v>8316</v>
      </c>
      <c r="S3316" s="12">
        <f t="shared" si="308"/>
        <v>42105.267488425925</v>
      </c>
      <c r="T3316" s="12">
        <f t="shared" si="309"/>
        <v>42132.836805555555</v>
      </c>
      <c r="U3316" s="9">
        <f t="shared" si="310"/>
        <v>2015</v>
      </c>
      <c r="V3316">
        <f t="shared" si="311"/>
        <v>4</v>
      </c>
      <c r="W3316" t="str" cm="1">
        <f t="array" ref="W3316">_xlfn.IFS(V3316=1,"JAN",V3316=2,"FEB",V3316=3,"MAR",V3316=4,"APR",V3316=5,"MAY",V3316=6,"JUN",V3316=7,"JUL",V3316=8,"AUG",V3316=9,"SEP",V3316=10,"OCT",V3316=11,"NOV",V3316=12,"DEC")</f>
        <v>APR</v>
      </c>
    </row>
    <row r="3317" spans="1:23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306"/>
        <v>110</v>
      </c>
      <c r="P3317">
        <f t="shared" si="307"/>
        <v>49.44</v>
      </c>
      <c r="Q3317" t="s">
        <v>8315</v>
      </c>
      <c r="R3317" t="s">
        <v>8316</v>
      </c>
      <c r="S3317" s="12">
        <f t="shared" si="308"/>
        <v>42466.303715277783</v>
      </c>
      <c r="T3317" s="12">
        <f t="shared" si="309"/>
        <v>42496.303715277783</v>
      </c>
      <c r="U3317" s="9">
        <f t="shared" si="310"/>
        <v>2016</v>
      </c>
      <c r="V3317">
        <f t="shared" si="311"/>
        <v>4</v>
      </c>
      <c r="W3317" t="str" cm="1">
        <f t="array" ref="W3317">_xlfn.IFS(V3317=1,"JAN",V3317=2,"FEB",V3317=3,"MAR",V3317=4,"APR",V3317=5,"MAY",V3317=6,"JUN",V3317=7,"JUL",V3317=8,"AUG",V3317=9,"SEP",V3317=10,"OCT",V3317=11,"NOV",V3317=12,"DEC")</f>
        <v>APR</v>
      </c>
    </row>
    <row r="3318" spans="1:23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306"/>
        <v>100</v>
      </c>
      <c r="P3318">
        <f t="shared" si="307"/>
        <v>93.98</v>
      </c>
      <c r="Q3318" t="s">
        <v>8315</v>
      </c>
      <c r="R3318" t="s">
        <v>8316</v>
      </c>
      <c r="S3318" s="12">
        <f t="shared" si="308"/>
        <v>41826.871238425927</v>
      </c>
      <c r="T3318" s="12">
        <f t="shared" si="309"/>
        <v>41859.57916666667</v>
      </c>
      <c r="U3318" s="9">
        <f t="shared" si="310"/>
        <v>2014</v>
      </c>
      <c r="V3318">
        <f t="shared" si="311"/>
        <v>7</v>
      </c>
      <c r="W3318" t="str" cm="1">
        <f t="array" ref="W3318">_xlfn.IFS(V3318=1,"JAN",V3318=2,"FEB",V3318=3,"MAR",V3318=4,"APR",V3318=5,"MAY",V3318=6,"JUN",V3318=7,"JUL",V3318=8,"AUG",V3318=9,"SEP",V3318=10,"OCT",V3318=11,"NOV",V3318=12,"DEC")</f>
        <v>JUL</v>
      </c>
    </row>
    <row r="3319" spans="1:23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306"/>
        <v>106</v>
      </c>
      <c r="P3319">
        <f t="shared" si="307"/>
        <v>61.94</v>
      </c>
      <c r="Q3319" t="s">
        <v>8315</v>
      </c>
      <c r="R3319" t="s">
        <v>8316</v>
      </c>
      <c r="S3319" s="12">
        <f t="shared" si="308"/>
        <v>42499.039629629624</v>
      </c>
      <c r="T3319" s="12">
        <f t="shared" si="309"/>
        <v>42529.039629629624</v>
      </c>
      <c r="U3319" s="9">
        <f t="shared" si="310"/>
        <v>2016</v>
      </c>
      <c r="V3319">
        <f t="shared" si="311"/>
        <v>5</v>
      </c>
      <c r="W3319" t="str" cm="1">
        <f t="array" ref="W3319">_xlfn.IFS(V3319=1,"JAN",V3319=2,"FEB",V3319=3,"MAR",V3319=4,"APR",V3319=5,"MAY",V3319=6,"JUN",V3319=7,"JUL",V3319=8,"AUG",V3319=9,"SEP",V3319=10,"OCT",V3319=11,"NOV",V3319=12,"DEC")</f>
        <v>MAY</v>
      </c>
    </row>
    <row r="3320" spans="1:23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306"/>
        <v>126</v>
      </c>
      <c r="P3320">
        <f t="shared" si="307"/>
        <v>78.5</v>
      </c>
      <c r="Q3320" t="s">
        <v>8315</v>
      </c>
      <c r="R3320" t="s">
        <v>8316</v>
      </c>
      <c r="S3320" s="12">
        <f t="shared" si="308"/>
        <v>42431.302002314813</v>
      </c>
      <c r="T3320" s="12">
        <f t="shared" si="309"/>
        <v>42471.104166666672</v>
      </c>
      <c r="U3320" s="9">
        <f t="shared" si="310"/>
        <v>2016</v>
      </c>
      <c r="V3320">
        <f t="shared" si="311"/>
        <v>3</v>
      </c>
      <c r="W3320" t="str" cm="1">
        <f t="array" ref="W3320">_xlfn.IFS(V3320=1,"JAN",V3320=2,"FEB",V3320=3,"MAR",V3320=4,"APR",V3320=5,"MAY",V3320=6,"JUN",V3320=7,"JUL",V3320=8,"AUG",V3320=9,"SEP",V3320=10,"OCT",V3320=11,"NOV",V3320=12,"DEC")</f>
        <v>MAR</v>
      </c>
    </row>
    <row r="3321" spans="1:23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306"/>
        <v>108</v>
      </c>
      <c r="P3321">
        <f t="shared" si="307"/>
        <v>33.75</v>
      </c>
      <c r="Q3321" t="s">
        <v>8315</v>
      </c>
      <c r="R3321" t="s">
        <v>8316</v>
      </c>
      <c r="S3321" s="12">
        <f t="shared" si="308"/>
        <v>41990.585486111115</v>
      </c>
      <c r="T3321" s="12">
        <f t="shared" si="309"/>
        <v>42035.585486111115</v>
      </c>
      <c r="U3321" s="9">
        <f t="shared" si="310"/>
        <v>2014</v>
      </c>
      <c r="V3321">
        <f t="shared" si="311"/>
        <v>12</v>
      </c>
      <c r="W3321" t="str" cm="1">
        <f t="array" ref="W3321">_xlfn.IFS(V3321=1,"JAN",V3321=2,"FEB",V3321=3,"MAR",V3321=4,"APR",V3321=5,"MAY",V3321=6,"JUN",V3321=7,"JUL",V3321=8,"AUG",V3321=9,"SEP",V3321=10,"OCT",V3321=11,"NOV",V3321=12,"DEC")</f>
        <v>DEC</v>
      </c>
    </row>
    <row r="3322" spans="1:23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306"/>
        <v>101</v>
      </c>
      <c r="P3322">
        <f t="shared" si="307"/>
        <v>66.45</v>
      </c>
      <c r="Q3322" t="s">
        <v>8315</v>
      </c>
      <c r="R3322" t="s">
        <v>8316</v>
      </c>
      <c r="S3322" s="12">
        <f t="shared" si="308"/>
        <v>42513.045798611114</v>
      </c>
      <c r="T3322" s="12">
        <f t="shared" si="309"/>
        <v>42543.045798611114</v>
      </c>
      <c r="U3322" s="9">
        <f t="shared" si="310"/>
        <v>2016</v>
      </c>
      <c r="V3322">
        <f t="shared" si="311"/>
        <v>5</v>
      </c>
      <c r="W3322" t="str" cm="1">
        <f t="array" ref="W3322">_xlfn.IFS(V3322=1,"JAN",V3322=2,"FEB",V3322=3,"MAR",V3322=4,"APR",V3322=5,"MAY",V3322=6,"JUN",V3322=7,"JUL",V3322=8,"AUG",V3322=9,"SEP",V3322=10,"OCT",V3322=11,"NOV",V3322=12,"DEC")</f>
        <v>MAY</v>
      </c>
    </row>
    <row r="3323" spans="1:23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306"/>
        <v>107</v>
      </c>
      <c r="P3323">
        <f t="shared" si="307"/>
        <v>35.799999999999997</v>
      </c>
      <c r="Q3323" t="s">
        <v>8315</v>
      </c>
      <c r="R3323" t="s">
        <v>8316</v>
      </c>
      <c r="S3323" s="12">
        <f t="shared" si="308"/>
        <v>41914.100289351853</v>
      </c>
      <c r="T3323" s="12">
        <f t="shared" si="309"/>
        <v>41928.165972222225</v>
      </c>
      <c r="U3323" s="9">
        <f t="shared" si="310"/>
        <v>2014</v>
      </c>
      <c r="V3323">
        <f t="shared" si="311"/>
        <v>10</v>
      </c>
      <c r="W3323" t="str" cm="1">
        <f t="array" ref="W3323">_xlfn.IFS(V3323=1,"JAN",V3323=2,"FEB",V3323=3,"MAR",V3323=4,"APR",V3323=5,"MAY",V3323=6,"JUN",V3323=7,"JUL",V3323=8,"AUG",V3323=9,"SEP",V3323=10,"OCT",V3323=11,"NOV",V3323=12,"DEC")</f>
        <v>OCT</v>
      </c>
    </row>
    <row r="3324" spans="1:23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306"/>
        <v>102</v>
      </c>
      <c r="P3324">
        <f t="shared" si="307"/>
        <v>145.65</v>
      </c>
      <c r="Q3324" t="s">
        <v>8315</v>
      </c>
      <c r="R3324" t="s">
        <v>8316</v>
      </c>
      <c r="S3324" s="12">
        <f t="shared" si="308"/>
        <v>42521.010370370372</v>
      </c>
      <c r="T3324" s="12">
        <f t="shared" si="309"/>
        <v>42543.163194444445</v>
      </c>
      <c r="U3324" s="9">
        <f t="shared" si="310"/>
        <v>2016</v>
      </c>
      <c r="V3324">
        <f t="shared" si="311"/>
        <v>5</v>
      </c>
      <c r="W3324" t="str" cm="1">
        <f t="array" ref="W3324">_xlfn.IFS(V3324=1,"JAN",V3324=2,"FEB",V3324=3,"MAR",V3324=4,"APR",V3324=5,"MAY",V3324=6,"JUN",V3324=7,"JUL",V3324=8,"AUG",V3324=9,"SEP",V3324=10,"OCT",V3324=11,"NOV",V3324=12,"DEC")</f>
        <v>MAY</v>
      </c>
    </row>
    <row r="3325" spans="1:23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306"/>
        <v>126</v>
      </c>
      <c r="P3325">
        <f t="shared" si="307"/>
        <v>25.69</v>
      </c>
      <c r="Q3325" t="s">
        <v>8315</v>
      </c>
      <c r="R3325" t="s">
        <v>8316</v>
      </c>
      <c r="S3325" s="12">
        <f t="shared" si="308"/>
        <v>42608.36583333333</v>
      </c>
      <c r="T3325" s="12">
        <f t="shared" si="309"/>
        <v>42638.36583333333</v>
      </c>
      <c r="U3325" s="9">
        <f t="shared" si="310"/>
        <v>2016</v>
      </c>
      <c r="V3325">
        <f t="shared" si="311"/>
        <v>8</v>
      </c>
      <c r="W3325" t="str" cm="1">
        <f t="array" ref="W3325">_xlfn.IFS(V3325=1,"JAN",V3325=2,"FEB",V3325=3,"MAR",V3325=4,"APR",V3325=5,"MAY",V3325=6,"JUN",V3325=7,"JUL",V3325=8,"AUG",V3325=9,"SEP",V3325=10,"OCT",V3325=11,"NOV",V3325=12,"DEC")</f>
        <v>AUG</v>
      </c>
    </row>
    <row r="3326" spans="1:23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306"/>
        <v>102</v>
      </c>
      <c r="P3326">
        <f t="shared" si="307"/>
        <v>152.5</v>
      </c>
      <c r="Q3326" t="s">
        <v>8315</v>
      </c>
      <c r="R3326" t="s">
        <v>8316</v>
      </c>
      <c r="S3326" s="12">
        <f t="shared" si="308"/>
        <v>42512.58321759259</v>
      </c>
      <c r="T3326" s="12">
        <f t="shared" si="309"/>
        <v>42526.58321759259</v>
      </c>
      <c r="U3326" s="9">
        <f t="shared" si="310"/>
        <v>2016</v>
      </c>
      <c r="V3326">
        <f t="shared" si="311"/>
        <v>5</v>
      </c>
      <c r="W3326" t="str" cm="1">
        <f t="array" ref="W3326">_xlfn.IFS(V3326=1,"JAN",V3326=2,"FEB",V3326=3,"MAR",V3326=4,"APR",V3326=5,"MAY",V3326=6,"JUN",V3326=7,"JUL",V3326=8,"AUG",V3326=9,"SEP",V3326=10,"OCT",V3326=11,"NOV",V3326=12,"DEC")</f>
        <v>MAY</v>
      </c>
    </row>
    <row r="3327" spans="1:23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306"/>
        <v>113</v>
      </c>
      <c r="P3327">
        <f t="shared" si="307"/>
        <v>30</v>
      </c>
      <c r="Q3327" t="s">
        <v>8315</v>
      </c>
      <c r="R3327" t="s">
        <v>8316</v>
      </c>
      <c r="S3327" s="12">
        <f t="shared" si="308"/>
        <v>42064.785613425927</v>
      </c>
      <c r="T3327" s="12">
        <f t="shared" si="309"/>
        <v>42099.743946759263</v>
      </c>
      <c r="U3327" s="9">
        <f t="shared" si="310"/>
        <v>2015</v>
      </c>
      <c r="V3327">
        <f t="shared" si="311"/>
        <v>3</v>
      </c>
      <c r="W3327" t="str" cm="1">
        <f t="array" ref="W3327">_xlfn.IFS(V3327=1,"JAN",V3327=2,"FEB",V3327=3,"MAR",V3327=4,"APR",V3327=5,"MAY",V3327=6,"JUN",V3327=7,"JUL",V3327=8,"AUG",V3327=9,"SEP",V3327=10,"OCT",V3327=11,"NOV",V3327=12,"DEC")</f>
        <v>MAR</v>
      </c>
    </row>
    <row r="3328" spans="1:23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306"/>
        <v>101</v>
      </c>
      <c r="P3328">
        <f t="shared" si="307"/>
        <v>142.28</v>
      </c>
      <c r="Q3328" t="s">
        <v>8315</v>
      </c>
      <c r="R3328" t="s">
        <v>8316</v>
      </c>
      <c r="S3328" s="12">
        <f t="shared" si="308"/>
        <v>42041.714178240742</v>
      </c>
      <c r="T3328" s="12">
        <f t="shared" si="309"/>
        <v>42071.67251157407</v>
      </c>
      <c r="U3328" s="9">
        <f t="shared" si="310"/>
        <v>2015</v>
      </c>
      <c r="V3328">
        <f t="shared" si="311"/>
        <v>2</v>
      </c>
      <c r="W3328" t="str" cm="1">
        <f t="array" ref="W3328">_xlfn.IFS(V3328=1,"JAN",V3328=2,"FEB",V3328=3,"MAR",V3328=4,"APR",V3328=5,"MAY",V3328=6,"JUN",V3328=7,"JUL",V3328=8,"AUG",V3328=9,"SEP",V3328=10,"OCT",V3328=11,"NOV",V3328=12,"DEC")</f>
        <v>FEB</v>
      </c>
    </row>
    <row r="3329" spans="1:23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306"/>
        <v>101</v>
      </c>
      <c r="P3329">
        <f t="shared" si="307"/>
        <v>24.55</v>
      </c>
      <c r="Q3329" t="s">
        <v>8315</v>
      </c>
      <c r="R3329" t="s">
        <v>8316</v>
      </c>
      <c r="S3329" s="12">
        <f t="shared" si="308"/>
        <v>42468.374606481477</v>
      </c>
      <c r="T3329" s="12">
        <f t="shared" si="309"/>
        <v>42498.374606481477</v>
      </c>
      <c r="U3329" s="9">
        <f t="shared" si="310"/>
        <v>2016</v>
      </c>
      <c r="V3329">
        <f t="shared" si="311"/>
        <v>4</v>
      </c>
      <c r="W3329" t="str" cm="1">
        <f t="array" ref="W3329">_xlfn.IFS(V3329=1,"JAN",V3329=2,"FEB",V3329=3,"MAR",V3329=4,"APR",V3329=5,"MAY",V3329=6,"JUN",V3329=7,"JUL",V3329=8,"AUG",V3329=9,"SEP",V3329=10,"OCT",V3329=11,"NOV",V3329=12,"DEC")</f>
        <v>APR</v>
      </c>
    </row>
    <row r="3330" spans="1:23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306"/>
        <v>146</v>
      </c>
      <c r="P3330">
        <f t="shared" si="307"/>
        <v>292.77999999999997</v>
      </c>
      <c r="Q3330" t="s">
        <v>8315</v>
      </c>
      <c r="R3330" t="s">
        <v>8316</v>
      </c>
      <c r="S3330" s="12">
        <f t="shared" si="308"/>
        <v>41822.57503472222</v>
      </c>
      <c r="T3330" s="12">
        <f t="shared" si="309"/>
        <v>41825.041666666664</v>
      </c>
      <c r="U3330" s="9">
        <f t="shared" si="310"/>
        <v>2014</v>
      </c>
      <c r="V3330">
        <f t="shared" si="311"/>
        <v>7</v>
      </c>
      <c r="W3330" t="str" cm="1">
        <f t="array" ref="W3330">_xlfn.IFS(V3330=1,"JAN",V3330=2,"FEB",V3330=3,"MAR",V3330=4,"APR",V3330=5,"MAY",V3330=6,"JUN",V3330=7,"JUL",V3330=8,"AUG",V3330=9,"SEP",V3330=10,"OCT",V3330=11,"NOV",V3330=12,"DEC")</f>
        <v>JUL</v>
      </c>
    </row>
    <row r="3331" spans="1:23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312">ROUND((E3331/D3331)*100,0)</f>
        <v>117</v>
      </c>
      <c r="P3331">
        <f t="shared" ref="P3331:P3394" si="313">IFERROR(ROUND(E3331/L3331,2),0)</f>
        <v>44.92</v>
      </c>
      <c r="Q3331" t="s">
        <v>8315</v>
      </c>
      <c r="R3331" t="s">
        <v>8316</v>
      </c>
      <c r="S3331" s="12">
        <f t="shared" ref="S3331:S3394" si="314">(((J3331/60)/60)/24)+DATE(1970,1,1)</f>
        <v>41837.323009259257</v>
      </c>
      <c r="T3331" s="12">
        <f t="shared" ref="T3331:T3394" si="315">(((I3331/60)/60)/24)+DATE(1970,1,1)</f>
        <v>41847.958333333336</v>
      </c>
      <c r="U3331" s="9">
        <f t="shared" ref="U3331:U3394" si="316">YEAR(S3331)</f>
        <v>2014</v>
      </c>
      <c r="V3331">
        <f t="shared" ref="V3331:V3394" si="317">MONTH(S3331)</f>
        <v>7</v>
      </c>
      <c r="W3331" t="str" cm="1">
        <f t="array" ref="W3331">_xlfn.IFS(V3331=1,"JAN",V3331=2,"FEB",V3331=3,"MAR",V3331=4,"APR",V3331=5,"MAY",V3331=6,"JUN",V3331=7,"JUL",V3331=8,"AUG",V3331=9,"SEP",V3331=10,"OCT",V3331=11,"NOV",V3331=12,"DEC")</f>
        <v>JUL</v>
      </c>
    </row>
    <row r="3332" spans="1:23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312"/>
        <v>106</v>
      </c>
      <c r="P3332">
        <f t="shared" si="313"/>
        <v>23.1</v>
      </c>
      <c r="Q3332" t="s">
        <v>8315</v>
      </c>
      <c r="R3332" t="s">
        <v>8316</v>
      </c>
      <c r="S3332" s="12">
        <f t="shared" si="314"/>
        <v>42065.887361111112</v>
      </c>
      <c r="T3332" s="12">
        <f t="shared" si="315"/>
        <v>42095.845694444448</v>
      </c>
      <c r="U3332" s="9">
        <f t="shared" si="316"/>
        <v>2015</v>
      </c>
      <c r="V3332">
        <f t="shared" si="317"/>
        <v>3</v>
      </c>
      <c r="W3332" t="str" cm="1">
        <f t="array" ref="W3332">_xlfn.IFS(V3332=1,"JAN",V3332=2,"FEB",V3332=3,"MAR",V3332=4,"APR",V3332=5,"MAY",V3332=6,"JUN",V3332=7,"JUL",V3332=8,"AUG",V3332=9,"SEP",V3332=10,"OCT",V3332=11,"NOV",V3332=12,"DEC")</f>
        <v>MAR</v>
      </c>
    </row>
    <row r="3333" spans="1:23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312"/>
        <v>105</v>
      </c>
      <c r="P3333">
        <f t="shared" si="313"/>
        <v>80.400000000000006</v>
      </c>
      <c r="Q3333" t="s">
        <v>8315</v>
      </c>
      <c r="R3333" t="s">
        <v>8316</v>
      </c>
      <c r="S3333" s="12">
        <f t="shared" si="314"/>
        <v>42248.697754629626</v>
      </c>
      <c r="T3333" s="12">
        <f t="shared" si="315"/>
        <v>42283.697754629626</v>
      </c>
      <c r="U3333" s="9">
        <f t="shared" si="316"/>
        <v>2015</v>
      </c>
      <c r="V3333">
        <f t="shared" si="317"/>
        <v>9</v>
      </c>
      <c r="W3333" t="str" cm="1">
        <f t="array" ref="W3333">_xlfn.IFS(V3333=1,"JAN",V3333=2,"FEB",V3333=3,"MAR",V3333=4,"APR",V3333=5,"MAY",V3333=6,"JUN",V3333=7,"JUL",V3333=8,"AUG",V3333=9,"SEP",V3333=10,"OCT",V3333=11,"NOV",V3333=12,"DEC")</f>
        <v>SEP</v>
      </c>
    </row>
    <row r="3334" spans="1:23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312"/>
        <v>100</v>
      </c>
      <c r="P3334">
        <f t="shared" si="313"/>
        <v>72.290000000000006</v>
      </c>
      <c r="Q3334" t="s">
        <v>8315</v>
      </c>
      <c r="R3334" t="s">
        <v>8316</v>
      </c>
      <c r="S3334" s="12">
        <f t="shared" si="314"/>
        <v>41809.860300925924</v>
      </c>
      <c r="T3334" s="12">
        <f t="shared" si="315"/>
        <v>41839.860300925924</v>
      </c>
      <c r="U3334" s="9">
        <f t="shared" si="316"/>
        <v>2014</v>
      </c>
      <c r="V3334">
        <f t="shared" si="317"/>
        <v>6</v>
      </c>
      <c r="W3334" t="str" cm="1">
        <f t="array" ref="W3334">_xlfn.IFS(V3334=1,"JAN",V3334=2,"FEB",V3334=3,"MAR",V3334=4,"APR",V3334=5,"MAY",V3334=6,"JUN",V3334=7,"JUL",V3334=8,"AUG",V3334=9,"SEP",V3334=10,"OCT",V3334=11,"NOV",V3334=12,"DEC")</f>
        <v>JUN</v>
      </c>
    </row>
    <row r="3335" spans="1:23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312"/>
        <v>105</v>
      </c>
      <c r="P3335">
        <f t="shared" si="313"/>
        <v>32.97</v>
      </c>
      <c r="Q3335" t="s">
        <v>8315</v>
      </c>
      <c r="R3335" t="s">
        <v>8316</v>
      </c>
      <c r="S3335" s="12">
        <f t="shared" si="314"/>
        <v>42148.676851851851</v>
      </c>
      <c r="T3335" s="12">
        <f t="shared" si="315"/>
        <v>42170.676851851851</v>
      </c>
      <c r="U3335" s="9">
        <f t="shared" si="316"/>
        <v>2015</v>
      </c>
      <c r="V3335">
        <f t="shared" si="317"/>
        <v>5</v>
      </c>
      <c r="W3335" t="str" cm="1">
        <f t="array" ref="W3335">_xlfn.IFS(V3335=1,"JAN",V3335=2,"FEB",V3335=3,"MAR",V3335=4,"APR",V3335=5,"MAY",V3335=6,"JUN",V3335=7,"JUL",V3335=8,"AUG",V3335=9,"SEP",V3335=10,"OCT",V3335=11,"NOV",V3335=12,"DEC")</f>
        <v>MAY</v>
      </c>
    </row>
    <row r="3336" spans="1:23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312"/>
        <v>139</v>
      </c>
      <c r="P3336">
        <f t="shared" si="313"/>
        <v>116.65</v>
      </c>
      <c r="Q3336" t="s">
        <v>8315</v>
      </c>
      <c r="R3336" t="s">
        <v>8316</v>
      </c>
      <c r="S3336" s="12">
        <f t="shared" si="314"/>
        <v>42185.521087962959</v>
      </c>
      <c r="T3336" s="12">
        <f t="shared" si="315"/>
        <v>42215.521087962959</v>
      </c>
      <c r="U3336" s="9">
        <f t="shared" si="316"/>
        <v>2015</v>
      </c>
      <c r="V3336">
        <f t="shared" si="317"/>
        <v>6</v>
      </c>
      <c r="W3336" t="str" cm="1">
        <f t="array" ref="W3336">_xlfn.IFS(V3336=1,"JAN",V3336=2,"FEB",V3336=3,"MAR",V3336=4,"APR",V3336=5,"MAY",V3336=6,"JUN",V3336=7,"JUL",V3336=8,"AUG",V3336=9,"SEP",V3336=10,"OCT",V3336=11,"NOV",V3336=12,"DEC")</f>
        <v>JUN</v>
      </c>
    </row>
    <row r="3337" spans="1:23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312"/>
        <v>100</v>
      </c>
      <c r="P3337">
        <f t="shared" si="313"/>
        <v>79.62</v>
      </c>
      <c r="Q3337" t="s">
        <v>8315</v>
      </c>
      <c r="R3337" t="s">
        <v>8316</v>
      </c>
      <c r="S3337" s="12">
        <f t="shared" si="314"/>
        <v>41827.674143518518</v>
      </c>
      <c r="T3337" s="12">
        <f t="shared" si="315"/>
        <v>41854.958333333336</v>
      </c>
      <c r="U3337" s="9">
        <f t="shared" si="316"/>
        <v>2014</v>
      </c>
      <c r="V3337">
        <f t="shared" si="317"/>
        <v>7</v>
      </c>
      <c r="W3337" t="str" cm="1">
        <f t="array" ref="W3337">_xlfn.IFS(V3337=1,"JAN",V3337=2,"FEB",V3337=3,"MAR",V3337=4,"APR",V3337=5,"MAY",V3337=6,"JUN",V3337=7,"JUL",V3337=8,"AUG",V3337=9,"SEP",V3337=10,"OCT",V3337=11,"NOV",V3337=12,"DEC")</f>
        <v>JUL</v>
      </c>
    </row>
    <row r="3338" spans="1:23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312"/>
        <v>100</v>
      </c>
      <c r="P3338">
        <f t="shared" si="313"/>
        <v>27.78</v>
      </c>
      <c r="Q3338" t="s">
        <v>8315</v>
      </c>
      <c r="R3338" t="s">
        <v>8316</v>
      </c>
      <c r="S3338" s="12">
        <f t="shared" si="314"/>
        <v>42437.398680555561</v>
      </c>
      <c r="T3338" s="12">
        <f t="shared" si="315"/>
        <v>42465.35701388889</v>
      </c>
      <c r="U3338" s="9">
        <f t="shared" si="316"/>
        <v>2016</v>
      </c>
      <c r="V3338">
        <f t="shared" si="317"/>
        <v>3</v>
      </c>
      <c r="W3338" t="str" cm="1">
        <f t="array" ref="W3338">_xlfn.IFS(V3338=1,"JAN",V3338=2,"FEB",V3338=3,"MAR",V3338=4,"APR",V3338=5,"MAY",V3338=6,"JUN",V3338=7,"JUL",V3338=8,"AUG",V3338=9,"SEP",V3338=10,"OCT",V3338=11,"NOV",V3338=12,"DEC")</f>
        <v>MAR</v>
      </c>
    </row>
    <row r="3339" spans="1:23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312"/>
        <v>110</v>
      </c>
      <c r="P3339">
        <f t="shared" si="313"/>
        <v>81.03</v>
      </c>
      <c r="Q3339" t="s">
        <v>8315</v>
      </c>
      <c r="R3339" t="s">
        <v>8316</v>
      </c>
      <c r="S3339" s="12">
        <f t="shared" si="314"/>
        <v>41901.282025462962</v>
      </c>
      <c r="T3339" s="12">
        <f t="shared" si="315"/>
        <v>41922.875</v>
      </c>
      <c r="U3339" s="9">
        <f t="shared" si="316"/>
        <v>2014</v>
      </c>
      <c r="V3339">
        <f t="shared" si="317"/>
        <v>9</v>
      </c>
      <c r="W3339" t="str" cm="1">
        <f t="array" ref="W3339">_xlfn.IFS(V3339=1,"JAN",V3339=2,"FEB",V3339=3,"MAR",V3339=4,"APR",V3339=5,"MAY",V3339=6,"JUN",V3339=7,"JUL",V3339=8,"AUG",V3339=9,"SEP",V3339=10,"OCT",V3339=11,"NOV",V3339=12,"DEC")</f>
        <v>SEP</v>
      </c>
    </row>
    <row r="3340" spans="1:23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312"/>
        <v>102</v>
      </c>
      <c r="P3340">
        <f t="shared" si="313"/>
        <v>136.85</v>
      </c>
      <c r="Q3340" t="s">
        <v>8315</v>
      </c>
      <c r="R3340" t="s">
        <v>8316</v>
      </c>
      <c r="S3340" s="12">
        <f t="shared" si="314"/>
        <v>42769.574999999997</v>
      </c>
      <c r="T3340" s="12">
        <f t="shared" si="315"/>
        <v>42790.574999999997</v>
      </c>
      <c r="U3340" s="9">
        <f t="shared" si="316"/>
        <v>2017</v>
      </c>
      <c r="V3340">
        <f t="shared" si="317"/>
        <v>2</v>
      </c>
      <c r="W3340" t="str" cm="1">
        <f t="array" ref="W3340">_xlfn.IFS(V3340=1,"JAN",V3340=2,"FEB",V3340=3,"MAR",V3340=4,"APR",V3340=5,"MAY",V3340=6,"JUN",V3340=7,"JUL",V3340=8,"AUG",V3340=9,"SEP",V3340=10,"OCT",V3340=11,"NOV",V3340=12,"DEC")</f>
        <v>FEB</v>
      </c>
    </row>
    <row r="3341" spans="1:23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312"/>
        <v>104</v>
      </c>
      <c r="P3341">
        <f t="shared" si="313"/>
        <v>177.62</v>
      </c>
      <c r="Q3341" t="s">
        <v>8315</v>
      </c>
      <c r="R3341" t="s">
        <v>8316</v>
      </c>
      <c r="S3341" s="12">
        <f t="shared" si="314"/>
        <v>42549.665717592594</v>
      </c>
      <c r="T3341" s="12">
        <f t="shared" si="315"/>
        <v>42579.665717592594</v>
      </c>
      <c r="U3341" s="9">
        <f t="shared" si="316"/>
        <v>2016</v>
      </c>
      <c r="V3341">
        <f t="shared" si="317"/>
        <v>6</v>
      </c>
      <c r="W3341" t="str" cm="1">
        <f t="array" ref="W3341">_xlfn.IFS(V3341=1,"JAN",V3341=2,"FEB",V3341=3,"MAR",V3341=4,"APR",V3341=5,"MAY",V3341=6,"JUN",V3341=7,"JUL",V3341=8,"AUG",V3341=9,"SEP",V3341=10,"OCT",V3341=11,"NOV",V3341=12,"DEC")</f>
        <v>JUN</v>
      </c>
    </row>
    <row r="3342" spans="1:23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312"/>
        <v>138</v>
      </c>
      <c r="P3342">
        <f t="shared" si="313"/>
        <v>109.08</v>
      </c>
      <c r="Q3342" t="s">
        <v>8315</v>
      </c>
      <c r="R3342" t="s">
        <v>8316</v>
      </c>
      <c r="S3342" s="12">
        <f t="shared" si="314"/>
        <v>42685.974004629628</v>
      </c>
      <c r="T3342" s="12">
        <f t="shared" si="315"/>
        <v>42710.974004629628</v>
      </c>
      <c r="U3342" s="9">
        <f t="shared" si="316"/>
        <v>2016</v>
      </c>
      <c r="V3342">
        <f t="shared" si="317"/>
        <v>11</v>
      </c>
      <c r="W3342" t="str" cm="1">
        <f t="array" ref="W3342">_xlfn.IFS(V3342=1,"JAN",V3342=2,"FEB",V3342=3,"MAR",V3342=4,"APR",V3342=5,"MAY",V3342=6,"JUN",V3342=7,"JUL",V3342=8,"AUG",V3342=9,"SEP",V3342=10,"OCT",V3342=11,"NOV",V3342=12,"DEC")</f>
        <v>NOV</v>
      </c>
    </row>
    <row r="3343" spans="1:23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312"/>
        <v>100</v>
      </c>
      <c r="P3343">
        <f t="shared" si="313"/>
        <v>119.64</v>
      </c>
      <c r="Q3343" t="s">
        <v>8315</v>
      </c>
      <c r="R3343" t="s">
        <v>8316</v>
      </c>
      <c r="S3343" s="12">
        <f t="shared" si="314"/>
        <v>42510.798854166671</v>
      </c>
      <c r="T3343" s="12">
        <f t="shared" si="315"/>
        <v>42533.708333333328</v>
      </c>
      <c r="U3343" s="9">
        <f t="shared" si="316"/>
        <v>2016</v>
      </c>
      <c r="V3343">
        <f t="shared" si="317"/>
        <v>5</v>
      </c>
      <c r="W3343" t="str" cm="1">
        <f t="array" ref="W3343">_xlfn.IFS(V3343=1,"JAN",V3343=2,"FEB",V3343=3,"MAR",V3343=4,"APR",V3343=5,"MAY",V3343=6,"JUN",V3343=7,"JUL",V3343=8,"AUG",V3343=9,"SEP",V3343=10,"OCT",V3343=11,"NOV",V3343=12,"DEC")</f>
        <v>MAY</v>
      </c>
    </row>
    <row r="3344" spans="1:23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312"/>
        <v>102</v>
      </c>
      <c r="P3344">
        <f t="shared" si="313"/>
        <v>78.209999999999994</v>
      </c>
      <c r="Q3344" t="s">
        <v>8315</v>
      </c>
      <c r="R3344" t="s">
        <v>8316</v>
      </c>
      <c r="S3344" s="12">
        <f t="shared" si="314"/>
        <v>42062.296412037031</v>
      </c>
      <c r="T3344" s="12">
        <f t="shared" si="315"/>
        <v>42095.207638888889</v>
      </c>
      <c r="U3344" s="9">
        <f t="shared" si="316"/>
        <v>2015</v>
      </c>
      <c r="V3344">
        <f t="shared" si="317"/>
        <v>2</v>
      </c>
      <c r="W3344" t="str" cm="1">
        <f t="array" ref="W3344">_xlfn.IFS(V3344=1,"JAN",V3344=2,"FEB",V3344=3,"MAR",V3344=4,"APR",V3344=5,"MAY",V3344=6,"JUN",V3344=7,"JUL",V3344=8,"AUG",V3344=9,"SEP",V3344=10,"OCT",V3344=11,"NOV",V3344=12,"DEC")</f>
        <v>FEB</v>
      </c>
    </row>
    <row r="3345" spans="1:23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312"/>
        <v>171</v>
      </c>
      <c r="P3345">
        <f t="shared" si="313"/>
        <v>52.17</v>
      </c>
      <c r="Q3345" t="s">
        <v>8315</v>
      </c>
      <c r="R3345" t="s">
        <v>8316</v>
      </c>
      <c r="S3345" s="12">
        <f t="shared" si="314"/>
        <v>42452.916481481487</v>
      </c>
      <c r="T3345" s="12">
        <f t="shared" si="315"/>
        <v>42473.554166666669</v>
      </c>
      <c r="U3345" s="9">
        <f t="shared" si="316"/>
        <v>2016</v>
      </c>
      <c r="V3345">
        <f t="shared" si="317"/>
        <v>3</v>
      </c>
      <c r="W3345" t="str" cm="1">
        <f t="array" ref="W3345">_xlfn.IFS(V3345=1,"JAN",V3345=2,"FEB",V3345=3,"MAR",V3345=4,"APR",V3345=5,"MAY",V3345=6,"JUN",V3345=7,"JUL",V3345=8,"AUG",V3345=9,"SEP",V3345=10,"OCT",V3345=11,"NOV",V3345=12,"DEC")</f>
        <v>MAR</v>
      </c>
    </row>
    <row r="3346" spans="1:23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312"/>
        <v>101</v>
      </c>
      <c r="P3346">
        <f t="shared" si="313"/>
        <v>114.13</v>
      </c>
      <c r="Q3346" t="s">
        <v>8315</v>
      </c>
      <c r="R3346" t="s">
        <v>8316</v>
      </c>
      <c r="S3346" s="12">
        <f t="shared" si="314"/>
        <v>41851.200150462959</v>
      </c>
      <c r="T3346" s="12">
        <f t="shared" si="315"/>
        <v>41881.200150462959</v>
      </c>
      <c r="U3346" s="9">
        <f t="shared" si="316"/>
        <v>2014</v>
      </c>
      <c r="V3346">
        <f t="shared" si="317"/>
        <v>7</v>
      </c>
      <c r="W3346" t="str" cm="1">
        <f t="array" ref="W3346">_xlfn.IFS(V3346=1,"JAN",V3346=2,"FEB",V3346=3,"MAR",V3346=4,"APR",V3346=5,"MAY",V3346=6,"JUN",V3346=7,"JUL",V3346=8,"AUG",V3346=9,"SEP",V3346=10,"OCT",V3346=11,"NOV",V3346=12,"DEC")</f>
        <v>JUL</v>
      </c>
    </row>
    <row r="3347" spans="1:23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312"/>
        <v>130</v>
      </c>
      <c r="P3347">
        <f t="shared" si="313"/>
        <v>50</v>
      </c>
      <c r="Q3347" t="s">
        <v>8315</v>
      </c>
      <c r="R3347" t="s">
        <v>8316</v>
      </c>
      <c r="S3347" s="12">
        <f t="shared" si="314"/>
        <v>42053.106111111112</v>
      </c>
      <c r="T3347" s="12">
        <f t="shared" si="315"/>
        <v>42112.025694444441</v>
      </c>
      <c r="U3347" s="9">
        <f t="shared" si="316"/>
        <v>2015</v>
      </c>
      <c r="V3347">
        <f t="shared" si="317"/>
        <v>2</v>
      </c>
      <c r="W3347" t="str" cm="1">
        <f t="array" ref="W3347">_xlfn.IFS(V3347=1,"JAN",V3347=2,"FEB",V3347=3,"MAR",V3347=4,"APR",V3347=5,"MAY",V3347=6,"JUN",V3347=7,"JUL",V3347=8,"AUG",V3347=9,"SEP",V3347=10,"OCT",V3347=11,"NOV",V3347=12,"DEC")</f>
        <v>FEB</v>
      </c>
    </row>
    <row r="3348" spans="1:23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312"/>
        <v>110</v>
      </c>
      <c r="P3348">
        <f t="shared" si="313"/>
        <v>91.67</v>
      </c>
      <c r="Q3348" t="s">
        <v>8315</v>
      </c>
      <c r="R3348" t="s">
        <v>8316</v>
      </c>
      <c r="S3348" s="12">
        <f t="shared" si="314"/>
        <v>42054.024421296301</v>
      </c>
      <c r="T3348" s="12">
        <f t="shared" si="315"/>
        <v>42061.024421296301</v>
      </c>
      <c r="U3348" s="9">
        <f t="shared" si="316"/>
        <v>2015</v>
      </c>
      <c r="V3348">
        <f t="shared" si="317"/>
        <v>2</v>
      </c>
      <c r="W3348" t="str" cm="1">
        <f t="array" ref="W3348">_xlfn.IFS(V3348=1,"JAN",V3348=2,"FEB",V3348=3,"MAR",V3348=4,"APR",V3348=5,"MAY",V3348=6,"JUN",V3348=7,"JUL",V3348=8,"AUG",V3348=9,"SEP",V3348=10,"OCT",V3348=11,"NOV",V3348=12,"DEC")</f>
        <v>FEB</v>
      </c>
    </row>
    <row r="3349" spans="1:23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312"/>
        <v>119</v>
      </c>
      <c r="P3349">
        <f t="shared" si="313"/>
        <v>108.59</v>
      </c>
      <c r="Q3349" t="s">
        <v>8315</v>
      </c>
      <c r="R3349" t="s">
        <v>8316</v>
      </c>
      <c r="S3349" s="12">
        <f t="shared" si="314"/>
        <v>42484.551550925928</v>
      </c>
      <c r="T3349" s="12">
        <f t="shared" si="315"/>
        <v>42498.875</v>
      </c>
      <c r="U3349" s="9">
        <f t="shared" si="316"/>
        <v>2016</v>
      </c>
      <c r="V3349">
        <f t="shared" si="317"/>
        <v>4</v>
      </c>
      <c r="W3349" t="str" cm="1">
        <f t="array" ref="W3349">_xlfn.IFS(V3349=1,"JAN",V3349=2,"FEB",V3349=3,"MAR",V3349=4,"APR",V3349=5,"MAY",V3349=6,"JUN",V3349=7,"JUL",V3349=8,"AUG",V3349=9,"SEP",V3349=10,"OCT",V3349=11,"NOV",V3349=12,"DEC")</f>
        <v>APR</v>
      </c>
    </row>
    <row r="3350" spans="1:23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312"/>
        <v>100</v>
      </c>
      <c r="P3350">
        <f t="shared" si="313"/>
        <v>69.819999999999993</v>
      </c>
      <c r="Q3350" t="s">
        <v>8315</v>
      </c>
      <c r="R3350" t="s">
        <v>8316</v>
      </c>
      <c r="S3350" s="12">
        <f t="shared" si="314"/>
        <v>42466.558796296296</v>
      </c>
      <c r="T3350" s="12">
        <f t="shared" si="315"/>
        <v>42490.165972222225</v>
      </c>
      <c r="U3350" s="9">
        <f t="shared" si="316"/>
        <v>2016</v>
      </c>
      <c r="V3350">
        <f t="shared" si="317"/>
        <v>4</v>
      </c>
      <c r="W3350" t="str" cm="1">
        <f t="array" ref="W3350">_xlfn.IFS(V3350=1,"JAN",V3350=2,"FEB",V3350=3,"MAR",V3350=4,"APR",V3350=5,"MAY",V3350=6,"JUN",V3350=7,"JUL",V3350=8,"AUG",V3350=9,"SEP",V3350=10,"OCT",V3350=11,"NOV",V3350=12,"DEC")</f>
        <v>APR</v>
      </c>
    </row>
    <row r="3351" spans="1:23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312"/>
        <v>153</v>
      </c>
      <c r="P3351">
        <f t="shared" si="313"/>
        <v>109.57</v>
      </c>
      <c r="Q3351" t="s">
        <v>8315</v>
      </c>
      <c r="R3351" t="s">
        <v>8316</v>
      </c>
      <c r="S3351" s="12">
        <f t="shared" si="314"/>
        <v>42513.110787037032</v>
      </c>
      <c r="T3351" s="12">
        <f t="shared" si="315"/>
        <v>42534.708333333328</v>
      </c>
      <c r="U3351" s="9">
        <f t="shared" si="316"/>
        <v>2016</v>
      </c>
      <c r="V3351">
        <f t="shared" si="317"/>
        <v>5</v>
      </c>
      <c r="W3351" t="str" cm="1">
        <f t="array" ref="W3351">_xlfn.IFS(V3351=1,"JAN",V3351=2,"FEB",V3351=3,"MAR",V3351=4,"APR",V3351=5,"MAY",V3351=6,"JUN",V3351=7,"JUL",V3351=8,"AUG",V3351=9,"SEP",V3351=10,"OCT",V3351=11,"NOV",V3351=12,"DEC")</f>
        <v>MAY</v>
      </c>
    </row>
    <row r="3352" spans="1:23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312"/>
        <v>104</v>
      </c>
      <c r="P3352">
        <f t="shared" si="313"/>
        <v>71.67</v>
      </c>
      <c r="Q3352" t="s">
        <v>8315</v>
      </c>
      <c r="R3352" t="s">
        <v>8316</v>
      </c>
      <c r="S3352" s="12">
        <f t="shared" si="314"/>
        <v>42302.701516203699</v>
      </c>
      <c r="T3352" s="12">
        <f t="shared" si="315"/>
        <v>42337.958333333328</v>
      </c>
      <c r="U3352" s="9">
        <f t="shared" si="316"/>
        <v>2015</v>
      </c>
      <c r="V3352">
        <f t="shared" si="317"/>
        <v>10</v>
      </c>
      <c r="W3352" t="str" cm="1">
        <f t="array" ref="W3352">_xlfn.IFS(V3352=1,"JAN",V3352=2,"FEB",V3352=3,"MAR",V3352=4,"APR",V3352=5,"MAY",V3352=6,"JUN",V3352=7,"JUL",V3352=8,"AUG",V3352=9,"SEP",V3352=10,"OCT",V3352=11,"NOV",V3352=12,"DEC")</f>
        <v>OCT</v>
      </c>
    </row>
    <row r="3353" spans="1:23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312"/>
        <v>101</v>
      </c>
      <c r="P3353">
        <f t="shared" si="313"/>
        <v>93.61</v>
      </c>
      <c r="Q3353" t="s">
        <v>8315</v>
      </c>
      <c r="R3353" t="s">
        <v>8316</v>
      </c>
      <c r="S3353" s="12">
        <f t="shared" si="314"/>
        <v>41806.395428240743</v>
      </c>
      <c r="T3353" s="12">
        <f t="shared" si="315"/>
        <v>41843.458333333336</v>
      </c>
      <c r="U3353" s="9">
        <f t="shared" si="316"/>
        <v>2014</v>
      </c>
      <c r="V3353">
        <f t="shared" si="317"/>
        <v>6</v>
      </c>
      <c r="W3353" t="str" cm="1">
        <f t="array" ref="W3353">_xlfn.IFS(V3353=1,"JAN",V3353=2,"FEB",V3353=3,"MAR",V3353=4,"APR",V3353=5,"MAY",V3353=6,"JUN",V3353=7,"JUL",V3353=8,"AUG",V3353=9,"SEP",V3353=10,"OCT",V3353=11,"NOV",V3353=12,"DEC")</f>
        <v>JUN</v>
      </c>
    </row>
    <row r="3354" spans="1:23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312"/>
        <v>108</v>
      </c>
      <c r="P3354">
        <f t="shared" si="313"/>
        <v>76.8</v>
      </c>
      <c r="Q3354" t="s">
        <v>8315</v>
      </c>
      <c r="R3354" t="s">
        <v>8316</v>
      </c>
      <c r="S3354" s="12">
        <f t="shared" si="314"/>
        <v>42495.992800925931</v>
      </c>
      <c r="T3354" s="12">
        <f t="shared" si="315"/>
        <v>42552.958333333328</v>
      </c>
      <c r="U3354" s="9">
        <f t="shared" si="316"/>
        <v>2016</v>
      </c>
      <c r="V3354">
        <f t="shared" si="317"/>
        <v>5</v>
      </c>
      <c r="W3354" t="str" cm="1">
        <f t="array" ref="W3354">_xlfn.IFS(V3354=1,"JAN",V3354=2,"FEB",V3354=3,"MAR",V3354=4,"APR",V3354=5,"MAY",V3354=6,"JUN",V3354=7,"JUL",V3354=8,"AUG",V3354=9,"SEP",V3354=10,"OCT",V3354=11,"NOV",V3354=12,"DEC")</f>
        <v>MAY</v>
      </c>
    </row>
    <row r="3355" spans="1:23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312"/>
        <v>315</v>
      </c>
      <c r="P3355">
        <f t="shared" si="313"/>
        <v>35.799999999999997</v>
      </c>
      <c r="Q3355" t="s">
        <v>8315</v>
      </c>
      <c r="R3355" t="s">
        <v>8316</v>
      </c>
      <c r="S3355" s="12">
        <f t="shared" si="314"/>
        <v>42479.432291666672</v>
      </c>
      <c r="T3355" s="12">
        <f t="shared" si="315"/>
        <v>42492.958333333328</v>
      </c>
      <c r="U3355" s="9">
        <f t="shared" si="316"/>
        <v>2016</v>
      </c>
      <c r="V3355">
        <f t="shared" si="317"/>
        <v>4</v>
      </c>
      <c r="W3355" t="str" cm="1">
        <f t="array" ref="W3355">_xlfn.IFS(V3355=1,"JAN",V3355=2,"FEB",V3355=3,"MAR",V3355=4,"APR",V3355=5,"MAY",V3355=6,"JUN",V3355=7,"JUL",V3355=8,"AUG",V3355=9,"SEP",V3355=10,"OCT",V3355=11,"NOV",V3355=12,"DEC")</f>
        <v>APR</v>
      </c>
    </row>
    <row r="3356" spans="1:23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312"/>
        <v>102</v>
      </c>
      <c r="P3356">
        <f t="shared" si="313"/>
        <v>55.6</v>
      </c>
      <c r="Q3356" t="s">
        <v>8315</v>
      </c>
      <c r="R3356" t="s">
        <v>8316</v>
      </c>
      <c r="S3356" s="12">
        <f t="shared" si="314"/>
        <v>42270.7269212963</v>
      </c>
      <c r="T3356" s="12">
        <f t="shared" si="315"/>
        <v>42306.167361111111</v>
      </c>
      <c r="U3356" s="9">
        <f t="shared" si="316"/>
        <v>2015</v>
      </c>
      <c r="V3356">
        <f t="shared" si="317"/>
        <v>9</v>
      </c>
      <c r="W3356" t="str" cm="1">
        <f t="array" ref="W3356">_xlfn.IFS(V3356=1,"JAN",V3356=2,"FEB",V3356=3,"MAR",V3356=4,"APR",V3356=5,"MAY",V3356=6,"JUN",V3356=7,"JUL",V3356=8,"AUG",V3356=9,"SEP",V3356=10,"OCT",V3356=11,"NOV",V3356=12,"DEC")</f>
        <v>SEP</v>
      </c>
    </row>
    <row r="3357" spans="1:23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312"/>
        <v>126</v>
      </c>
      <c r="P3357">
        <f t="shared" si="313"/>
        <v>147.33000000000001</v>
      </c>
      <c r="Q3357" t="s">
        <v>8315</v>
      </c>
      <c r="R3357" t="s">
        <v>8316</v>
      </c>
      <c r="S3357" s="12">
        <f t="shared" si="314"/>
        <v>42489.619525462964</v>
      </c>
      <c r="T3357" s="12">
        <f t="shared" si="315"/>
        <v>42500.470138888893</v>
      </c>
      <c r="U3357" s="9">
        <f t="shared" si="316"/>
        <v>2016</v>
      </c>
      <c r="V3357">
        <f t="shared" si="317"/>
        <v>4</v>
      </c>
      <c r="W3357" t="str" cm="1">
        <f t="array" ref="W3357">_xlfn.IFS(V3357=1,"JAN",V3357=2,"FEB",V3357=3,"MAR",V3357=4,"APR",V3357=5,"MAY",V3357=6,"JUN",V3357=7,"JUL",V3357=8,"AUG",V3357=9,"SEP",V3357=10,"OCT",V3357=11,"NOV",V3357=12,"DEC")</f>
        <v>APR</v>
      </c>
    </row>
    <row r="3358" spans="1:23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312"/>
        <v>101</v>
      </c>
      <c r="P3358">
        <f t="shared" si="313"/>
        <v>56.33</v>
      </c>
      <c r="Q3358" t="s">
        <v>8315</v>
      </c>
      <c r="R3358" t="s">
        <v>8316</v>
      </c>
      <c r="S3358" s="12">
        <f t="shared" si="314"/>
        <v>42536.815648148149</v>
      </c>
      <c r="T3358" s="12">
        <f t="shared" si="315"/>
        <v>42566.815648148149</v>
      </c>
      <c r="U3358" s="9">
        <f t="shared" si="316"/>
        <v>2016</v>
      </c>
      <c r="V3358">
        <f t="shared" si="317"/>
        <v>6</v>
      </c>
      <c r="W3358" t="str" cm="1">
        <f t="array" ref="W3358">_xlfn.IFS(V3358=1,"JAN",V3358=2,"FEB",V3358=3,"MAR",V3358=4,"APR",V3358=5,"MAY",V3358=6,"JUN",V3358=7,"JUL",V3358=8,"AUG",V3358=9,"SEP",V3358=10,"OCT",V3358=11,"NOV",V3358=12,"DEC")</f>
        <v>JUN</v>
      </c>
    </row>
    <row r="3359" spans="1:23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312"/>
        <v>101</v>
      </c>
      <c r="P3359">
        <f t="shared" si="313"/>
        <v>96.19</v>
      </c>
      <c r="Q3359" t="s">
        <v>8315</v>
      </c>
      <c r="R3359" t="s">
        <v>8316</v>
      </c>
      <c r="S3359" s="12">
        <f t="shared" si="314"/>
        <v>41822.417939814812</v>
      </c>
      <c r="T3359" s="12">
        <f t="shared" si="315"/>
        <v>41852.417939814812</v>
      </c>
      <c r="U3359" s="9">
        <f t="shared" si="316"/>
        <v>2014</v>
      </c>
      <c r="V3359">
        <f t="shared" si="317"/>
        <v>7</v>
      </c>
      <c r="W3359" t="str" cm="1">
        <f t="array" ref="W3359">_xlfn.IFS(V3359=1,"JAN",V3359=2,"FEB",V3359=3,"MAR",V3359=4,"APR",V3359=5,"MAY",V3359=6,"JUN",V3359=7,"JUL",V3359=8,"AUG",V3359=9,"SEP",V3359=10,"OCT",V3359=11,"NOV",V3359=12,"DEC")</f>
        <v>JUL</v>
      </c>
    </row>
    <row r="3360" spans="1:23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312"/>
        <v>103</v>
      </c>
      <c r="P3360">
        <f t="shared" si="313"/>
        <v>63.57</v>
      </c>
      <c r="Q3360" t="s">
        <v>8315</v>
      </c>
      <c r="R3360" t="s">
        <v>8316</v>
      </c>
      <c r="S3360" s="12">
        <f t="shared" si="314"/>
        <v>41932.311099537037</v>
      </c>
      <c r="T3360" s="12">
        <f t="shared" si="315"/>
        <v>41962.352766203709</v>
      </c>
      <c r="U3360" s="9">
        <f t="shared" si="316"/>
        <v>2014</v>
      </c>
      <c r="V3360">
        <f t="shared" si="317"/>
        <v>10</v>
      </c>
      <c r="W3360" t="str" cm="1">
        <f t="array" ref="W3360">_xlfn.IFS(V3360=1,"JAN",V3360=2,"FEB",V3360=3,"MAR",V3360=4,"APR",V3360=5,"MAY",V3360=6,"JUN",V3360=7,"JUL",V3360=8,"AUG",V3360=9,"SEP",V3360=10,"OCT",V3360=11,"NOV",V3360=12,"DEC")</f>
        <v>OCT</v>
      </c>
    </row>
    <row r="3361" spans="1:23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312"/>
        <v>106</v>
      </c>
      <c r="P3361">
        <f t="shared" si="313"/>
        <v>184.78</v>
      </c>
      <c r="Q3361" t="s">
        <v>8315</v>
      </c>
      <c r="R3361" t="s">
        <v>8316</v>
      </c>
      <c r="S3361" s="12">
        <f t="shared" si="314"/>
        <v>42746.057106481487</v>
      </c>
      <c r="T3361" s="12">
        <f t="shared" si="315"/>
        <v>42791.057106481487</v>
      </c>
      <c r="U3361" s="9">
        <f t="shared" si="316"/>
        <v>2017</v>
      </c>
      <c r="V3361">
        <f t="shared" si="317"/>
        <v>1</v>
      </c>
      <c r="W3361" t="str" cm="1">
        <f t="array" ref="W3361">_xlfn.IFS(V3361=1,"JAN",V3361=2,"FEB",V3361=3,"MAR",V3361=4,"APR",V3361=5,"MAY",V3361=6,"JUN",V3361=7,"JUL",V3361=8,"AUG",V3361=9,"SEP",V3361=10,"OCT",V3361=11,"NOV",V3361=12,"DEC")</f>
        <v>JAN</v>
      </c>
    </row>
    <row r="3362" spans="1:23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312"/>
        <v>101</v>
      </c>
      <c r="P3362">
        <f t="shared" si="313"/>
        <v>126.72</v>
      </c>
      <c r="Q3362" t="s">
        <v>8315</v>
      </c>
      <c r="R3362" t="s">
        <v>8316</v>
      </c>
      <c r="S3362" s="12">
        <f t="shared" si="314"/>
        <v>42697.082673611112</v>
      </c>
      <c r="T3362" s="12">
        <f t="shared" si="315"/>
        <v>42718.665972222225</v>
      </c>
      <c r="U3362" s="9">
        <f t="shared" si="316"/>
        <v>2016</v>
      </c>
      <c r="V3362">
        <f t="shared" si="317"/>
        <v>11</v>
      </c>
      <c r="W3362" t="str" cm="1">
        <f t="array" ref="W3362">_xlfn.IFS(V3362=1,"JAN",V3362=2,"FEB",V3362=3,"MAR",V3362=4,"APR",V3362=5,"MAY",V3362=6,"JUN",V3362=7,"JUL",V3362=8,"AUG",V3362=9,"SEP",V3362=10,"OCT",V3362=11,"NOV",V3362=12,"DEC")</f>
        <v>NOV</v>
      </c>
    </row>
    <row r="3363" spans="1:23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312"/>
        <v>113</v>
      </c>
      <c r="P3363">
        <f t="shared" si="313"/>
        <v>83.43</v>
      </c>
      <c r="Q3363" t="s">
        <v>8315</v>
      </c>
      <c r="R3363" t="s">
        <v>8316</v>
      </c>
      <c r="S3363" s="12">
        <f t="shared" si="314"/>
        <v>41866.025347222225</v>
      </c>
      <c r="T3363" s="12">
        <f t="shared" si="315"/>
        <v>41883.665972222225</v>
      </c>
      <c r="U3363" s="9">
        <f t="shared" si="316"/>
        <v>2014</v>
      </c>
      <c r="V3363">
        <f t="shared" si="317"/>
        <v>8</v>
      </c>
      <c r="W3363" t="str" cm="1">
        <f t="array" ref="W3363">_xlfn.IFS(V3363=1,"JAN",V3363=2,"FEB",V3363=3,"MAR",V3363=4,"APR",V3363=5,"MAY",V3363=6,"JUN",V3363=7,"JUL",V3363=8,"AUG",V3363=9,"SEP",V3363=10,"OCT",V3363=11,"NOV",V3363=12,"DEC")</f>
        <v>AUG</v>
      </c>
    </row>
    <row r="3364" spans="1:23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312"/>
        <v>218</v>
      </c>
      <c r="P3364">
        <f t="shared" si="313"/>
        <v>54.5</v>
      </c>
      <c r="Q3364" t="s">
        <v>8315</v>
      </c>
      <c r="R3364" t="s">
        <v>8316</v>
      </c>
      <c r="S3364" s="12">
        <f t="shared" si="314"/>
        <v>42056.091631944444</v>
      </c>
      <c r="T3364" s="12">
        <f t="shared" si="315"/>
        <v>42070.204861111109</v>
      </c>
      <c r="U3364" s="9">
        <f t="shared" si="316"/>
        <v>2015</v>
      </c>
      <c r="V3364">
        <f t="shared" si="317"/>
        <v>2</v>
      </c>
      <c r="W3364" t="str" cm="1">
        <f t="array" ref="W3364">_xlfn.IFS(V3364=1,"JAN",V3364=2,"FEB",V3364=3,"MAR",V3364=4,"APR",V3364=5,"MAY",V3364=6,"JUN",V3364=7,"JUL",V3364=8,"AUG",V3364=9,"SEP",V3364=10,"OCT",V3364=11,"NOV",V3364=12,"DEC")</f>
        <v>FEB</v>
      </c>
    </row>
    <row r="3365" spans="1:23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312"/>
        <v>101</v>
      </c>
      <c r="P3365">
        <f t="shared" si="313"/>
        <v>302.31</v>
      </c>
      <c r="Q3365" t="s">
        <v>8315</v>
      </c>
      <c r="R3365" t="s">
        <v>8316</v>
      </c>
      <c r="S3365" s="12">
        <f t="shared" si="314"/>
        <v>41851.771354166667</v>
      </c>
      <c r="T3365" s="12">
        <f t="shared" si="315"/>
        <v>41870.666666666664</v>
      </c>
      <c r="U3365" s="9">
        <f t="shared" si="316"/>
        <v>2014</v>
      </c>
      <c r="V3365">
        <f t="shared" si="317"/>
        <v>7</v>
      </c>
      <c r="W3365" t="str" cm="1">
        <f t="array" ref="W3365">_xlfn.IFS(V3365=1,"JAN",V3365=2,"FEB",V3365=3,"MAR",V3365=4,"APR",V3365=5,"MAY",V3365=6,"JUN",V3365=7,"JUL",V3365=8,"AUG",V3365=9,"SEP",V3365=10,"OCT",V3365=11,"NOV",V3365=12,"DEC")</f>
        <v>JUL</v>
      </c>
    </row>
    <row r="3366" spans="1:23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312"/>
        <v>106</v>
      </c>
      <c r="P3366">
        <f t="shared" si="313"/>
        <v>44.14</v>
      </c>
      <c r="Q3366" t="s">
        <v>8315</v>
      </c>
      <c r="R3366" t="s">
        <v>8316</v>
      </c>
      <c r="S3366" s="12">
        <f t="shared" si="314"/>
        <v>42422.977418981478</v>
      </c>
      <c r="T3366" s="12">
        <f t="shared" si="315"/>
        <v>42444.875</v>
      </c>
      <c r="U3366" s="9">
        <f t="shared" si="316"/>
        <v>2016</v>
      </c>
      <c r="V3366">
        <f t="shared" si="317"/>
        <v>2</v>
      </c>
      <c r="W3366" t="str" cm="1">
        <f t="array" ref="W3366">_xlfn.IFS(V3366=1,"JAN",V3366=2,"FEB",V3366=3,"MAR",V3366=4,"APR",V3366=5,"MAY",V3366=6,"JUN",V3366=7,"JUL",V3366=8,"AUG",V3366=9,"SEP",V3366=10,"OCT",V3366=11,"NOV",V3366=12,"DEC")</f>
        <v>FEB</v>
      </c>
    </row>
    <row r="3367" spans="1:23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312"/>
        <v>104</v>
      </c>
      <c r="P3367">
        <f t="shared" si="313"/>
        <v>866.67</v>
      </c>
      <c r="Q3367" t="s">
        <v>8315</v>
      </c>
      <c r="R3367" t="s">
        <v>8316</v>
      </c>
      <c r="S3367" s="12">
        <f t="shared" si="314"/>
        <v>42321.101759259262</v>
      </c>
      <c r="T3367" s="12">
        <f t="shared" si="315"/>
        <v>42351.101759259262</v>
      </c>
      <c r="U3367" s="9">
        <f t="shared" si="316"/>
        <v>2015</v>
      </c>
      <c r="V3367">
        <f t="shared" si="317"/>
        <v>11</v>
      </c>
      <c r="W3367" t="str" cm="1">
        <f t="array" ref="W3367">_xlfn.IFS(V3367=1,"JAN",V3367=2,"FEB",V3367=3,"MAR",V3367=4,"APR",V3367=5,"MAY",V3367=6,"JUN",V3367=7,"JUL",V3367=8,"AUG",V3367=9,"SEP",V3367=10,"OCT",V3367=11,"NOV",V3367=12,"DEC")</f>
        <v>NOV</v>
      </c>
    </row>
    <row r="3368" spans="1:23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312"/>
        <v>221</v>
      </c>
      <c r="P3368">
        <f t="shared" si="313"/>
        <v>61.39</v>
      </c>
      <c r="Q3368" t="s">
        <v>8315</v>
      </c>
      <c r="R3368" t="s">
        <v>8316</v>
      </c>
      <c r="S3368" s="12">
        <f t="shared" si="314"/>
        <v>42107.067557870367</v>
      </c>
      <c r="T3368" s="12">
        <f t="shared" si="315"/>
        <v>42137.067557870367</v>
      </c>
      <c r="U3368" s="9">
        <f t="shared" si="316"/>
        <v>2015</v>
      </c>
      <c r="V3368">
        <f t="shared" si="317"/>
        <v>4</v>
      </c>
      <c r="W3368" t="str" cm="1">
        <f t="array" ref="W3368">_xlfn.IFS(V3368=1,"JAN",V3368=2,"FEB",V3368=3,"MAR",V3368=4,"APR",V3368=5,"MAY",V3368=6,"JUN",V3368=7,"JUL",V3368=8,"AUG",V3368=9,"SEP",V3368=10,"OCT",V3368=11,"NOV",V3368=12,"DEC")</f>
        <v>APR</v>
      </c>
    </row>
    <row r="3369" spans="1:23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312"/>
        <v>119</v>
      </c>
      <c r="P3369">
        <f t="shared" si="313"/>
        <v>29.67</v>
      </c>
      <c r="Q3369" t="s">
        <v>8315</v>
      </c>
      <c r="R3369" t="s">
        <v>8316</v>
      </c>
      <c r="S3369" s="12">
        <f t="shared" si="314"/>
        <v>42192.933958333335</v>
      </c>
      <c r="T3369" s="12">
        <f t="shared" si="315"/>
        <v>42217.933958333335</v>
      </c>
      <c r="U3369" s="9">
        <f t="shared" si="316"/>
        <v>2015</v>
      </c>
      <c r="V3369">
        <f t="shared" si="317"/>
        <v>7</v>
      </c>
      <c r="W3369" t="str" cm="1">
        <f t="array" ref="W3369">_xlfn.IFS(V3369=1,"JAN",V3369=2,"FEB",V3369=3,"MAR",V3369=4,"APR",V3369=5,"MAY",V3369=6,"JUN",V3369=7,"JUL",V3369=8,"AUG",V3369=9,"SEP",V3369=10,"OCT",V3369=11,"NOV",V3369=12,"DEC")</f>
        <v>JUL</v>
      </c>
    </row>
    <row r="3370" spans="1:23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312"/>
        <v>105</v>
      </c>
      <c r="P3370">
        <f t="shared" si="313"/>
        <v>45.48</v>
      </c>
      <c r="Q3370" t="s">
        <v>8315</v>
      </c>
      <c r="R3370" t="s">
        <v>8316</v>
      </c>
      <c r="S3370" s="12">
        <f t="shared" si="314"/>
        <v>41969.199756944443</v>
      </c>
      <c r="T3370" s="12">
        <f t="shared" si="315"/>
        <v>42005.208333333328</v>
      </c>
      <c r="U3370" s="9">
        <f t="shared" si="316"/>
        <v>2014</v>
      </c>
      <c r="V3370">
        <f t="shared" si="317"/>
        <v>11</v>
      </c>
      <c r="W3370" t="str" cm="1">
        <f t="array" ref="W3370">_xlfn.IFS(V3370=1,"JAN",V3370=2,"FEB",V3370=3,"MAR",V3370=4,"APR",V3370=5,"MAY",V3370=6,"JUN",V3370=7,"JUL",V3370=8,"AUG",V3370=9,"SEP",V3370=10,"OCT",V3370=11,"NOV",V3370=12,"DEC")</f>
        <v>NOV</v>
      </c>
    </row>
    <row r="3371" spans="1:23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312"/>
        <v>104</v>
      </c>
      <c r="P3371">
        <f t="shared" si="313"/>
        <v>96.2</v>
      </c>
      <c r="Q3371" t="s">
        <v>8315</v>
      </c>
      <c r="R3371" t="s">
        <v>8316</v>
      </c>
      <c r="S3371" s="12">
        <f t="shared" si="314"/>
        <v>42690.041435185187</v>
      </c>
      <c r="T3371" s="12">
        <f t="shared" si="315"/>
        <v>42750.041435185187</v>
      </c>
      <c r="U3371" s="9">
        <f t="shared" si="316"/>
        <v>2016</v>
      </c>
      <c r="V3371">
        <f t="shared" si="317"/>
        <v>11</v>
      </c>
      <c r="W3371" t="str" cm="1">
        <f t="array" ref="W3371">_xlfn.IFS(V3371=1,"JAN",V3371=2,"FEB",V3371=3,"MAR",V3371=4,"APR",V3371=5,"MAY",V3371=6,"JUN",V3371=7,"JUL",V3371=8,"AUG",V3371=9,"SEP",V3371=10,"OCT",V3371=11,"NOV",V3371=12,"DEC")</f>
        <v>NOV</v>
      </c>
    </row>
    <row r="3372" spans="1:23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312"/>
        <v>118</v>
      </c>
      <c r="P3372">
        <f t="shared" si="313"/>
        <v>67.92</v>
      </c>
      <c r="Q3372" t="s">
        <v>8315</v>
      </c>
      <c r="R3372" t="s">
        <v>8316</v>
      </c>
      <c r="S3372" s="12">
        <f t="shared" si="314"/>
        <v>42690.334317129629</v>
      </c>
      <c r="T3372" s="12">
        <f t="shared" si="315"/>
        <v>42721.333333333328</v>
      </c>
      <c r="U3372" s="9">
        <f t="shared" si="316"/>
        <v>2016</v>
      </c>
      <c r="V3372">
        <f t="shared" si="317"/>
        <v>11</v>
      </c>
      <c r="W3372" t="str" cm="1">
        <f t="array" ref="W3372">_xlfn.IFS(V3372=1,"JAN",V3372=2,"FEB",V3372=3,"MAR",V3372=4,"APR",V3372=5,"MAY",V3372=6,"JUN",V3372=7,"JUL",V3372=8,"AUG",V3372=9,"SEP",V3372=10,"OCT",V3372=11,"NOV",V3372=12,"DEC")</f>
        <v>NOV</v>
      </c>
    </row>
    <row r="3373" spans="1:23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312"/>
        <v>139</v>
      </c>
      <c r="P3373">
        <f t="shared" si="313"/>
        <v>30.78</v>
      </c>
      <c r="Q3373" t="s">
        <v>8315</v>
      </c>
      <c r="R3373" t="s">
        <v>8316</v>
      </c>
      <c r="S3373" s="12">
        <f t="shared" si="314"/>
        <v>42312.874594907407</v>
      </c>
      <c r="T3373" s="12">
        <f t="shared" si="315"/>
        <v>42340.874594907407</v>
      </c>
      <c r="U3373" s="9">
        <f t="shared" si="316"/>
        <v>2015</v>
      </c>
      <c r="V3373">
        <f t="shared" si="317"/>
        <v>11</v>
      </c>
      <c r="W3373" t="str" cm="1">
        <f t="array" ref="W3373">_xlfn.IFS(V3373=1,"JAN",V3373=2,"FEB",V3373=3,"MAR",V3373=4,"APR",V3373=5,"MAY",V3373=6,"JUN",V3373=7,"JUL",V3373=8,"AUG",V3373=9,"SEP",V3373=10,"OCT",V3373=11,"NOV",V3373=12,"DEC")</f>
        <v>NOV</v>
      </c>
    </row>
    <row r="3374" spans="1:23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312"/>
        <v>104</v>
      </c>
      <c r="P3374">
        <f t="shared" si="313"/>
        <v>38.33</v>
      </c>
      <c r="Q3374" t="s">
        <v>8315</v>
      </c>
      <c r="R3374" t="s">
        <v>8316</v>
      </c>
      <c r="S3374" s="12">
        <f t="shared" si="314"/>
        <v>41855.548101851848</v>
      </c>
      <c r="T3374" s="12">
        <f t="shared" si="315"/>
        <v>41876.207638888889</v>
      </c>
      <c r="U3374" s="9">
        <f t="shared" si="316"/>
        <v>2014</v>
      </c>
      <c r="V3374">
        <f t="shared" si="317"/>
        <v>8</v>
      </c>
      <c r="W3374" t="str" cm="1">
        <f t="array" ref="W3374">_xlfn.IFS(V3374=1,"JAN",V3374=2,"FEB",V3374=3,"MAR",V3374=4,"APR",V3374=5,"MAY",V3374=6,"JUN",V3374=7,"JUL",V3374=8,"AUG",V3374=9,"SEP",V3374=10,"OCT",V3374=11,"NOV",V3374=12,"DEC")</f>
        <v>AUG</v>
      </c>
    </row>
    <row r="3375" spans="1:23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312"/>
        <v>100</v>
      </c>
      <c r="P3375">
        <f t="shared" si="313"/>
        <v>66.83</v>
      </c>
      <c r="Q3375" t="s">
        <v>8315</v>
      </c>
      <c r="R3375" t="s">
        <v>8316</v>
      </c>
      <c r="S3375" s="12">
        <f t="shared" si="314"/>
        <v>42179.854629629626</v>
      </c>
      <c r="T3375" s="12">
        <f t="shared" si="315"/>
        <v>42203.666666666672</v>
      </c>
      <c r="U3375" s="9">
        <f t="shared" si="316"/>
        <v>2015</v>
      </c>
      <c r="V3375">
        <f t="shared" si="317"/>
        <v>6</v>
      </c>
      <c r="W3375" t="str" cm="1">
        <f t="array" ref="W3375">_xlfn.IFS(V3375=1,"JAN",V3375=2,"FEB",V3375=3,"MAR",V3375=4,"APR",V3375=5,"MAY",V3375=6,"JUN",V3375=7,"JUL",V3375=8,"AUG",V3375=9,"SEP",V3375=10,"OCT",V3375=11,"NOV",V3375=12,"DEC")</f>
        <v>JUN</v>
      </c>
    </row>
    <row r="3376" spans="1:23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312"/>
        <v>107</v>
      </c>
      <c r="P3376">
        <f t="shared" si="313"/>
        <v>71.73</v>
      </c>
      <c r="Q3376" t="s">
        <v>8315</v>
      </c>
      <c r="R3376" t="s">
        <v>8316</v>
      </c>
      <c r="S3376" s="12">
        <f t="shared" si="314"/>
        <v>42275.731666666667</v>
      </c>
      <c r="T3376" s="12">
        <f t="shared" si="315"/>
        <v>42305.731666666667</v>
      </c>
      <c r="U3376" s="9">
        <f t="shared" si="316"/>
        <v>2015</v>
      </c>
      <c r="V3376">
        <f t="shared" si="317"/>
        <v>9</v>
      </c>
      <c r="W3376" t="str" cm="1">
        <f t="array" ref="W3376">_xlfn.IFS(V3376=1,"JAN",V3376=2,"FEB",V3376=3,"MAR",V3376=4,"APR",V3376=5,"MAY",V3376=6,"JUN",V3376=7,"JUL",V3376=8,"AUG",V3376=9,"SEP",V3376=10,"OCT",V3376=11,"NOV",V3376=12,"DEC")</f>
        <v>SEP</v>
      </c>
    </row>
    <row r="3377" spans="1:23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312"/>
        <v>100</v>
      </c>
      <c r="P3377">
        <f t="shared" si="313"/>
        <v>176.47</v>
      </c>
      <c r="Q3377" t="s">
        <v>8315</v>
      </c>
      <c r="R3377" t="s">
        <v>8316</v>
      </c>
      <c r="S3377" s="12">
        <f t="shared" si="314"/>
        <v>41765.610798611109</v>
      </c>
      <c r="T3377" s="12">
        <f t="shared" si="315"/>
        <v>41777.610798611109</v>
      </c>
      <c r="U3377" s="9">
        <f t="shared" si="316"/>
        <v>2014</v>
      </c>
      <c r="V3377">
        <f t="shared" si="317"/>
        <v>5</v>
      </c>
      <c r="W3377" t="str" cm="1">
        <f t="array" ref="W3377">_xlfn.IFS(V3377=1,"JAN",V3377=2,"FEB",V3377=3,"MAR",V3377=4,"APR",V3377=5,"MAY",V3377=6,"JUN",V3377=7,"JUL",V3377=8,"AUG",V3377=9,"SEP",V3377=10,"OCT",V3377=11,"NOV",V3377=12,"DEC")</f>
        <v>MAY</v>
      </c>
    </row>
    <row r="3378" spans="1:23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312"/>
        <v>100</v>
      </c>
      <c r="P3378">
        <f t="shared" si="313"/>
        <v>421.11</v>
      </c>
      <c r="Q3378" t="s">
        <v>8315</v>
      </c>
      <c r="R3378" t="s">
        <v>8316</v>
      </c>
      <c r="S3378" s="12">
        <f t="shared" si="314"/>
        <v>42059.701319444444</v>
      </c>
      <c r="T3378" s="12">
        <f t="shared" si="315"/>
        <v>42119.659652777773</v>
      </c>
      <c r="U3378" s="9">
        <f t="shared" si="316"/>
        <v>2015</v>
      </c>
      <c r="V3378">
        <f t="shared" si="317"/>
        <v>2</v>
      </c>
      <c r="W3378" t="str" cm="1">
        <f t="array" ref="W3378">_xlfn.IFS(V3378=1,"JAN",V3378=2,"FEB",V3378=3,"MAR",V3378=4,"APR",V3378=5,"MAY",V3378=6,"JUN",V3378=7,"JUL",V3378=8,"AUG",V3378=9,"SEP",V3378=10,"OCT",V3378=11,"NOV",V3378=12,"DEC")</f>
        <v>FEB</v>
      </c>
    </row>
    <row r="3379" spans="1:23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312"/>
        <v>101</v>
      </c>
      <c r="P3379">
        <f t="shared" si="313"/>
        <v>104.99</v>
      </c>
      <c r="Q3379" t="s">
        <v>8315</v>
      </c>
      <c r="R3379" t="s">
        <v>8316</v>
      </c>
      <c r="S3379" s="12">
        <f t="shared" si="314"/>
        <v>42053.732627314821</v>
      </c>
      <c r="T3379" s="12">
        <f t="shared" si="315"/>
        <v>42083.705555555556</v>
      </c>
      <c r="U3379" s="9">
        <f t="shared" si="316"/>
        <v>2015</v>
      </c>
      <c r="V3379">
        <f t="shared" si="317"/>
        <v>2</v>
      </c>
      <c r="W3379" t="str" cm="1">
        <f t="array" ref="W3379">_xlfn.IFS(V3379=1,"JAN",V3379=2,"FEB",V3379=3,"MAR",V3379=4,"APR",V3379=5,"MAY",V3379=6,"JUN",V3379=7,"JUL",V3379=8,"AUG",V3379=9,"SEP",V3379=10,"OCT",V3379=11,"NOV",V3379=12,"DEC")</f>
        <v>FEB</v>
      </c>
    </row>
    <row r="3380" spans="1:23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312"/>
        <v>108</v>
      </c>
      <c r="P3380">
        <f t="shared" si="313"/>
        <v>28.19</v>
      </c>
      <c r="Q3380" t="s">
        <v>8315</v>
      </c>
      <c r="R3380" t="s">
        <v>8316</v>
      </c>
      <c r="S3380" s="12">
        <f t="shared" si="314"/>
        <v>41858.355393518519</v>
      </c>
      <c r="T3380" s="12">
        <f t="shared" si="315"/>
        <v>41882.547222222223</v>
      </c>
      <c r="U3380" s="9">
        <f t="shared" si="316"/>
        <v>2014</v>
      </c>
      <c r="V3380">
        <f t="shared" si="317"/>
        <v>8</v>
      </c>
      <c r="W3380" t="str" cm="1">
        <f t="array" ref="W3380">_xlfn.IFS(V3380=1,"JAN",V3380=2,"FEB",V3380=3,"MAR",V3380=4,"APR",V3380=5,"MAY",V3380=6,"JUN",V3380=7,"JUL",V3380=8,"AUG",V3380=9,"SEP",V3380=10,"OCT",V3380=11,"NOV",V3380=12,"DEC")</f>
        <v>AUG</v>
      </c>
    </row>
    <row r="3381" spans="1:23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312"/>
        <v>104</v>
      </c>
      <c r="P3381">
        <f t="shared" si="313"/>
        <v>54.55</v>
      </c>
      <c r="Q3381" t="s">
        <v>8315</v>
      </c>
      <c r="R3381" t="s">
        <v>8316</v>
      </c>
      <c r="S3381" s="12">
        <f t="shared" si="314"/>
        <v>42225.513888888891</v>
      </c>
      <c r="T3381" s="12">
        <f t="shared" si="315"/>
        <v>42242.958333333328</v>
      </c>
      <c r="U3381" s="9">
        <f t="shared" si="316"/>
        <v>2015</v>
      </c>
      <c r="V3381">
        <f t="shared" si="317"/>
        <v>8</v>
      </c>
      <c r="W3381" t="str" cm="1">
        <f t="array" ref="W3381">_xlfn.IFS(V3381=1,"JAN",V3381=2,"FEB",V3381=3,"MAR",V3381=4,"APR",V3381=5,"MAY",V3381=6,"JUN",V3381=7,"JUL",V3381=8,"AUG",V3381=9,"SEP",V3381=10,"OCT",V3381=11,"NOV",V3381=12,"DEC")</f>
        <v>AUG</v>
      </c>
    </row>
    <row r="3382" spans="1:23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312"/>
        <v>104</v>
      </c>
      <c r="P3382">
        <f t="shared" si="313"/>
        <v>111.89</v>
      </c>
      <c r="Q3382" t="s">
        <v>8315</v>
      </c>
      <c r="R3382" t="s">
        <v>8316</v>
      </c>
      <c r="S3382" s="12">
        <f t="shared" si="314"/>
        <v>41937.95344907407</v>
      </c>
      <c r="T3382" s="12">
        <f t="shared" si="315"/>
        <v>41972.995115740734</v>
      </c>
      <c r="U3382" s="9">
        <f t="shared" si="316"/>
        <v>2014</v>
      </c>
      <c r="V3382">
        <f t="shared" si="317"/>
        <v>10</v>
      </c>
      <c r="W3382" t="str" cm="1">
        <f t="array" ref="W3382">_xlfn.IFS(V3382=1,"JAN",V3382=2,"FEB",V3382=3,"MAR",V3382=4,"APR",V3382=5,"MAY",V3382=6,"JUN",V3382=7,"JUL",V3382=8,"AUG",V3382=9,"SEP",V3382=10,"OCT",V3382=11,"NOV",V3382=12,"DEC")</f>
        <v>OCT</v>
      </c>
    </row>
    <row r="3383" spans="1:23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312"/>
        <v>102</v>
      </c>
      <c r="P3383">
        <f t="shared" si="313"/>
        <v>85.21</v>
      </c>
      <c r="Q3383" t="s">
        <v>8315</v>
      </c>
      <c r="R3383" t="s">
        <v>8316</v>
      </c>
      <c r="S3383" s="12">
        <f t="shared" si="314"/>
        <v>42044.184988425928</v>
      </c>
      <c r="T3383" s="12">
        <f t="shared" si="315"/>
        <v>42074.143321759257</v>
      </c>
      <c r="U3383" s="9">
        <f t="shared" si="316"/>
        <v>2015</v>
      </c>
      <c r="V3383">
        <f t="shared" si="317"/>
        <v>2</v>
      </c>
      <c r="W3383" t="str" cm="1">
        <f t="array" ref="W3383">_xlfn.IFS(V3383=1,"JAN",V3383=2,"FEB",V3383=3,"MAR",V3383=4,"APR",V3383=5,"MAY",V3383=6,"JUN",V3383=7,"JUL",V3383=8,"AUG",V3383=9,"SEP",V3383=10,"OCT",V3383=11,"NOV",V3383=12,"DEC")</f>
        <v>FEB</v>
      </c>
    </row>
    <row r="3384" spans="1:23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312"/>
        <v>101</v>
      </c>
      <c r="P3384">
        <f t="shared" si="313"/>
        <v>76.650000000000006</v>
      </c>
      <c r="Q3384" t="s">
        <v>8315</v>
      </c>
      <c r="R3384" t="s">
        <v>8316</v>
      </c>
      <c r="S3384" s="12">
        <f t="shared" si="314"/>
        <v>42559.431203703702</v>
      </c>
      <c r="T3384" s="12">
        <f t="shared" si="315"/>
        <v>42583.957638888889</v>
      </c>
      <c r="U3384" s="9">
        <f t="shared" si="316"/>
        <v>2016</v>
      </c>
      <c r="V3384">
        <f t="shared" si="317"/>
        <v>7</v>
      </c>
      <c r="W3384" t="str" cm="1">
        <f t="array" ref="W3384">_xlfn.IFS(V3384=1,"JAN",V3384=2,"FEB",V3384=3,"MAR",V3384=4,"APR",V3384=5,"MAY",V3384=6,"JUN",V3384=7,"JUL",V3384=8,"AUG",V3384=9,"SEP",V3384=10,"OCT",V3384=11,"NOV",V3384=12,"DEC")</f>
        <v>JUL</v>
      </c>
    </row>
    <row r="3385" spans="1:23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312"/>
        <v>112</v>
      </c>
      <c r="P3385">
        <f t="shared" si="313"/>
        <v>65.17</v>
      </c>
      <c r="Q3385" t="s">
        <v>8315</v>
      </c>
      <c r="R3385" t="s">
        <v>8316</v>
      </c>
      <c r="S3385" s="12">
        <f t="shared" si="314"/>
        <v>42524.782638888893</v>
      </c>
      <c r="T3385" s="12">
        <f t="shared" si="315"/>
        <v>42544.782638888893</v>
      </c>
      <c r="U3385" s="9">
        <f t="shared" si="316"/>
        <v>2016</v>
      </c>
      <c r="V3385">
        <f t="shared" si="317"/>
        <v>6</v>
      </c>
      <c r="W3385" t="str" cm="1">
        <f t="array" ref="W3385">_xlfn.IFS(V3385=1,"JAN",V3385=2,"FEB",V3385=3,"MAR",V3385=4,"APR",V3385=5,"MAY",V3385=6,"JUN",V3385=7,"JUL",V3385=8,"AUG",V3385=9,"SEP",V3385=10,"OCT",V3385=11,"NOV",V3385=12,"DEC")</f>
        <v>JUN</v>
      </c>
    </row>
    <row r="3386" spans="1:23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312"/>
        <v>100</v>
      </c>
      <c r="P3386">
        <f t="shared" si="313"/>
        <v>93.76</v>
      </c>
      <c r="Q3386" t="s">
        <v>8315</v>
      </c>
      <c r="R3386" t="s">
        <v>8316</v>
      </c>
      <c r="S3386" s="12">
        <f t="shared" si="314"/>
        <v>42292.087592592594</v>
      </c>
      <c r="T3386" s="12">
        <f t="shared" si="315"/>
        <v>42329.125</v>
      </c>
      <c r="U3386" s="9">
        <f t="shared" si="316"/>
        <v>2015</v>
      </c>
      <c r="V3386">
        <f t="shared" si="317"/>
        <v>10</v>
      </c>
      <c r="W3386" t="str" cm="1">
        <f t="array" ref="W3386">_xlfn.IFS(V3386=1,"JAN",V3386=2,"FEB",V3386=3,"MAR",V3386=4,"APR",V3386=5,"MAY",V3386=6,"JUN",V3386=7,"JUL",V3386=8,"AUG",V3386=9,"SEP",V3386=10,"OCT",V3386=11,"NOV",V3386=12,"DEC")</f>
        <v>OCT</v>
      </c>
    </row>
    <row r="3387" spans="1:23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312"/>
        <v>100</v>
      </c>
      <c r="P3387">
        <f t="shared" si="313"/>
        <v>133.33000000000001</v>
      </c>
      <c r="Q3387" t="s">
        <v>8315</v>
      </c>
      <c r="R3387" t="s">
        <v>8316</v>
      </c>
      <c r="S3387" s="12">
        <f t="shared" si="314"/>
        <v>41953.8675</v>
      </c>
      <c r="T3387" s="12">
        <f t="shared" si="315"/>
        <v>41983.8675</v>
      </c>
      <c r="U3387" s="9">
        <f t="shared" si="316"/>
        <v>2014</v>
      </c>
      <c r="V3387">
        <f t="shared" si="317"/>
        <v>11</v>
      </c>
      <c r="W3387" t="str" cm="1">
        <f t="array" ref="W3387">_xlfn.IFS(V3387=1,"JAN",V3387=2,"FEB",V3387=3,"MAR",V3387=4,"APR",V3387=5,"MAY",V3387=6,"JUN",V3387=7,"JUL",V3387=8,"AUG",V3387=9,"SEP",V3387=10,"OCT",V3387=11,"NOV",V3387=12,"DEC")</f>
        <v>NOV</v>
      </c>
    </row>
    <row r="3388" spans="1:23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312"/>
        <v>105</v>
      </c>
      <c r="P3388">
        <f t="shared" si="313"/>
        <v>51.22</v>
      </c>
      <c r="Q3388" t="s">
        <v>8315</v>
      </c>
      <c r="R3388" t="s">
        <v>8316</v>
      </c>
      <c r="S3388" s="12">
        <f t="shared" si="314"/>
        <v>41946.644745370373</v>
      </c>
      <c r="T3388" s="12">
        <f t="shared" si="315"/>
        <v>41976.644745370373</v>
      </c>
      <c r="U3388" s="9">
        <f t="shared" si="316"/>
        <v>2014</v>
      </c>
      <c r="V3388">
        <f t="shared" si="317"/>
        <v>11</v>
      </c>
      <c r="W3388" t="str" cm="1">
        <f t="array" ref="W3388">_xlfn.IFS(V3388=1,"JAN",V3388=2,"FEB",V3388=3,"MAR",V3388=4,"APR",V3388=5,"MAY",V3388=6,"JUN",V3388=7,"JUL",V3388=8,"AUG",V3388=9,"SEP",V3388=10,"OCT",V3388=11,"NOV",V3388=12,"DEC")</f>
        <v>NOV</v>
      </c>
    </row>
    <row r="3389" spans="1:23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312"/>
        <v>117</v>
      </c>
      <c r="P3389">
        <f t="shared" si="313"/>
        <v>100.17</v>
      </c>
      <c r="Q3389" t="s">
        <v>8315</v>
      </c>
      <c r="R3389" t="s">
        <v>8316</v>
      </c>
      <c r="S3389" s="12">
        <f t="shared" si="314"/>
        <v>41947.762592592589</v>
      </c>
      <c r="T3389" s="12">
        <f t="shared" si="315"/>
        <v>41987.762592592597</v>
      </c>
      <c r="U3389" s="9">
        <f t="shared" si="316"/>
        <v>2014</v>
      </c>
      <c r="V3389">
        <f t="shared" si="317"/>
        <v>11</v>
      </c>
      <c r="W3389" t="str" cm="1">
        <f t="array" ref="W3389">_xlfn.IFS(V3389=1,"JAN",V3389=2,"FEB",V3389=3,"MAR",V3389=4,"APR",V3389=5,"MAY",V3389=6,"JUN",V3389=7,"JUL",V3389=8,"AUG",V3389=9,"SEP",V3389=10,"OCT",V3389=11,"NOV",V3389=12,"DEC")</f>
        <v>NOV</v>
      </c>
    </row>
    <row r="3390" spans="1:23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312"/>
        <v>104</v>
      </c>
      <c r="P3390">
        <f t="shared" si="313"/>
        <v>34.6</v>
      </c>
      <c r="Q3390" t="s">
        <v>8315</v>
      </c>
      <c r="R3390" t="s">
        <v>8316</v>
      </c>
      <c r="S3390" s="12">
        <f t="shared" si="314"/>
        <v>42143.461122685185</v>
      </c>
      <c r="T3390" s="12">
        <f t="shared" si="315"/>
        <v>42173.461122685185</v>
      </c>
      <c r="U3390" s="9">
        <f t="shared" si="316"/>
        <v>2015</v>
      </c>
      <c r="V3390">
        <f t="shared" si="317"/>
        <v>5</v>
      </c>
      <c r="W3390" t="str" cm="1">
        <f t="array" ref="W3390">_xlfn.IFS(V3390=1,"JAN",V3390=2,"FEB",V3390=3,"MAR",V3390=4,"APR",V3390=5,"MAY",V3390=6,"JUN",V3390=7,"JUL",V3390=8,"AUG",V3390=9,"SEP",V3390=10,"OCT",V3390=11,"NOV",V3390=12,"DEC")</f>
        <v>MAY</v>
      </c>
    </row>
    <row r="3391" spans="1:23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312"/>
        <v>115</v>
      </c>
      <c r="P3391">
        <f t="shared" si="313"/>
        <v>184.68</v>
      </c>
      <c r="Q3391" t="s">
        <v>8315</v>
      </c>
      <c r="R3391" t="s">
        <v>8316</v>
      </c>
      <c r="S3391" s="12">
        <f t="shared" si="314"/>
        <v>42494.563449074078</v>
      </c>
      <c r="T3391" s="12">
        <f t="shared" si="315"/>
        <v>42524.563449074078</v>
      </c>
      <c r="U3391" s="9">
        <f t="shared" si="316"/>
        <v>2016</v>
      </c>
      <c r="V3391">
        <f t="shared" si="317"/>
        <v>5</v>
      </c>
      <c r="W3391" t="str" cm="1">
        <f t="array" ref="W3391">_xlfn.IFS(V3391=1,"JAN",V3391=2,"FEB",V3391=3,"MAR",V3391=4,"APR",V3391=5,"MAY",V3391=6,"JUN",V3391=7,"JUL",V3391=8,"AUG",V3391=9,"SEP",V3391=10,"OCT",V3391=11,"NOV",V3391=12,"DEC")</f>
        <v>MAY</v>
      </c>
    </row>
    <row r="3392" spans="1:23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312"/>
        <v>102</v>
      </c>
      <c r="P3392">
        <f t="shared" si="313"/>
        <v>69.819999999999993</v>
      </c>
      <c r="Q3392" t="s">
        <v>8315</v>
      </c>
      <c r="R3392" t="s">
        <v>8316</v>
      </c>
      <c r="S3392" s="12">
        <f t="shared" si="314"/>
        <v>41815.774826388886</v>
      </c>
      <c r="T3392" s="12">
        <f t="shared" si="315"/>
        <v>41830.774826388886</v>
      </c>
      <c r="U3392" s="9">
        <f t="shared" si="316"/>
        <v>2014</v>
      </c>
      <c r="V3392">
        <f t="shared" si="317"/>
        <v>6</v>
      </c>
      <c r="W3392" t="str" cm="1">
        <f t="array" ref="W3392">_xlfn.IFS(V3392=1,"JAN",V3392=2,"FEB",V3392=3,"MAR",V3392=4,"APR",V3392=5,"MAY",V3392=6,"JUN",V3392=7,"JUL",V3392=8,"AUG",V3392=9,"SEP",V3392=10,"OCT",V3392=11,"NOV",V3392=12,"DEC")</f>
        <v>JUN</v>
      </c>
    </row>
    <row r="3393" spans="1:23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312"/>
        <v>223</v>
      </c>
      <c r="P3393">
        <f t="shared" si="313"/>
        <v>61.94</v>
      </c>
      <c r="Q3393" t="s">
        <v>8315</v>
      </c>
      <c r="R3393" t="s">
        <v>8316</v>
      </c>
      <c r="S3393" s="12">
        <f t="shared" si="314"/>
        <v>41830.545694444445</v>
      </c>
      <c r="T3393" s="12">
        <f t="shared" si="315"/>
        <v>41859.936111111114</v>
      </c>
      <c r="U3393" s="9">
        <f t="shared" si="316"/>
        <v>2014</v>
      </c>
      <c r="V3393">
        <f t="shared" si="317"/>
        <v>7</v>
      </c>
      <c r="W3393" t="str" cm="1">
        <f t="array" ref="W3393">_xlfn.IFS(V3393=1,"JAN",V3393=2,"FEB",V3393=3,"MAR",V3393=4,"APR",V3393=5,"MAY",V3393=6,"JUN",V3393=7,"JUL",V3393=8,"AUG",V3393=9,"SEP",V3393=10,"OCT",V3393=11,"NOV",V3393=12,"DEC")</f>
        <v>JUL</v>
      </c>
    </row>
    <row r="3394" spans="1:23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312"/>
        <v>100</v>
      </c>
      <c r="P3394">
        <f t="shared" si="313"/>
        <v>41.67</v>
      </c>
      <c r="Q3394" t="s">
        <v>8315</v>
      </c>
      <c r="R3394" t="s">
        <v>8316</v>
      </c>
      <c r="S3394" s="12">
        <f t="shared" si="314"/>
        <v>42446.845543981486</v>
      </c>
      <c r="T3394" s="12">
        <f t="shared" si="315"/>
        <v>42496.845543981486</v>
      </c>
      <c r="U3394" s="9">
        <f t="shared" si="316"/>
        <v>2016</v>
      </c>
      <c r="V3394">
        <f t="shared" si="317"/>
        <v>3</v>
      </c>
      <c r="W3394" t="str" cm="1">
        <f t="array" ref="W3394">_xlfn.IFS(V3394=1,"JAN",V3394=2,"FEB",V3394=3,"MAR",V3394=4,"APR",V3394=5,"MAY",V3394=6,"JUN",V3394=7,"JUL",V3394=8,"AUG",V3394=9,"SEP",V3394=10,"OCT",V3394=11,"NOV",V3394=12,"DEC")</f>
        <v>MAR</v>
      </c>
    </row>
    <row r="3395" spans="1:23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318">ROUND((E3395/D3395)*100,0)</f>
        <v>106</v>
      </c>
      <c r="P3395">
        <f t="shared" ref="P3395:P3458" si="319">IFERROR(ROUND(E3395/L3395,2),0)</f>
        <v>36.07</v>
      </c>
      <c r="Q3395" t="s">
        <v>8315</v>
      </c>
      <c r="R3395" t="s">
        <v>8316</v>
      </c>
      <c r="S3395" s="12">
        <f t="shared" ref="S3395:S3458" si="320">(((J3395/60)/60)/24)+DATE(1970,1,1)</f>
        <v>41923.921643518523</v>
      </c>
      <c r="T3395" s="12">
        <f t="shared" ref="T3395:T3458" si="321">(((I3395/60)/60)/24)+DATE(1970,1,1)</f>
        <v>41949.031944444447</v>
      </c>
      <c r="U3395" s="9">
        <f t="shared" ref="U3395:U3458" si="322">YEAR(S3395)</f>
        <v>2014</v>
      </c>
      <c r="V3395">
        <f t="shared" ref="V3395:V3458" si="323">MONTH(S3395)</f>
        <v>10</v>
      </c>
      <c r="W3395" t="str" cm="1">
        <f t="array" ref="W3395">_xlfn.IFS(V3395=1,"JAN",V3395=2,"FEB",V3395=3,"MAR",V3395=4,"APR",V3395=5,"MAY",V3395=6,"JUN",V3395=7,"JUL",V3395=8,"AUG",V3395=9,"SEP",V3395=10,"OCT",V3395=11,"NOV",V3395=12,"DEC")</f>
        <v>OCT</v>
      </c>
    </row>
    <row r="3396" spans="1:23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318"/>
        <v>142</v>
      </c>
      <c r="P3396">
        <f t="shared" si="319"/>
        <v>29</v>
      </c>
      <c r="Q3396" t="s">
        <v>8315</v>
      </c>
      <c r="R3396" t="s">
        <v>8316</v>
      </c>
      <c r="S3396" s="12">
        <f t="shared" si="320"/>
        <v>41817.59542824074</v>
      </c>
      <c r="T3396" s="12">
        <f t="shared" si="321"/>
        <v>41847.59542824074</v>
      </c>
      <c r="U3396" s="9">
        <f t="shared" si="322"/>
        <v>2014</v>
      </c>
      <c r="V3396">
        <f t="shared" si="323"/>
        <v>6</v>
      </c>
      <c r="W3396" t="str" cm="1">
        <f t="array" ref="W3396">_xlfn.IFS(V3396=1,"JAN",V3396=2,"FEB",V3396=3,"MAR",V3396=4,"APR",V3396=5,"MAY",V3396=6,"JUN",V3396=7,"JUL",V3396=8,"AUG",V3396=9,"SEP",V3396=10,"OCT",V3396=11,"NOV",V3396=12,"DEC")</f>
        <v>JUN</v>
      </c>
    </row>
    <row r="3397" spans="1:23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318"/>
        <v>184</v>
      </c>
      <c r="P3397">
        <f t="shared" si="319"/>
        <v>24.21</v>
      </c>
      <c r="Q3397" t="s">
        <v>8315</v>
      </c>
      <c r="R3397" t="s">
        <v>8316</v>
      </c>
      <c r="S3397" s="12">
        <f t="shared" si="320"/>
        <v>42140.712314814817</v>
      </c>
      <c r="T3397" s="12">
        <f t="shared" si="321"/>
        <v>42154.756944444445</v>
      </c>
      <c r="U3397" s="9">
        <f t="shared" si="322"/>
        <v>2015</v>
      </c>
      <c r="V3397">
        <f t="shared" si="323"/>
        <v>5</v>
      </c>
      <c r="W3397" t="str" cm="1">
        <f t="array" ref="W3397">_xlfn.IFS(V3397=1,"JAN",V3397=2,"FEB",V3397=3,"MAR",V3397=4,"APR",V3397=5,"MAY",V3397=6,"JUN",V3397=7,"JUL",V3397=8,"AUG",V3397=9,"SEP",V3397=10,"OCT",V3397=11,"NOV",V3397=12,"DEC")</f>
        <v>MAY</v>
      </c>
    </row>
    <row r="3398" spans="1:23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318"/>
        <v>104</v>
      </c>
      <c r="P3398">
        <f t="shared" si="319"/>
        <v>55.89</v>
      </c>
      <c r="Q3398" t="s">
        <v>8315</v>
      </c>
      <c r="R3398" t="s">
        <v>8316</v>
      </c>
      <c r="S3398" s="12">
        <f t="shared" si="320"/>
        <v>41764.44663194444</v>
      </c>
      <c r="T3398" s="12">
        <f t="shared" si="321"/>
        <v>41791.165972222225</v>
      </c>
      <c r="U3398" s="9">
        <f t="shared" si="322"/>
        <v>2014</v>
      </c>
      <c r="V3398">
        <f t="shared" si="323"/>
        <v>5</v>
      </c>
      <c r="W3398" t="str" cm="1">
        <f t="array" ref="W3398">_xlfn.IFS(V3398=1,"JAN",V3398=2,"FEB",V3398=3,"MAR",V3398=4,"APR",V3398=5,"MAY",V3398=6,"JUN",V3398=7,"JUL",V3398=8,"AUG",V3398=9,"SEP",V3398=10,"OCT",V3398=11,"NOV",V3398=12,"DEC")</f>
        <v>MAY</v>
      </c>
    </row>
    <row r="3399" spans="1:23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318"/>
        <v>112</v>
      </c>
      <c r="P3399">
        <f t="shared" si="319"/>
        <v>11.67</v>
      </c>
      <c r="Q3399" t="s">
        <v>8315</v>
      </c>
      <c r="R3399" t="s">
        <v>8316</v>
      </c>
      <c r="S3399" s="12">
        <f t="shared" si="320"/>
        <v>42378.478344907402</v>
      </c>
      <c r="T3399" s="12">
        <f t="shared" si="321"/>
        <v>42418.916666666672</v>
      </c>
      <c r="U3399" s="9">
        <f t="shared" si="322"/>
        <v>2016</v>
      </c>
      <c r="V3399">
        <f t="shared" si="323"/>
        <v>1</v>
      </c>
      <c r="W3399" t="str" cm="1">
        <f t="array" ref="W3399">_xlfn.IFS(V3399=1,"JAN",V3399=2,"FEB",V3399=3,"MAR",V3399=4,"APR",V3399=5,"MAY",V3399=6,"JUN",V3399=7,"JUL",V3399=8,"AUG",V3399=9,"SEP",V3399=10,"OCT",V3399=11,"NOV",V3399=12,"DEC")</f>
        <v>JAN</v>
      </c>
    </row>
    <row r="3400" spans="1:23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318"/>
        <v>111</v>
      </c>
      <c r="P3400">
        <f t="shared" si="319"/>
        <v>68.349999999999994</v>
      </c>
      <c r="Q3400" t="s">
        <v>8315</v>
      </c>
      <c r="R3400" t="s">
        <v>8316</v>
      </c>
      <c r="S3400" s="12">
        <f t="shared" si="320"/>
        <v>41941.75203703704</v>
      </c>
      <c r="T3400" s="12">
        <f t="shared" si="321"/>
        <v>41964.708333333328</v>
      </c>
      <c r="U3400" s="9">
        <f t="shared" si="322"/>
        <v>2014</v>
      </c>
      <c r="V3400">
        <f t="shared" si="323"/>
        <v>10</v>
      </c>
      <c r="W3400" t="str" cm="1">
        <f t="array" ref="W3400">_xlfn.IFS(V3400=1,"JAN",V3400=2,"FEB",V3400=3,"MAR",V3400=4,"APR",V3400=5,"MAY",V3400=6,"JUN",V3400=7,"JUL",V3400=8,"AUG",V3400=9,"SEP",V3400=10,"OCT",V3400=11,"NOV",V3400=12,"DEC")</f>
        <v>OCT</v>
      </c>
    </row>
    <row r="3401" spans="1:23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318"/>
        <v>104</v>
      </c>
      <c r="P3401">
        <f t="shared" si="319"/>
        <v>27.07</v>
      </c>
      <c r="Q3401" t="s">
        <v>8315</v>
      </c>
      <c r="R3401" t="s">
        <v>8316</v>
      </c>
      <c r="S3401" s="12">
        <f t="shared" si="320"/>
        <v>42026.920428240745</v>
      </c>
      <c r="T3401" s="12">
        <f t="shared" si="321"/>
        <v>42056.920428240745</v>
      </c>
      <c r="U3401" s="9">
        <f t="shared" si="322"/>
        <v>2015</v>
      </c>
      <c r="V3401">
        <f t="shared" si="323"/>
        <v>1</v>
      </c>
      <c r="W3401" t="str" cm="1">
        <f t="array" ref="W3401">_xlfn.IFS(V3401=1,"JAN",V3401=2,"FEB",V3401=3,"MAR",V3401=4,"APR",V3401=5,"MAY",V3401=6,"JUN",V3401=7,"JUL",V3401=8,"AUG",V3401=9,"SEP",V3401=10,"OCT",V3401=11,"NOV",V3401=12,"DEC")</f>
        <v>JAN</v>
      </c>
    </row>
    <row r="3402" spans="1:23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318"/>
        <v>100</v>
      </c>
      <c r="P3402">
        <f t="shared" si="319"/>
        <v>118.13</v>
      </c>
      <c r="Q3402" t="s">
        <v>8315</v>
      </c>
      <c r="R3402" t="s">
        <v>8316</v>
      </c>
      <c r="S3402" s="12">
        <f t="shared" si="320"/>
        <v>41834.953865740739</v>
      </c>
      <c r="T3402" s="12">
        <f t="shared" si="321"/>
        <v>41879.953865740739</v>
      </c>
      <c r="U3402" s="9">
        <f t="shared" si="322"/>
        <v>2014</v>
      </c>
      <c r="V3402">
        <f t="shared" si="323"/>
        <v>7</v>
      </c>
      <c r="W3402" t="str" cm="1">
        <f t="array" ref="W3402">_xlfn.IFS(V3402=1,"JAN",V3402=2,"FEB",V3402=3,"MAR",V3402=4,"APR",V3402=5,"MAY",V3402=6,"JUN",V3402=7,"JUL",V3402=8,"AUG",V3402=9,"SEP",V3402=10,"OCT",V3402=11,"NOV",V3402=12,"DEC")</f>
        <v>JUL</v>
      </c>
    </row>
    <row r="3403" spans="1:23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318"/>
        <v>102</v>
      </c>
      <c r="P3403">
        <f t="shared" si="319"/>
        <v>44.76</v>
      </c>
      <c r="Q3403" t="s">
        <v>8315</v>
      </c>
      <c r="R3403" t="s">
        <v>8316</v>
      </c>
      <c r="S3403" s="12">
        <f t="shared" si="320"/>
        <v>42193.723912037036</v>
      </c>
      <c r="T3403" s="12">
        <f t="shared" si="321"/>
        <v>42223.723912037036</v>
      </c>
      <c r="U3403" s="9">
        <f t="shared" si="322"/>
        <v>2015</v>
      </c>
      <c r="V3403">
        <f t="shared" si="323"/>
        <v>7</v>
      </c>
      <c r="W3403" t="str" cm="1">
        <f t="array" ref="W3403">_xlfn.IFS(V3403=1,"JAN",V3403=2,"FEB",V3403=3,"MAR",V3403=4,"APR",V3403=5,"MAY",V3403=6,"JUN",V3403=7,"JUL",V3403=8,"AUG",V3403=9,"SEP",V3403=10,"OCT",V3403=11,"NOV",V3403=12,"DEC")</f>
        <v>JUL</v>
      </c>
    </row>
    <row r="3404" spans="1:23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318"/>
        <v>110</v>
      </c>
      <c r="P3404">
        <f t="shared" si="319"/>
        <v>99.79</v>
      </c>
      <c r="Q3404" t="s">
        <v>8315</v>
      </c>
      <c r="R3404" t="s">
        <v>8316</v>
      </c>
      <c r="S3404" s="12">
        <f t="shared" si="320"/>
        <v>42290.61855324074</v>
      </c>
      <c r="T3404" s="12">
        <f t="shared" si="321"/>
        <v>42320.104861111111</v>
      </c>
      <c r="U3404" s="9">
        <f t="shared" si="322"/>
        <v>2015</v>
      </c>
      <c r="V3404">
        <f t="shared" si="323"/>
        <v>10</v>
      </c>
      <c r="W3404" t="str" cm="1">
        <f t="array" ref="W3404">_xlfn.IFS(V3404=1,"JAN",V3404=2,"FEB",V3404=3,"MAR",V3404=4,"APR",V3404=5,"MAY",V3404=6,"JUN",V3404=7,"JUL",V3404=8,"AUG",V3404=9,"SEP",V3404=10,"OCT",V3404=11,"NOV",V3404=12,"DEC")</f>
        <v>OCT</v>
      </c>
    </row>
    <row r="3405" spans="1:23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318"/>
        <v>100</v>
      </c>
      <c r="P3405">
        <f t="shared" si="319"/>
        <v>117.65</v>
      </c>
      <c r="Q3405" t="s">
        <v>8315</v>
      </c>
      <c r="R3405" t="s">
        <v>8316</v>
      </c>
      <c r="S3405" s="12">
        <f t="shared" si="320"/>
        <v>42150.462083333332</v>
      </c>
      <c r="T3405" s="12">
        <f t="shared" si="321"/>
        <v>42180.462083333332</v>
      </c>
      <c r="U3405" s="9">
        <f t="shared" si="322"/>
        <v>2015</v>
      </c>
      <c r="V3405">
        <f t="shared" si="323"/>
        <v>5</v>
      </c>
      <c r="W3405" t="str" cm="1">
        <f t="array" ref="W3405">_xlfn.IFS(V3405=1,"JAN",V3405=2,"FEB",V3405=3,"MAR",V3405=4,"APR",V3405=5,"MAY",V3405=6,"JUN",V3405=7,"JUL",V3405=8,"AUG",V3405=9,"SEP",V3405=10,"OCT",V3405=11,"NOV",V3405=12,"DEC")</f>
        <v>MAY</v>
      </c>
    </row>
    <row r="3406" spans="1:23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318"/>
        <v>122</v>
      </c>
      <c r="P3406">
        <f t="shared" si="319"/>
        <v>203.33</v>
      </c>
      <c r="Q3406" t="s">
        <v>8315</v>
      </c>
      <c r="R3406" t="s">
        <v>8316</v>
      </c>
      <c r="S3406" s="12">
        <f t="shared" si="320"/>
        <v>42152.503495370373</v>
      </c>
      <c r="T3406" s="12">
        <f t="shared" si="321"/>
        <v>42172.503495370373</v>
      </c>
      <c r="U3406" s="9">
        <f t="shared" si="322"/>
        <v>2015</v>
      </c>
      <c r="V3406">
        <f t="shared" si="323"/>
        <v>5</v>
      </c>
      <c r="W3406" t="str" cm="1">
        <f t="array" ref="W3406">_xlfn.IFS(V3406=1,"JAN",V3406=2,"FEB",V3406=3,"MAR",V3406=4,"APR",V3406=5,"MAY",V3406=6,"JUN",V3406=7,"JUL",V3406=8,"AUG",V3406=9,"SEP",V3406=10,"OCT",V3406=11,"NOV",V3406=12,"DEC")</f>
        <v>MAY</v>
      </c>
    </row>
    <row r="3407" spans="1:23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318"/>
        <v>138</v>
      </c>
      <c r="P3407">
        <f t="shared" si="319"/>
        <v>28.32</v>
      </c>
      <c r="Q3407" t="s">
        <v>8315</v>
      </c>
      <c r="R3407" t="s">
        <v>8316</v>
      </c>
      <c r="S3407" s="12">
        <f t="shared" si="320"/>
        <v>42410.017199074078</v>
      </c>
      <c r="T3407" s="12">
        <f t="shared" si="321"/>
        <v>42430.999305555553</v>
      </c>
      <c r="U3407" s="9">
        <f t="shared" si="322"/>
        <v>2016</v>
      </c>
      <c r="V3407">
        <f t="shared" si="323"/>
        <v>2</v>
      </c>
      <c r="W3407" t="str" cm="1">
        <f t="array" ref="W3407">_xlfn.IFS(V3407=1,"JAN",V3407=2,"FEB",V3407=3,"MAR",V3407=4,"APR",V3407=5,"MAY",V3407=6,"JUN",V3407=7,"JUL",V3407=8,"AUG",V3407=9,"SEP",V3407=10,"OCT",V3407=11,"NOV",V3407=12,"DEC")</f>
        <v>FEB</v>
      </c>
    </row>
    <row r="3408" spans="1:23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318"/>
        <v>100</v>
      </c>
      <c r="P3408">
        <f t="shared" si="319"/>
        <v>110.23</v>
      </c>
      <c r="Q3408" t="s">
        <v>8315</v>
      </c>
      <c r="R3408" t="s">
        <v>8316</v>
      </c>
      <c r="S3408" s="12">
        <f t="shared" si="320"/>
        <v>41791.492777777778</v>
      </c>
      <c r="T3408" s="12">
        <f t="shared" si="321"/>
        <v>41836.492777777778</v>
      </c>
      <c r="U3408" s="9">
        <f t="shared" si="322"/>
        <v>2014</v>
      </c>
      <c r="V3408">
        <f t="shared" si="323"/>
        <v>6</v>
      </c>
      <c r="W3408" t="str" cm="1">
        <f t="array" ref="W3408">_xlfn.IFS(V3408=1,"JAN",V3408=2,"FEB",V3408=3,"MAR",V3408=4,"APR",V3408=5,"MAY",V3408=6,"JUN",V3408=7,"JUL",V3408=8,"AUG",V3408=9,"SEP",V3408=10,"OCT",V3408=11,"NOV",V3408=12,"DEC")</f>
        <v>JUN</v>
      </c>
    </row>
    <row r="3409" spans="1:23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318"/>
        <v>107</v>
      </c>
      <c r="P3409">
        <f t="shared" si="319"/>
        <v>31.97</v>
      </c>
      <c r="Q3409" t="s">
        <v>8315</v>
      </c>
      <c r="R3409" t="s">
        <v>8316</v>
      </c>
      <c r="S3409" s="12">
        <f t="shared" si="320"/>
        <v>41796.422326388885</v>
      </c>
      <c r="T3409" s="12">
        <f t="shared" si="321"/>
        <v>41826.422326388885</v>
      </c>
      <c r="U3409" s="9">
        <f t="shared" si="322"/>
        <v>2014</v>
      </c>
      <c r="V3409">
        <f t="shared" si="323"/>
        <v>6</v>
      </c>
      <c r="W3409" t="str" cm="1">
        <f t="array" ref="W3409">_xlfn.IFS(V3409=1,"JAN",V3409=2,"FEB",V3409=3,"MAR",V3409=4,"APR",V3409=5,"MAY",V3409=6,"JUN",V3409=7,"JUL",V3409=8,"AUG",V3409=9,"SEP",V3409=10,"OCT",V3409=11,"NOV",V3409=12,"DEC")</f>
        <v>JUN</v>
      </c>
    </row>
    <row r="3410" spans="1:23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318"/>
        <v>211</v>
      </c>
      <c r="P3410">
        <f t="shared" si="319"/>
        <v>58.61</v>
      </c>
      <c r="Q3410" t="s">
        <v>8315</v>
      </c>
      <c r="R3410" t="s">
        <v>8316</v>
      </c>
      <c r="S3410" s="12">
        <f t="shared" si="320"/>
        <v>41808.991944444446</v>
      </c>
      <c r="T3410" s="12">
        <f t="shared" si="321"/>
        <v>41838.991944444446</v>
      </c>
      <c r="U3410" s="9">
        <f t="shared" si="322"/>
        <v>2014</v>
      </c>
      <c r="V3410">
        <f t="shared" si="323"/>
        <v>6</v>
      </c>
      <c r="W3410" t="str" cm="1">
        <f t="array" ref="W3410">_xlfn.IFS(V3410=1,"JAN",V3410=2,"FEB",V3410=3,"MAR",V3410=4,"APR",V3410=5,"MAY",V3410=6,"JUN",V3410=7,"JUL",V3410=8,"AUG",V3410=9,"SEP",V3410=10,"OCT",V3410=11,"NOV",V3410=12,"DEC")</f>
        <v>JUN</v>
      </c>
    </row>
    <row r="3411" spans="1:23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318"/>
        <v>124</v>
      </c>
      <c r="P3411">
        <f t="shared" si="319"/>
        <v>29.43</v>
      </c>
      <c r="Q3411" t="s">
        <v>8315</v>
      </c>
      <c r="R3411" t="s">
        <v>8316</v>
      </c>
      <c r="S3411" s="12">
        <f t="shared" si="320"/>
        <v>42544.814328703709</v>
      </c>
      <c r="T3411" s="12">
        <f t="shared" si="321"/>
        <v>42582.873611111107</v>
      </c>
      <c r="U3411" s="9">
        <f t="shared" si="322"/>
        <v>2016</v>
      </c>
      <c r="V3411">
        <f t="shared" si="323"/>
        <v>6</v>
      </c>
      <c r="W3411" t="str" cm="1">
        <f t="array" ref="W3411">_xlfn.IFS(V3411=1,"JAN",V3411=2,"FEB",V3411=3,"MAR",V3411=4,"APR",V3411=5,"MAY",V3411=6,"JUN",V3411=7,"JUL",V3411=8,"AUG",V3411=9,"SEP",V3411=10,"OCT",V3411=11,"NOV",V3411=12,"DEC")</f>
        <v>JUN</v>
      </c>
    </row>
    <row r="3412" spans="1:23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318"/>
        <v>109</v>
      </c>
      <c r="P3412">
        <f t="shared" si="319"/>
        <v>81.38</v>
      </c>
      <c r="Q3412" t="s">
        <v>8315</v>
      </c>
      <c r="R3412" t="s">
        <v>8316</v>
      </c>
      <c r="S3412" s="12">
        <f t="shared" si="320"/>
        <v>42500.041550925926</v>
      </c>
      <c r="T3412" s="12">
        <f t="shared" si="321"/>
        <v>42527.291666666672</v>
      </c>
      <c r="U3412" s="9">
        <f t="shared" si="322"/>
        <v>2016</v>
      </c>
      <c r="V3412">
        <f t="shared" si="323"/>
        <v>5</v>
      </c>
      <c r="W3412" t="str" cm="1">
        <f t="array" ref="W3412">_xlfn.IFS(V3412=1,"JAN",V3412=2,"FEB",V3412=3,"MAR",V3412=4,"APR",V3412=5,"MAY",V3412=6,"JUN",V3412=7,"JUL",V3412=8,"AUG",V3412=9,"SEP",V3412=10,"OCT",V3412=11,"NOV",V3412=12,"DEC")</f>
        <v>MAY</v>
      </c>
    </row>
    <row r="3413" spans="1:23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318"/>
        <v>104</v>
      </c>
      <c r="P3413">
        <f t="shared" si="319"/>
        <v>199.17</v>
      </c>
      <c r="Q3413" t="s">
        <v>8315</v>
      </c>
      <c r="R3413" t="s">
        <v>8316</v>
      </c>
      <c r="S3413" s="12">
        <f t="shared" si="320"/>
        <v>42265.022824074069</v>
      </c>
      <c r="T3413" s="12">
        <f t="shared" si="321"/>
        <v>42285.022824074069</v>
      </c>
      <c r="U3413" s="9">
        <f t="shared" si="322"/>
        <v>2015</v>
      </c>
      <c r="V3413">
        <f t="shared" si="323"/>
        <v>9</v>
      </c>
      <c r="W3413" t="str" cm="1">
        <f t="array" ref="W3413">_xlfn.IFS(V3413=1,"JAN",V3413=2,"FEB",V3413=3,"MAR",V3413=4,"APR",V3413=5,"MAY",V3413=6,"JUN",V3413=7,"JUL",V3413=8,"AUG",V3413=9,"SEP",V3413=10,"OCT",V3413=11,"NOV",V3413=12,"DEC")</f>
        <v>SEP</v>
      </c>
    </row>
    <row r="3414" spans="1:23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318"/>
        <v>100</v>
      </c>
      <c r="P3414">
        <f t="shared" si="319"/>
        <v>115.38</v>
      </c>
      <c r="Q3414" t="s">
        <v>8315</v>
      </c>
      <c r="R3414" t="s">
        <v>8316</v>
      </c>
      <c r="S3414" s="12">
        <f t="shared" si="320"/>
        <v>41879.959050925929</v>
      </c>
      <c r="T3414" s="12">
        <f t="shared" si="321"/>
        <v>41909.959050925929</v>
      </c>
      <c r="U3414" s="9">
        <f t="shared" si="322"/>
        <v>2014</v>
      </c>
      <c r="V3414">
        <f t="shared" si="323"/>
        <v>8</v>
      </c>
      <c r="W3414" t="str" cm="1">
        <f t="array" ref="W3414">_xlfn.IFS(V3414=1,"JAN",V3414=2,"FEB",V3414=3,"MAR",V3414=4,"APR",V3414=5,"MAY",V3414=6,"JUN",V3414=7,"JUL",V3414=8,"AUG",V3414=9,"SEP",V3414=10,"OCT",V3414=11,"NOV",V3414=12,"DEC")</f>
        <v>AUG</v>
      </c>
    </row>
    <row r="3415" spans="1:23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318"/>
        <v>130</v>
      </c>
      <c r="P3415">
        <f t="shared" si="319"/>
        <v>46.43</v>
      </c>
      <c r="Q3415" t="s">
        <v>8315</v>
      </c>
      <c r="R3415" t="s">
        <v>8316</v>
      </c>
      <c r="S3415" s="12">
        <f t="shared" si="320"/>
        <v>42053.733078703706</v>
      </c>
      <c r="T3415" s="12">
        <f t="shared" si="321"/>
        <v>42063.207638888889</v>
      </c>
      <c r="U3415" s="9">
        <f t="shared" si="322"/>
        <v>2015</v>
      </c>
      <c r="V3415">
        <f t="shared" si="323"/>
        <v>2</v>
      </c>
      <c r="W3415" t="str" cm="1">
        <f t="array" ref="W3415">_xlfn.IFS(V3415=1,"JAN",V3415=2,"FEB",V3415=3,"MAR",V3415=4,"APR",V3415=5,"MAY",V3415=6,"JUN",V3415=7,"JUL",V3415=8,"AUG",V3415=9,"SEP",V3415=10,"OCT",V3415=11,"NOV",V3415=12,"DEC")</f>
        <v>FEB</v>
      </c>
    </row>
    <row r="3416" spans="1:23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318"/>
        <v>104</v>
      </c>
      <c r="P3416">
        <f t="shared" si="319"/>
        <v>70.569999999999993</v>
      </c>
      <c r="Q3416" t="s">
        <v>8315</v>
      </c>
      <c r="R3416" t="s">
        <v>8316</v>
      </c>
      <c r="S3416" s="12">
        <f t="shared" si="320"/>
        <v>42675.832465277781</v>
      </c>
      <c r="T3416" s="12">
        <f t="shared" si="321"/>
        <v>42705.332638888889</v>
      </c>
      <c r="U3416" s="9">
        <f t="shared" si="322"/>
        <v>2016</v>
      </c>
      <c r="V3416">
        <f t="shared" si="323"/>
        <v>11</v>
      </c>
      <c r="W3416" t="str" cm="1">
        <f t="array" ref="W3416">_xlfn.IFS(V3416=1,"JAN",V3416=2,"FEB",V3416=3,"MAR",V3416=4,"APR",V3416=5,"MAY",V3416=6,"JUN",V3416=7,"JUL",V3416=8,"AUG",V3416=9,"SEP",V3416=10,"OCT",V3416=11,"NOV",V3416=12,"DEC")</f>
        <v>NOV</v>
      </c>
    </row>
    <row r="3417" spans="1:23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318"/>
        <v>100</v>
      </c>
      <c r="P3417">
        <f t="shared" si="319"/>
        <v>22.22</v>
      </c>
      <c r="Q3417" t="s">
        <v>8315</v>
      </c>
      <c r="R3417" t="s">
        <v>8316</v>
      </c>
      <c r="S3417" s="12">
        <f t="shared" si="320"/>
        <v>42467.144166666665</v>
      </c>
      <c r="T3417" s="12">
        <f t="shared" si="321"/>
        <v>42477.979166666672</v>
      </c>
      <c r="U3417" s="9">
        <f t="shared" si="322"/>
        <v>2016</v>
      </c>
      <c r="V3417">
        <f t="shared" si="323"/>
        <v>4</v>
      </c>
      <c r="W3417" t="str" cm="1">
        <f t="array" ref="W3417">_xlfn.IFS(V3417=1,"JAN",V3417=2,"FEB",V3417=3,"MAR",V3417=4,"APR",V3417=5,"MAY",V3417=6,"JUN",V3417=7,"JUL",V3417=8,"AUG",V3417=9,"SEP",V3417=10,"OCT",V3417=11,"NOV",V3417=12,"DEC")</f>
        <v>APR</v>
      </c>
    </row>
    <row r="3418" spans="1:23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318"/>
        <v>120</v>
      </c>
      <c r="P3418">
        <f t="shared" si="319"/>
        <v>159.47</v>
      </c>
      <c r="Q3418" t="s">
        <v>8315</v>
      </c>
      <c r="R3418" t="s">
        <v>8316</v>
      </c>
      <c r="S3418" s="12">
        <f t="shared" si="320"/>
        <v>42089.412557870368</v>
      </c>
      <c r="T3418" s="12">
        <f t="shared" si="321"/>
        <v>42117.770833333328</v>
      </c>
      <c r="U3418" s="9">
        <f t="shared" si="322"/>
        <v>2015</v>
      </c>
      <c r="V3418">
        <f t="shared" si="323"/>
        <v>3</v>
      </c>
      <c r="W3418" t="str" cm="1">
        <f t="array" ref="W3418">_xlfn.IFS(V3418=1,"JAN",V3418=2,"FEB",V3418=3,"MAR",V3418=4,"APR",V3418=5,"MAY",V3418=6,"JUN",V3418=7,"JUL",V3418=8,"AUG",V3418=9,"SEP",V3418=10,"OCT",V3418=11,"NOV",V3418=12,"DEC")</f>
        <v>MAR</v>
      </c>
    </row>
    <row r="3419" spans="1:23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318"/>
        <v>100</v>
      </c>
      <c r="P3419">
        <f t="shared" si="319"/>
        <v>37.78</v>
      </c>
      <c r="Q3419" t="s">
        <v>8315</v>
      </c>
      <c r="R3419" t="s">
        <v>8316</v>
      </c>
      <c r="S3419" s="12">
        <f t="shared" si="320"/>
        <v>41894.91375</v>
      </c>
      <c r="T3419" s="12">
        <f t="shared" si="321"/>
        <v>41938.029861111114</v>
      </c>
      <c r="U3419" s="9">
        <f t="shared" si="322"/>
        <v>2014</v>
      </c>
      <c r="V3419">
        <f t="shared" si="323"/>
        <v>9</v>
      </c>
      <c r="W3419" t="str" cm="1">
        <f t="array" ref="W3419">_xlfn.IFS(V3419=1,"JAN",V3419=2,"FEB",V3419=3,"MAR",V3419=4,"APR",V3419=5,"MAY",V3419=6,"JUN",V3419=7,"JUL",V3419=8,"AUG",V3419=9,"SEP",V3419=10,"OCT",V3419=11,"NOV",V3419=12,"DEC")</f>
        <v>SEP</v>
      </c>
    </row>
    <row r="3420" spans="1:23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318"/>
        <v>101</v>
      </c>
      <c r="P3420">
        <f t="shared" si="319"/>
        <v>72.05</v>
      </c>
      <c r="Q3420" t="s">
        <v>8315</v>
      </c>
      <c r="R3420" t="s">
        <v>8316</v>
      </c>
      <c r="S3420" s="12">
        <f t="shared" si="320"/>
        <v>41752.83457175926</v>
      </c>
      <c r="T3420" s="12">
        <f t="shared" si="321"/>
        <v>41782.83457175926</v>
      </c>
      <c r="U3420" s="9">
        <f t="shared" si="322"/>
        <v>2014</v>
      </c>
      <c r="V3420">
        <f t="shared" si="323"/>
        <v>4</v>
      </c>
      <c r="W3420" t="str" cm="1">
        <f t="array" ref="W3420">_xlfn.IFS(V3420=1,"JAN",V3420=2,"FEB",V3420=3,"MAR",V3420=4,"APR",V3420=5,"MAY",V3420=6,"JUN",V3420=7,"JUL",V3420=8,"AUG",V3420=9,"SEP",V3420=10,"OCT",V3420=11,"NOV",V3420=12,"DEC")</f>
        <v>APR</v>
      </c>
    </row>
    <row r="3421" spans="1:23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318"/>
        <v>107</v>
      </c>
      <c r="P3421">
        <f t="shared" si="319"/>
        <v>63.7</v>
      </c>
      <c r="Q3421" t="s">
        <v>8315</v>
      </c>
      <c r="R3421" t="s">
        <v>8316</v>
      </c>
      <c r="S3421" s="12">
        <f t="shared" si="320"/>
        <v>42448.821585648147</v>
      </c>
      <c r="T3421" s="12">
        <f t="shared" si="321"/>
        <v>42466.895833333328</v>
      </c>
      <c r="U3421" s="9">
        <f t="shared" si="322"/>
        <v>2016</v>
      </c>
      <c r="V3421">
        <f t="shared" si="323"/>
        <v>3</v>
      </c>
      <c r="W3421" t="str" cm="1">
        <f t="array" ref="W3421">_xlfn.IFS(V3421=1,"JAN",V3421=2,"FEB",V3421=3,"MAR",V3421=4,"APR",V3421=5,"MAY",V3421=6,"JUN",V3421=7,"JUL",V3421=8,"AUG",V3421=9,"SEP",V3421=10,"OCT",V3421=11,"NOV",V3421=12,"DEC")</f>
        <v>MAR</v>
      </c>
    </row>
    <row r="3422" spans="1:23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318"/>
        <v>138</v>
      </c>
      <c r="P3422">
        <f t="shared" si="319"/>
        <v>28.41</v>
      </c>
      <c r="Q3422" t="s">
        <v>8315</v>
      </c>
      <c r="R3422" t="s">
        <v>8316</v>
      </c>
      <c r="S3422" s="12">
        <f t="shared" si="320"/>
        <v>42405.090300925927</v>
      </c>
      <c r="T3422" s="12">
        <f t="shared" si="321"/>
        <v>42414</v>
      </c>
      <c r="U3422" s="9">
        <f t="shared" si="322"/>
        <v>2016</v>
      </c>
      <c r="V3422">
        <f t="shared" si="323"/>
        <v>2</v>
      </c>
      <c r="W3422" t="str" cm="1">
        <f t="array" ref="W3422">_xlfn.IFS(V3422=1,"JAN",V3422=2,"FEB",V3422=3,"MAR",V3422=4,"APR",V3422=5,"MAY",V3422=6,"JUN",V3422=7,"JUL",V3422=8,"AUG",V3422=9,"SEP",V3422=10,"OCT",V3422=11,"NOV",V3422=12,"DEC")</f>
        <v>FEB</v>
      </c>
    </row>
    <row r="3423" spans="1:23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318"/>
        <v>101</v>
      </c>
      <c r="P3423">
        <f t="shared" si="319"/>
        <v>103.21</v>
      </c>
      <c r="Q3423" t="s">
        <v>8315</v>
      </c>
      <c r="R3423" t="s">
        <v>8316</v>
      </c>
      <c r="S3423" s="12">
        <f t="shared" si="320"/>
        <v>42037.791238425925</v>
      </c>
      <c r="T3423" s="12">
        <f t="shared" si="321"/>
        <v>42067.791238425925</v>
      </c>
      <c r="U3423" s="9">
        <f t="shared" si="322"/>
        <v>2015</v>
      </c>
      <c r="V3423">
        <f t="shared" si="323"/>
        <v>2</v>
      </c>
      <c r="W3423" t="str" cm="1">
        <f t="array" ref="W3423">_xlfn.IFS(V3423=1,"JAN",V3423=2,"FEB",V3423=3,"MAR",V3423=4,"APR",V3423=5,"MAY",V3423=6,"JUN",V3423=7,"JUL",V3423=8,"AUG",V3423=9,"SEP",V3423=10,"OCT",V3423=11,"NOV",V3423=12,"DEC")</f>
        <v>FEB</v>
      </c>
    </row>
    <row r="3424" spans="1:23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318"/>
        <v>109</v>
      </c>
      <c r="P3424">
        <f t="shared" si="319"/>
        <v>71.150000000000006</v>
      </c>
      <c r="Q3424" t="s">
        <v>8315</v>
      </c>
      <c r="R3424" t="s">
        <v>8316</v>
      </c>
      <c r="S3424" s="12">
        <f t="shared" si="320"/>
        <v>42323.562222222223</v>
      </c>
      <c r="T3424" s="12">
        <f t="shared" si="321"/>
        <v>42352</v>
      </c>
      <c r="U3424" s="9">
        <f t="shared" si="322"/>
        <v>2015</v>
      </c>
      <c r="V3424">
        <f t="shared" si="323"/>
        <v>11</v>
      </c>
      <c r="W3424" t="str" cm="1">
        <f t="array" ref="W3424">_xlfn.IFS(V3424=1,"JAN",V3424=2,"FEB",V3424=3,"MAR",V3424=4,"APR",V3424=5,"MAY",V3424=6,"JUN",V3424=7,"JUL",V3424=8,"AUG",V3424=9,"SEP",V3424=10,"OCT",V3424=11,"NOV",V3424=12,"DEC")</f>
        <v>NOV</v>
      </c>
    </row>
    <row r="3425" spans="1:23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318"/>
        <v>140</v>
      </c>
      <c r="P3425">
        <f t="shared" si="319"/>
        <v>35</v>
      </c>
      <c r="Q3425" t="s">
        <v>8315</v>
      </c>
      <c r="R3425" t="s">
        <v>8316</v>
      </c>
      <c r="S3425" s="12">
        <f t="shared" si="320"/>
        <v>42088.911354166667</v>
      </c>
      <c r="T3425" s="12">
        <f t="shared" si="321"/>
        <v>42118.911354166667</v>
      </c>
      <c r="U3425" s="9">
        <f t="shared" si="322"/>
        <v>2015</v>
      </c>
      <c r="V3425">
        <f t="shared" si="323"/>
        <v>3</v>
      </c>
      <c r="W3425" t="str" cm="1">
        <f t="array" ref="W3425">_xlfn.IFS(V3425=1,"JAN",V3425=2,"FEB",V3425=3,"MAR",V3425=4,"APR",V3425=5,"MAY",V3425=6,"JUN",V3425=7,"JUL",V3425=8,"AUG",V3425=9,"SEP",V3425=10,"OCT",V3425=11,"NOV",V3425=12,"DEC")</f>
        <v>MAR</v>
      </c>
    </row>
    <row r="3426" spans="1:23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318"/>
        <v>104</v>
      </c>
      <c r="P3426">
        <f t="shared" si="319"/>
        <v>81.78</v>
      </c>
      <c r="Q3426" t="s">
        <v>8315</v>
      </c>
      <c r="R3426" t="s">
        <v>8316</v>
      </c>
      <c r="S3426" s="12">
        <f t="shared" si="320"/>
        <v>42018.676898148144</v>
      </c>
      <c r="T3426" s="12">
        <f t="shared" si="321"/>
        <v>42040.290972222225</v>
      </c>
      <c r="U3426" s="9">
        <f t="shared" si="322"/>
        <v>2015</v>
      </c>
      <c r="V3426">
        <f t="shared" si="323"/>
        <v>1</v>
      </c>
      <c r="W3426" t="str" cm="1">
        <f t="array" ref="W3426">_xlfn.IFS(V3426=1,"JAN",V3426=2,"FEB",V3426=3,"MAR",V3426=4,"APR",V3426=5,"MAY",V3426=6,"JUN",V3426=7,"JUL",V3426=8,"AUG",V3426=9,"SEP",V3426=10,"OCT",V3426=11,"NOV",V3426=12,"DEC")</f>
        <v>JAN</v>
      </c>
    </row>
    <row r="3427" spans="1:23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318"/>
        <v>103</v>
      </c>
      <c r="P3427">
        <f t="shared" si="319"/>
        <v>297.02999999999997</v>
      </c>
      <c r="Q3427" t="s">
        <v>8315</v>
      </c>
      <c r="R3427" t="s">
        <v>8316</v>
      </c>
      <c r="S3427" s="12">
        <f t="shared" si="320"/>
        <v>41884.617314814815</v>
      </c>
      <c r="T3427" s="12">
        <f t="shared" si="321"/>
        <v>41916.617314814815</v>
      </c>
      <c r="U3427" s="9">
        <f t="shared" si="322"/>
        <v>2014</v>
      </c>
      <c r="V3427">
        <f t="shared" si="323"/>
        <v>9</v>
      </c>
      <c r="W3427" t="str" cm="1">
        <f t="array" ref="W3427">_xlfn.IFS(V3427=1,"JAN",V3427=2,"FEB",V3427=3,"MAR",V3427=4,"APR",V3427=5,"MAY",V3427=6,"JUN",V3427=7,"JUL",V3427=8,"AUG",V3427=9,"SEP",V3427=10,"OCT",V3427=11,"NOV",V3427=12,"DEC")</f>
        <v>SEP</v>
      </c>
    </row>
    <row r="3428" spans="1:23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318"/>
        <v>108</v>
      </c>
      <c r="P3428">
        <f t="shared" si="319"/>
        <v>46.61</v>
      </c>
      <c r="Q3428" t="s">
        <v>8315</v>
      </c>
      <c r="R3428" t="s">
        <v>8316</v>
      </c>
      <c r="S3428" s="12">
        <f t="shared" si="320"/>
        <v>41884.056747685187</v>
      </c>
      <c r="T3428" s="12">
        <f t="shared" si="321"/>
        <v>41903.083333333336</v>
      </c>
      <c r="U3428" s="9">
        <f t="shared" si="322"/>
        <v>2014</v>
      </c>
      <c r="V3428">
        <f t="shared" si="323"/>
        <v>9</v>
      </c>
      <c r="W3428" t="str" cm="1">
        <f t="array" ref="W3428">_xlfn.IFS(V3428=1,"JAN",V3428=2,"FEB",V3428=3,"MAR",V3428=4,"APR",V3428=5,"MAY",V3428=6,"JUN",V3428=7,"JUL",V3428=8,"AUG",V3428=9,"SEP",V3428=10,"OCT",V3428=11,"NOV",V3428=12,"DEC")</f>
        <v>SEP</v>
      </c>
    </row>
    <row r="3429" spans="1:23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318"/>
        <v>100</v>
      </c>
      <c r="P3429">
        <f t="shared" si="319"/>
        <v>51.72</v>
      </c>
      <c r="Q3429" t="s">
        <v>8315</v>
      </c>
      <c r="R3429" t="s">
        <v>8316</v>
      </c>
      <c r="S3429" s="12">
        <f t="shared" si="320"/>
        <v>41792.645277777774</v>
      </c>
      <c r="T3429" s="12">
        <f t="shared" si="321"/>
        <v>41822.645277777774</v>
      </c>
      <c r="U3429" s="9">
        <f t="shared" si="322"/>
        <v>2014</v>
      </c>
      <c r="V3429">
        <f t="shared" si="323"/>
        <v>6</v>
      </c>
      <c r="W3429" t="str" cm="1">
        <f t="array" ref="W3429">_xlfn.IFS(V3429=1,"JAN",V3429=2,"FEB",V3429=3,"MAR",V3429=4,"APR",V3429=5,"MAY",V3429=6,"JUN",V3429=7,"JUL",V3429=8,"AUG",V3429=9,"SEP",V3429=10,"OCT",V3429=11,"NOV",V3429=12,"DEC")</f>
        <v>JUN</v>
      </c>
    </row>
    <row r="3430" spans="1:23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318"/>
        <v>103</v>
      </c>
      <c r="P3430">
        <f t="shared" si="319"/>
        <v>40.29</v>
      </c>
      <c r="Q3430" t="s">
        <v>8315</v>
      </c>
      <c r="R3430" t="s">
        <v>8316</v>
      </c>
      <c r="S3430" s="12">
        <f t="shared" si="320"/>
        <v>42038.720451388886</v>
      </c>
      <c r="T3430" s="12">
        <f t="shared" si="321"/>
        <v>42063.708333333328</v>
      </c>
      <c r="U3430" s="9">
        <f t="shared" si="322"/>
        <v>2015</v>
      </c>
      <c r="V3430">
        <f t="shared" si="323"/>
        <v>2</v>
      </c>
      <c r="W3430" t="str" cm="1">
        <f t="array" ref="W3430">_xlfn.IFS(V3430=1,"JAN",V3430=2,"FEB",V3430=3,"MAR",V3430=4,"APR",V3430=5,"MAY",V3430=6,"JUN",V3430=7,"JUL",V3430=8,"AUG",V3430=9,"SEP",V3430=10,"OCT",V3430=11,"NOV",V3430=12,"DEC")</f>
        <v>FEB</v>
      </c>
    </row>
    <row r="3431" spans="1:23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318"/>
        <v>130</v>
      </c>
      <c r="P3431">
        <f t="shared" si="319"/>
        <v>16.25</v>
      </c>
      <c r="Q3431" t="s">
        <v>8315</v>
      </c>
      <c r="R3431" t="s">
        <v>8316</v>
      </c>
      <c r="S3431" s="12">
        <f t="shared" si="320"/>
        <v>42662.021539351852</v>
      </c>
      <c r="T3431" s="12">
        <f t="shared" si="321"/>
        <v>42676.021539351852</v>
      </c>
      <c r="U3431" s="9">
        <f t="shared" si="322"/>
        <v>2016</v>
      </c>
      <c r="V3431">
        <f t="shared" si="323"/>
        <v>10</v>
      </c>
      <c r="W3431" t="str" cm="1">
        <f t="array" ref="W3431">_xlfn.IFS(V3431=1,"JAN",V3431=2,"FEB",V3431=3,"MAR",V3431=4,"APR",V3431=5,"MAY",V3431=6,"JUN",V3431=7,"JUL",V3431=8,"AUG",V3431=9,"SEP",V3431=10,"OCT",V3431=11,"NOV",V3431=12,"DEC")</f>
        <v>OCT</v>
      </c>
    </row>
    <row r="3432" spans="1:23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318"/>
        <v>109</v>
      </c>
      <c r="P3432">
        <f t="shared" si="319"/>
        <v>30.15</v>
      </c>
      <c r="Q3432" t="s">
        <v>8315</v>
      </c>
      <c r="R3432" t="s">
        <v>8316</v>
      </c>
      <c r="S3432" s="12">
        <f t="shared" si="320"/>
        <v>41820.945613425924</v>
      </c>
      <c r="T3432" s="12">
        <f t="shared" si="321"/>
        <v>41850.945613425924</v>
      </c>
      <c r="U3432" s="9">
        <f t="shared" si="322"/>
        <v>2014</v>
      </c>
      <c r="V3432">
        <f t="shared" si="323"/>
        <v>6</v>
      </c>
      <c r="W3432" t="str" cm="1">
        <f t="array" ref="W3432">_xlfn.IFS(V3432=1,"JAN",V3432=2,"FEB",V3432=3,"MAR",V3432=4,"APR",V3432=5,"MAY",V3432=6,"JUN",V3432=7,"JUL",V3432=8,"AUG",V3432=9,"SEP",V3432=10,"OCT",V3432=11,"NOV",V3432=12,"DEC")</f>
        <v>JUN</v>
      </c>
    </row>
    <row r="3433" spans="1:23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318"/>
        <v>100</v>
      </c>
      <c r="P3433">
        <f t="shared" si="319"/>
        <v>95.24</v>
      </c>
      <c r="Q3433" t="s">
        <v>8315</v>
      </c>
      <c r="R3433" t="s">
        <v>8316</v>
      </c>
      <c r="S3433" s="12">
        <f t="shared" si="320"/>
        <v>41839.730937500004</v>
      </c>
      <c r="T3433" s="12">
        <f t="shared" si="321"/>
        <v>41869.730937500004</v>
      </c>
      <c r="U3433" s="9">
        <f t="shared" si="322"/>
        <v>2014</v>
      </c>
      <c r="V3433">
        <f t="shared" si="323"/>
        <v>7</v>
      </c>
      <c r="W3433" t="str" cm="1">
        <f t="array" ref="W3433">_xlfn.IFS(V3433=1,"JAN",V3433=2,"FEB",V3433=3,"MAR",V3433=4,"APR",V3433=5,"MAY",V3433=6,"JUN",V3433=7,"JUL",V3433=8,"AUG",V3433=9,"SEP",V3433=10,"OCT",V3433=11,"NOV",V3433=12,"DEC")</f>
        <v>JUL</v>
      </c>
    </row>
    <row r="3434" spans="1:23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318"/>
        <v>110</v>
      </c>
      <c r="P3434">
        <f t="shared" si="319"/>
        <v>52.21</v>
      </c>
      <c r="Q3434" t="s">
        <v>8315</v>
      </c>
      <c r="R3434" t="s">
        <v>8316</v>
      </c>
      <c r="S3434" s="12">
        <f t="shared" si="320"/>
        <v>42380.581180555557</v>
      </c>
      <c r="T3434" s="12">
        <f t="shared" si="321"/>
        <v>42405.916666666672</v>
      </c>
      <c r="U3434" s="9">
        <f t="shared" si="322"/>
        <v>2016</v>
      </c>
      <c r="V3434">
        <f t="shared" si="323"/>
        <v>1</v>
      </c>
      <c r="W3434" t="str" cm="1">
        <f t="array" ref="W3434">_xlfn.IFS(V3434=1,"JAN",V3434=2,"FEB",V3434=3,"MAR",V3434=4,"APR",V3434=5,"MAY",V3434=6,"JUN",V3434=7,"JUL",V3434=8,"AUG",V3434=9,"SEP",V3434=10,"OCT",V3434=11,"NOV",V3434=12,"DEC")</f>
        <v>JAN</v>
      </c>
    </row>
    <row r="3435" spans="1:23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318"/>
        <v>100</v>
      </c>
      <c r="P3435">
        <f t="shared" si="319"/>
        <v>134.15</v>
      </c>
      <c r="Q3435" t="s">
        <v>8315</v>
      </c>
      <c r="R3435" t="s">
        <v>8316</v>
      </c>
      <c r="S3435" s="12">
        <f t="shared" si="320"/>
        <v>41776.063136574077</v>
      </c>
      <c r="T3435" s="12">
        <f t="shared" si="321"/>
        <v>41807.125</v>
      </c>
      <c r="U3435" s="9">
        <f t="shared" si="322"/>
        <v>2014</v>
      </c>
      <c r="V3435">
        <f t="shared" si="323"/>
        <v>5</v>
      </c>
      <c r="W3435" t="str" cm="1">
        <f t="array" ref="W3435">_xlfn.IFS(V3435=1,"JAN",V3435=2,"FEB",V3435=3,"MAR",V3435=4,"APR",V3435=5,"MAY",V3435=6,"JUN",V3435=7,"JUL",V3435=8,"AUG",V3435=9,"SEP",V3435=10,"OCT",V3435=11,"NOV",V3435=12,"DEC")</f>
        <v>MAY</v>
      </c>
    </row>
    <row r="3436" spans="1:23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318"/>
        <v>106</v>
      </c>
      <c r="P3436">
        <f t="shared" si="319"/>
        <v>62.83</v>
      </c>
      <c r="Q3436" t="s">
        <v>8315</v>
      </c>
      <c r="R3436" t="s">
        <v>8316</v>
      </c>
      <c r="S3436" s="12">
        <f t="shared" si="320"/>
        <v>41800.380428240744</v>
      </c>
      <c r="T3436" s="12">
        <f t="shared" si="321"/>
        <v>41830.380428240744</v>
      </c>
      <c r="U3436" s="9">
        <f t="shared" si="322"/>
        <v>2014</v>
      </c>
      <c r="V3436">
        <f t="shared" si="323"/>
        <v>6</v>
      </c>
      <c r="W3436" t="str" cm="1">
        <f t="array" ref="W3436">_xlfn.IFS(V3436=1,"JAN",V3436=2,"FEB",V3436=3,"MAR",V3436=4,"APR",V3436=5,"MAY",V3436=6,"JUN",V3436=7,"JUL",V3436=8,"AUG",V3436=9,"SEP",V3436=10,"OCT",V3436=11,"NOV",V3436=12,"DEC")</f>
        <v>JUN</v>
      </c>
    </row>
    <row r="3437" spans="1:23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318"/>
        <v>112</v>
      </c>
      <c r="P3437">
        <f t="shared" si="319"/>
        <v>58.95</v>
      </c>
      <c r="Q3437" t="s">
        <v>8315</v>
      </c>
      <c r="R3437" t="s">
        <v>8316</v>
      </c>
      <c r="S3437" s="12">
        <f t="shared" si="320"/>
        <v>42572.61681712963</v>
      </c>
      <c r="T3437" s="12">
        <f t="shared" si="321"/>
        <v>42589.125</v>
      </c>
      <c r="U3437" s="9">
        <f t="shared" si="322"/>
        <v>2016</v>
      </c>
      <c r="V3437">
        <f t="shared" si="323"/>
        <v>7</v>
      </c>
      <c r="W3437" t="str" cm="1">
        <f t="array" ref="W3437">_xlfn.IFS(V3437=1,"JAN",V3437=2,"FEB",V3437=3,"MAR",V3437=4,"APR",V3437=5,"MAY",V3437=6,"JUN",V3437=7,"JUL",V3437=8,"AUG",V3437=9,"SEP",V3437=10,"OCT",V3437=11,"NOV",V3437=12,"DEC")</f>
        <v>JUL</v>
      </c>
    </row>
    <row r="3438" spans="1:23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318"/>
        <v>106</v>
      </c>
      <c r="P3438">
        <f t="shared" si="319"/>
        <v>143.11000000000001</v>
      </c>
      <c r="Q3438" t="s">
        <v>8315</v>
      </c>
      <c r="R3438" t="s">
        <v>8316</v>
      </c>
      <c r="S3438" s="12">
        <f t="shared" si="320"/>
        <v>41851.541585648149</v>
      </c>
      <c r="T3438" s="12">
        <f t="shared" si="321"/>
        <v>41872.686111111114</v>
      </c>
      <c r="U3438" s="9">
        <f t="shared" si="322"/>
        <v>2014</v>
      </c>
      <c r="V3438">
        <f t="shared" si="323"/>
        <v>7</v>
      </c>
      <c r="W3438" t="str" cm="1">
        <f t="array" ref="W3438">_xlfn.IFS(V3438=1,"JAN",V3438=2,"FEB",V3438=3,"MAR",V3438=4,"APR",V3438=5,"MAY",V3438=6,"JUN",V3438=7,"JUL",V3438=8,"AUG",V3438=9,"SEP",V3438=10,"OCT",V3438=11,"NOV",V3438=12,"DEC")</f>
        <v>JUL</v>
      </c>
    </row>
    <row r="3439" spans="1:23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318"/>
        <v>101</v>
      </c>
      <c r="P3439">
        <f t="shared" si="319"/>
        <v>84.17</v>
      </c>
      <c r="Q3439" t="s">
        <v>8315</v>
      </c>
      <c r="R3439" t="s">
        <v>8316</v>
      </c>
      <c r="S3439" s="12">
        <f t="shared" si="320"/>
        <v>42205.710879629631</v>
      </c>
      <c r="T3439" s="12">
        <f t="shared" si="321"/>
        <v>42235.710879629631</v>
      </c>
      <c r="U3439" s="9">
        <f t="shared" si="322"/>
        <v>2015</v>
      </c>
      <c r="V3439">
        <f t="shared" si="323"/>
        <v>7</v>
      </c>
      <c r="W3439" t="str" cm="1">
        <f t="array" ref="W3439">_xlfn.IFS(V3439=1,"JAN",V3439=2,"FEB",V3439=3,"MAR",V3439=4,"APR",V3439=5,"MAY",V3439=6,"JUN",V3439=7,"JUL",V3439=8,"AUG",V3439=9,"SEP",V3439=10,"OCT",V3439=11,"NOV",V3439=12,"DEC")</f>
        <v>JUL</v>
      </c>
    </row>
    <row r="3440" spans="1:23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318"/>
        <v>104</v>
      </c>
      <c r="P3440">
        <f t="shared" si="319"/>
        <v>186.07</v>
      </c>
      <c r="Q3440" t="s">
        <v>8315</v>
      </c>
      <c r="R3440" t="s">
        <v>8316</v>
      </c>
      <c r="S3440" s="12">
        <f t="shared" si="320"/>
        <v>42100.927858796291</v>
      </c>
      <c r="T3440" s="12">
        <f t="shared" si="321"/>
        <v>42126.875</v>
      </c>
      <c r="U3440" s="9">
        <f t="shared" si="322"/>
        <v>2015</v>
      </c>
      <c r="V3440">
        <f t="shared" si="323"/>
        <v>4</v>
      </c>
      <c r="W3440" t="str" cm="1">
        <f t="array" ref="W3440">_xlfn.IFS(V3440=1,"JAN",V3440=2,"FEB",V3440=3,"MAR",V3440=4,"APR",V3440=5,"MAY",V3440=6,"JUN",V3440=7,"JUL",V3440=8,"AUG",V3440=9,"SEP",V3440=10,"OCT",V3440=11,"NOV",V3440=12,"DEC")</f>
        <v>APR</v>
      </c>
    </row>
    <row r="3441" spans="1:23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318"/>
        <v>135</v>
      </c>
      <c r="P3441">
        <f t="shared" si="319"/>
        <v>89.79</v>
      </c>
      <c r="Q3441" t="s">
        <v>8315</v>
      </c>
      <c r="R3441" t="s">
        <v>8316</v>
      </c>
      <c r="S3441" s="12">
        <f t="shared" si="320"/>
        <v>42374.911226851851</v>
      </c>
      <c r="T3441" s="12">
        <f t="shared" si="321"/>
        <v>42388.207638888889</v>
      </c>
      <c r="U3441" s="9">
        <f t="shared" si="322"/>
        <v>2016</v>
      </c>
      <c r="V3441">
        <f t="shared" si="323"/>
        <v>1</v>
      </c>
      <c r="W3441" t="str" cm="1">
        <f t="array" ref="W3441">_xlfn.IFS(V3441=1,"JAN",V3441=2,"FEB",V3441=3,"MAR",V3441=4,"APR",V3441=5,"MAY",V3441=6,"JUN",V3441=7,"JUL",V3441=8,"AUG",V3441=9,"SEP",V3441=10,"OCT",V3441=11,"NOV",V3441=12,"DEC")</f>
        <v>JAN</v>
      </c>
    </row>
    <row r="3442" spans="1:23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318"/>
        <v>105</v>
      </c>
      <c r="P3442">
        <f t="shared" si="319"/>
        <v>64.16</v>
      </c>
      <c r="Q3442" t="s">
        <v>8315</v>
      </c>
      <c r="R3442" t="s">
        <v>8316</v>
      </c>
      <c r="S3442" s="12">
        <f t="shared" si="320"/>
        <v>41809.12300925926</v>
      </c>
      <c r="T3442" s="12">
        <f t="shared" si="321"/>
        <v>41831.677083333336</v>
      </c>
      <c r="U3442" s="9">
        <f t="shared" si="322"/>
        <v>2014</v>
      </c>
      <c r="V3442">
        <f t="shared" si="323"/>
        <v>6</v>
      </c>
      <c r="W3442" t="str" cm="1">
        <f t="array" ref="W3442">_xlfn.IFS(V3442=1,"JAN",V3442=2,"FEB",V3442=3,"MAR",V3442=4,"APR",V3442=5,"MAY",V3442=6,"JUN",V3442=7,"JUL",V3442=8,"AUG",V3442=9,"SEP",V3442=10,"OCT",V3442=11,"NOV",V3442=12,"DEC")</f>
        <v>JUN</v>
      </c>
    </row>
    <row r="3443" spans="1:23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318"/>
        <v>103</v>
      </c>
      <c r="P3443">
        <f t="shared" si="319"/>
        <v>59.65</v>
      </c>
      <c r="Q3443" t="s">
        <v>8315</v>
      </c>
      <c r="R3443" t="s">
        <v>8316</v>
      </c>
      <c r="S3443" s="12">
        <f t="shared" si="320"/>
        <v>42294.429641203707</v>
      </c>
      <c r="T3443" s="12">
        <f t="shared" si="321"/>
        <v>42321.845138888893</v>
      </c>
      <c r="U3443" s="9">
        <f t="shared" si="322"/>
        <v>2015</v>
      </c>
      <c r="V3443">
        <f t="shared" si="323"/>
        <v>10</v>
      </c>
      <c r="W3443" t="str" cm="1">
        <f t="array" ref="W3443">_xlfn.IFS(V3443=1,"JAN",V3443=2,"FEB",V3443=3,"MAR",V3443=4,"APR",V3443=5,"MAY",V3443=6,"JUN",V3443=7,"JUL",V3443=8,"AUG",V3443=9,"SEP",V3443=10,"OCT",V3443=11,"NOV",V3443=12,"DEC")</f>
        <v>OCT</v>
      </c>
    </row>
    <row r="3444" spans="1:23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318"/>
        <v>100</v>
      </c>
      <c r="P3444">
        <f t="shared" si="319"/>
        <v>31.25</v>
      </c>
      <c r="Q3444" t="s">
        <v>8315</v>
      </c>
      <c r="R3444" t="s">
        <v>8316</v>
      </c>
      <c r="S3444" s="12">
        <f t="shared" si="320"/>
        <v>42124.841111111105</v>
      </c>
      <c r="T3444" s="12">
        <f t="shared" si="321"/>
        <v>42154.841111111105</v>
      </c>
      <c r="U3444" s="9">
        <f t="shared" si="322"/>
        <v>2015</v>
      </c>
      <c r="V3444">
        <f t="shared" si="323"/>
        <v>4</v>
      </c>
      <c r="W3444" t="str" cm="1">
        <f t="array" ref="W3444">_xlfn.IFS(V3444=1,"JAN",V3444=2,"FEB",V3444=3,"MAR",V3444=4,"APR",V3444=5,"MAY",V3444=6,"JUN",V3444=7,"JUL",V3444=8,"AUG",V3444=9,"SEP",V3444=10,"OCT",V3444=11,"NOV",V3444=12,"DEC")</f>
        <v>APR</v>
      </c>
    </row>
    <row r="3445" spans="1:23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318"/>
        <v>186</v>
      </c>
      <c r="P3445">
        <f t="shared" si="319"/>
        <v>41.22</v>
      </c>
      <c r="Q3445" t="s">
        <v>8315</v>
      </c>
      <c r="R3445" t="s">
        <v>8316</v>
      </c>
      <c r="S3445" s="12">
        <f t="shared" si="320"/>
        <v>41861.524837962963</v>
      </c>
      <c r="T3445" s="12">
        <f t="shared" si="321"/>
        <v>41891.524837962963</v>
      </c>
      <c r="U3445" s="9">
        <f t="shared" si="322"/>
        <v>2014</v>
      </c>
      <c r="V3445">
        <f t="shared" si="323"/>
        <v>8</v>
      </c>
      <c r="W3445" t="str" cm="1">
        <f t="array" ref="W3445">_xlfn.IFS(V3445=1,"JAN",V3445=2,"FEB",V3445=3,"MAR",V3445=4,"APR",V3445=5,"MAY",V3445=6,"JUN",V3445=7,"JUL",V3445=8,"AUG",V3445=9,"SEP",V3445=10,"OCT",V3445=11,"NOV",V3445=12,"DEC")</f>
        <v>AUG</v>
      </c>
    </row>
    <row r="3446" spans="1:23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318"/>
        <v>289</v>
      </c>
      <c r="P3446">
        <f t="shared" si="319"/>
        <v>43.35</v>
      </c>
      <c r="Q3446" t="s">
        <v>8315</v>
      </c>
      <c r="R3446" t="s">
        <v>8316</v>
      </c>
      <c r="S3446" s="12">
        <f t="shared" si="320"/>
        <v>42521.291504629626</v>
      </c>
      <c r="T3446" s="12">
        <f t="shared" si="321"/>
        <v>42529.582638888889</v>
      </c>
      <c r="U3446" s="9">
        <f t="shared" si="322"/>
        <v>2016</v>
      </c>
      <c r="V3446">
        <f t="shared" si="323"/>
        <v>5</v>
      </c>
      <c r="W3446" t="str" cm="1">
        <f t="array" ref="W3446">_xlfn.IFS(V3446=1,"JAN",V3446=2,"FEB",V3446=3,"MAR",V3446=4,"APR",V3446=5,"MAY",V3446=6,"JUN",V3446=7,"JUL",V3446=8,"AUG",V3446=9,"SEP",V3446=10,"OCT",V3446=11,"NOV",V3446=12,"DEC")</f>
        <v>MAY</v>
      </c>
    </row>
    <row r="3447" spans="1:23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318"/>
        <v>100</v>
      </c>
      <c r="P3447">
        <f t="shared" si="319"/>
        <v>64.52</v>
      </c>
      <c r="Q3447" t="s">
        <v>8315</v>
      </c>
      <c r="R3447" t="s">
        <v>8316</v>
      </c>
      <c r="S3447" s="12">
        <f t="shared" si="320"/>
        <v>42272.530509259261</v>
      </c>
      <c r="T3447" s="12">
        <f t="shared" si="321"/>
        <v>42300.530509259261</v>
      </c>
      <c r="U3447" s="9">
        <f t="shared" si="322"/>
        <v>2015</v>
      </c>
      <c r="V3447">
        <f t="shared" si="323"/>
        <v>9</v>
      </c>
      <c r="W3447" t="str" cm="1">
        <f t="array" ref="W3447">_xlfn.IFS(V3447=1,"JAN",V3447=2,"FEB",V3447=3,"MAR",V3447=4,"APR",V3447=5,"MAY",V3447=6,"JUN",V3447=7,"JUL",V3447=8,"AUG",V3447=9,"SEP",V3447=10,"OCT",V3447=11,"NOV",V3447=12,"DEC")</f>
        <v>SEP</v>
      </c>
    </row>
    <row r="3448" spans="1:23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318"/>
        <v>108</v>
      </c>
      <c r="P3448">
        <f t="shared" si="319"/>
        <v>43.28</v>
      </c>
      <c r="Q3448" t="s">
        <v>8315</v>
      </c>
      <c r="R3448" t="s">
        <v>8316</v>
      </c>
      <c r="S3448" s="12">
        <f t="shared" si="320"/>
        <v>42016.832465277781</v>
      </c>
      <c r="T3448" s="12">
        <f t="shared" si="321"/>
        <v>42040.513888888891</v>
      </c>
      <c r="U3448" s="9">
        <f t="shared" si="322"/>
        <v>2015</v>
      </c>
      <c r="V3448">
        <f t="shared" si="323"/>
        <v>1</v>
      </c>
      <c r="W3448" t="str" cm="1">
        <f t="array" ref="W3448">_xlfn.IFS(V3448=1,"JAN",V3448=2,"FEB",V3448=3,"MAR",V3448=4,"APR",V3448=5,"MAY",V3448=6,"JUN",V3448=7,"JUL",V3448=8,"AUG",V3448=9,"SEP",V3448=10,"OCT",V3448=11,"NOV",V3448=12,"DEC")</f>
        <v>JAN</v>
      </c>
    </row>
    <row r="3449" spans="1:23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318"/>
        <v>108</v>
      </c>
      <c r="P3449">
        <f t="shared" si="319"/>
        <v>77</v>
      </c>
      <c r="Q3449" t="s">
        <v>8315</v>
      </c>
      <c r="R3449" t="s">
        <v>8316</v>
      </c>
      <c r="S3449" s="12">
        <f t="shared" si="320"/>
        <v>42402.889027777783</v>
      </c>
      <c r="T3449" s="12">
        <f t="shared" si="321"/>
        <v>42447.847361111111</v>
      </c>
      <c r="U3449" s="9">
        <f t="shared" si="322"/>
        <v>2016</v>
      </c>
      <c r="V3449">
        <f t="shared" si="323"/>
        <v>2</v>
      </c>
      <c r="W3449" t="str" cm="1">
        <f t="array" ref="W3449">_xlfn.IFS(V3449=1,"JAN",V3449=2,"FEB",V3449=3,"MAR",V3449=4,"APR",V3449=5,"MAY",V3449=6,"JUN",V3449=7,"JUL",V3449=8,"AUG",V3449=9,"SEP",V3449=10,"OCT",V3449=11,"NOV",V3449=12,"DEC")</f>
        <v>FEB</v>
      </c>
    </row>
    <row r="3450" spans="1:23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318"/>
        <v>110</v>
      </c>
      <c r="P3450">
        <f t="shared" si="319"/>
        <v>51.22</v>
      </c>
      <c r="Q3450" t="s">
        <v>8315</v>
      </c>
      <c r="R3450" t="s">
        <v>8316</v>
      </c>
      <c r="S3450" s="12">
        <f t="shared" si="320"/>
        <v>41960.119085648148</v>
      </c>
      <c r="T3450" s="12">
        <f t="shared" si="321"/>
        <v>41990.119085648148</v>
      </c>
      <c r="U3450" s="9">
        <f t="shared" si="322"/>
        <v>2014</v>
      </c>
      <c r="V3450">
        <f t="shared" si="323"/>
        <v>11</v>
      </c>
      <c r="W3450" t="str" cm="1">
        <f t="array" ref="W3450">_xlfn.IFS(V3450=1,"JAN",V3450=2,"FEB",V3450=3,"MAR",V3450=4,"APR",V3450=5,"MAY",V3450=6,"JUN",V3450=7,"JUL",V3450=8,"AUG",V3450=9,"SEP",V3450=10,"OCT",V3450=11,"NOV",V3450=12,"DEC")</f>
        <v>NOV</v>
      </c>
    </row>
    <row r="3451" spans="1:23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318"/>
        <v>171</v>
      </c>
      <c r="P3451">
        <f t="shared" si="319"/>
        <v>68.25</v>
      </c>
      <c r="Q3451" t="s">
        <v>8315</v>
      </c>
      <c r="R3451" t="s">
        <v>8316</v>
      </c>
      <c r="S3451" s="12">
        <f t="shared" si="320"/>
        <v>42532.052523148144</v>
      </c>
      <c r="T3451" s="12">
        <f t="shared" si="321"/>
        <v>42560.166666666672</v>
      </c>
      <c r="U3451" s="9">
        <f t="shared" si="322"/>
        <v>2016</v>
      </c>
      <c r="V3451">
        <f t="shared" si="323"/>
        <v>6</v>
      </c>
      <c r="W3451" t="str" cm="1">
        <f t="array" ref="W3451">_xlfn.IFS(V3451=1,"JAN",V3451=2,"FEB",V3451=3,"MAR",V3451=4,"APR",V3451=5,"MAY",V3451=6,"JUN",V3451=7,"JUL",V3451=8,"AUG",V3451=9,"SEP",V3451=10,"OCT",V3451=11,"NOV",V3451=12,"DEC")</f>
        <v>JUN</v>
      </c>
    </row>
    <row r="3452" spans="1:23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318"/>
        <v>152</v>
      </c>
      <c r="P3452">
        <f t="shared" si="319"/>
        <v>19.489999999999998</v>
      </c>
      <c r="Q3452" t="s">
        <v>8315</v>
      </c>
      <c r="R3452" t="s">
        <v>8316</v>
      </c>
      <c r="S3452" s="12">
        <f t="shared" si="320"/>
        <v>42036.704525462963</v>
      </c>
      <c r="T3452" s="12">
        <f t="shared" si="321"/>
        <v>42096.662858796291</v>
      </c>
      <c r="U3452" s="9">
        <f t="shared" si="322"/>
        <v>2015</v>
      </c>
      <c r="V3452">
        <f t="shared" si="323"/>
        <v>2</v>
      </c>
      <c r="W3452" t="str" cm="1">
        <f t="array" ref="W3452">_xlfn.IFS(V3452=1,"JAN",V3452=2,"FEB",V3452=3,"MAR",V3452=4,"APR",V3452=5,"MAY",V3452=6,"JUN",V3452=7,"JUL",V3452=8,"AUG",V3452=9,"SEP",V3452=10,"OCT",V3452=11,"NOV",V3452=12,"DEC")</f>
        <v>FEB</v>
      </c>
    </row>
    <row r="3453" spans="1:23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318"/>
        <v>101</v>
      </c>
      <c r="P3453">
        <f t="shared" si="319"/>
        <v>41.13</v>
      </c>
      <c r="Q3453" t="s">
        <v>8315</v>
      </c>
      <c r="R3453" t="s">
        <v>8316</v>
      </c>
      <c r="S3453" s="12">
        <f t="shared" si="320"/>
        <v>42088.723692129628</v>
      </c>
      <c r="T3453" s="12">
        <f t="shared" si="321"/>
        <v>42115.723692129628</v>
      </c>
      <c r="U3453" s="9">
        <f t="shared" si="322"/>
        <v>2015</v>
      </c>
      <c r="V3453">
        <f t="shared" si="323"/>
        <v>3</v>
      </c>
      <c r="W3453" t="str" cm="1">
        <f t="array" ref="W3453">_xlfn.IFS(V3453=1,"JAN",V3453=2,"FEB",V3453=3,"MAR",V3453=4,"APR",V3453=5,"MAY",V3453=6,"JUN",V3453=7,"JUL",V3453=8,"AUG",V3453=9,"SEP",V3453=10,"OCT",V3453=11,"NOV",V3453=12,"DEC")</f>
        <v>MAR</v>
      </c>
    </row>
    <row r="3454" spans="1:23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318"/>
        <v>153</v>
      </c>
      <c r="P3454">
        <f t="shared" si="319"/>
        <v>41.41</v>
      </c>
      <c r="Q3454" t="s">
        <v>8315</v>
      </c>
      <c r="R3454" t="s">
        <v>8316</v>
      </c>
      <c r="S3454" s="12">
        <f t="shared" si="320"/>
        <v>41820.639189814814</v>
      </c>
      <c r="T3454" s="12">
        <f t="shared" si="321"/>
        <v>41843.165972222225</v>
      </c>
      <c r="U3454" s="9">
        <f t="shared" si="322"/>
        <v>2014</v>
      </c>
      <c r="V3454">
        <f t="shared" si="323"/>
        <v>6</v>
      </c>
      <c r="W3454" t="str" cm="1">
        <f t="array" ref="W3454">_xlfn.IFS(V3454=1,"JAN",V3454=2,"FEB",V3454=3,"MAR",V3454=4,"APR",V3454=5,"MAY",V3454=6,"JUN",V3454=7,"JUL",V3454=8,"AUG",V3454=9,"SEP",V3454=10,"OCT",V3454=11,"NOV",V3454=12,"DEC")</f>
        <v>JUN</v>
      </c>
    </row>
    <row r="3455" spans="1:23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318"/>
        <v>128</v>
      </c>
      <c r="P3455">
        <f t="shared" si="319"/>
        <v>27.5</v>
      </c>
      <c r="Q3455" t="s">
        <v>8315</v>
      </c>
      <c r="R3455" t="s">
        <v>8316</v>
      </c>
      <c r="S3455" s="12">
        <f t="shared" si="320"/>
        <v>42535.97865740741</v>
      </c>
      <c r="T3455" s="12">
        <f t="shared" si="321"/>
        <v>42595.97865740741</v>
      </c>
      <c r="U3455" s="9">
        <f t="shared" si="322"/>
        <v>2016</v>
      </c>
      <c r="V3455">
        <f t="shared" si="323"/>
        <v>6</v>
      </c>
      <c r="W3455" t="str" cm="1">
        <f t="array" ref="W3455">_xlfn.IFS(V3455=1,"JAN",V3455=2,"FEB",V3455=3,"MAR",V3455=4,"APR",V3455=5,"MAY",V3455=6,"JUN",V3455=7,"JUL",V3455=8,"AUG",V3455=9,"SEP",V3455=10,"OCT",V3455=11,"NOV",V3455=12,"DEC")</f>
        <v>JUN</v>
      </c>
    </row>
    <row r="3456" spans="1:23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318"/>
        <v>101</v>
      </c>
      <c r="P3456">
        <f t="shared" si="319"/>
        <v>33.57</v>
      </c>
      <c r="Q3456" t="s">
        <v>8315</v>
      </c>
      <c r="R3456" t="s">
        <v>8316</v>
      </c>
      <c r="S3456" s="12">
        <f t="shared" si="320"/>
        <v>41821.698599537034</v>
      </c>
      <c r="T3456" s="12">
        <f t="shared" si="321"/>
        <v>41851.698599537034</v>
      </c>
      <c r="U3456" s="9">
        <f t="shared" si="322"/>
        <v>2014</v>
      </c>
      <c r="V3456">
        <f t="shared" si="323"/>
        <v>7</v>
      </c>
      <c r="W3456" t="str" cm="1">
        <f t="array" ref="W3456">_xlfn.IFS(V3456=1,"JAN",V3456=2,"FEB",V3456=3,"MAR",V3456=4,"APR",V3456=5,"MAY",V3456=6,"JUN",V3456=7,"JUL",V3456=8,"AUG",V3456=9,"SEP",V3456=10,"OCT",V3456=11,"NOV",V3456=12,"DEC")</f>
        <v>JUL</v>
      </c>
    </row>
    <row r="3457" spans="1:23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318"/>
        <v>101</v>
      </c>
      <c r="P3457">
        <f t="shared" si="319"/>
        <v>145.87</v>
      </c>
      <c r="Q3457" t="s">
        <v>8315</v>
      </c>
      <c r="R3457" t="s">
        <v>8316</v>
      </c>
      <c r="S3457" s="12">
        <f t="shared" si="320"/>
        <v>42626.7503125</v>
      </c>
      <c r="T3457" s="12">
        <f t="shared" si="321"/>
        <v>42656.7503125</v>
      </c>
      <c r="U3457" s="9">
        <f t="shared" si="322"/>
        <v>2016</v>
      </c>
      <c r="V3457">
        <f t="shared" si="323"/>
        <v>9</v>
      </c>
      <c r="W3457" t="str" cm="1">
        <f t="array" ref="W3457">_xlfn.IFS(V3457=1,"JAN",V3457=2,"FEB",V3457=3,"MAR",V3457=4,"APR",V3457=5,"MAY",V3457=6,"JUN",V3457=7,"JUL",V3457=8,"AUG",V3457=9,"SEP",V3457=10,"OCT",V3457=11,"NOV",V3457=12,"DEC")</f>
        <v>SEP</v>
      </c>
    </row>
    <row r="3458" spans="1:23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318"/>
        <v>191</v>
      </c>
      <c r="P3458">
        <f t="shared" si="319"/>
        <v>358.69</v>
      </c>
      <c r="Q3458" t="s">
        <v>8315</v>
      </c>
      <c r="R3458" t="s">
        <v>8316</v>
      </c>
      <c r="S3458" s="12">
        <f t="shared" si="320"/>
        <v>41821.205636574072</v>
      </c>
      <c r="T3458" s="12">
        <f t="shared" si="321"/>
        <v>41852.290972222225</v>
      </c>
      <c r="U3458" s="9">
        <f t="shared" si="322"/>
        <v>2014</v>
      </c>
      <c r="V3458">
        <f t="shared" si="323"/>
        <v>7</v>
      </c>
      <c r="W3458" t="str" cm="1">
        <f t="array" ref="W3458">_xlfn.IFS(V3458=1,"JAN",V3458=2,"FEB",V3458=3,"MAR",V3458=4,"APR",V3458=5,"MAY",V3458=6,"JUN",V3458=7,"JUL",V3458=8,"AUG",V3458=9,"SEP",V3458=10,"OCT",V3458=11,"NOV",V3458=12,"DEC")</f>
        <v>JUL</v>
      </c>
    </row>
    <row r="3459" spans="1:23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324">ROUND((E3459/D3459)*100,0)</f>
        <v>140</v>
      </c>
      <c r="P3459">
        <f t="shared" ref="P3459:P3522" si="325">IFERROR(ROUND(E3459/L3459,2),0)</f>
        <v>50.98</v>
      </c>
      <c r="Q3459" t="s">
        <v>8315</v>
      </c>
      <c r="R3459" t="s">
        <v>8316</v>
      </c>
      <c r="S3459" s="12">
        <f t="shared" ref="S3459:S3522" si="326">(((J3459/60)/60)/24)+DATE(1970,1,1)</f>
        <v>42016.706678240742</v>
      </c>
      <c r="T3459" s="12">
        <f t="shared" ref="T3459:T3522" si="327">(((I3459/60)/60)/24)+DATE(1970,1,1)</f>
        <v>42047.249305555553</v>
      </c>
      <c r="U3459" s="9">
        <f t="shared" ref="U3459:U3522" si="328">YEAR(S3459)</f>
        <v>2015</v>
      </c>
      <c r="V3459">
        <f t="shared" ref="V3459:V3522" si="329">MONTH(S3459)</f>
        <v>1</v>
      </c>
      <c r="W3459" t="str" cm="1">
        <f t="array" ref="W3459">_xlfn.IFS(V3459=1,"JAN",V3459=2,"FEB",V3459=3,"MAR",V3459=4,"APR",V3459=5,"MAY",V3459=6,"JUN",V3459=7,"JUL",V3459=8,"AUG",V3459=9,"SEP",V3459=10,"OCT",V3459=11,"NOV",V3459=12,"DEC")</f>
        <v>JAN</v>
      </c>
    </row>
    <row r="3460" spans="1:23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324"/>
        <v>124</v>
      </c>
      <c r="P3460">
        <f t="shared" si="325"/>
        <v>45.04</v>
      </c>
      <c r="Q3460" t="s">
        <v>8315</v>
      </c>
      <c r="R3460" t="s">
        <v>8316</v>
      </c>
      <c r="S3460" s="12">
        <f t="shared" si="326"/>
        <v>42011.202581018515</v>
      </c>
      <c r="T3460" s="12">
        <f t="shared" si="327"/>
        <v>42038.185416666667</v>
      </c>
      <c r="U3460" s="9">
        <f t="shared" si="328"/>
        <v>2015</v>
      </c>
      <c r="V3460">
        <f t="shared" si="329"/>
        <v>1</v>
      </c>
      <c r="W3460" t="str" cm="1">
        <f t="array" ref="W3460">_xlfn.IFS(V3460=1,"JAN",V3460=2,"FEB",V3460=3,"MAR",V3460=4,"APR",V3460=5,"MAY",V3460=6,"JUN",V3460=7,"JUL",V3460=8,"AUG",V3460=9,"SEP",V3460=10,"OCT",V3460=11,"NOV",V3460=12,"DEC")</f>
        <v>JAN</v>
      </c>
    </row>
    <row r="3461" spans="1:23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324"/>
        <v>126</v>
      </c>
      <c r="P3461">
        <f t="shared" si="325"/>
        <v>17.53</v>
      </c>
      <c r="Q3461" t="s">
        <v>8315</v>
      </c>
      <c r="R3461" t="s">
        <v>8316</v>
      </c>
      <c r="S3461" s="12">
        <f t="shared" si="326"/>
        <v>42480.479861111111</v>
      </c>
      <c r="T3461" s="12">
        <f t="shared" si="327"/>
        <v>42510.479861111111</v>
      </c>
      <c r="U3461" s="9">
        <f t="shared" si="328"/>
        <v>2016</v>
      </c>
      <c r="V3461">
        <f t="shared" si="329"/>
        <v>4</v>
      </c>
      <c r="W3461" t="str" cm="1">
        <f t="array" ref="W3461">_xlfn.IFS(V3461=1,"JAN",V3461=2,"FEB",V3461=3,"MAR",V3461=4,"APR",V3461=5,"MAY",V3461=6,"JUN",V3461=7,"JUL",V3461=8,"AUG",V3461=9,"SEP",V3461=10,"OCT",V3461=11,"NOV",V3461=12,"DEC")</f>
        <v>APR</v>
      </c>
    </row>
    <row r="3462" spans="1:23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324"/>
        <v>190</v>
      </c>
      <c r="P3462">
        <f t="shared" si="325"/>
        <v>50</v>
      </c>
      <c r="Q3462" t="s">
        <v>8315</v>
      </c>
      <c r="R3462" t="s">
        <v>8316</v>
      </c>
      <c r="S3462" s="12">
        <f t="shared" si="326"/>
        <v>41852.527222222219</v>
      </c>
      <c r="T3462" s="12">
        <f t="shared" si="327"/>
        <v>41866.527222222219</v>
      </c>
      <c r="U3462" s="9">
        <f t="shared" si="328"/>
        <v>2014</v>
      </c>
      <c r="V3462">
        <f t="shared" si="329"/>
        <v>8</v>
      </c>
      <c r="W3462" t="str" cm="1">
        <f t="array" ref="W3462">_xlfn.IFS(V3462=1,"JAN",V3462=2,"FEB",V3462=3,"MAR",V3462=4,"APR",V3462=5,"MAY",V3462=6,"JUN",V3462=7,"JUL",V3462=8,"AUG",V3462=9,"SEP",V3462=10,"OCT",V3462=11,"NOV",V3462=12,"DEC")</f>
        <v>AUG</v>
      </c>
    </row>
    <row r="3463" spans="1:23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324"/>
        <v>139</v>
      </c>
      <c r="P3463">
        <f t="shared" si="325"/>
        <v>57.92</v>
      </c>
      <c r="Q3463" t="s">
        <v>8315</v>
      </c>
      <c r="R3463" t="s">
        <v>8316</v>
      </c>
      <c r="S3463" s="12">
        <f t="shared" si="326"/>
        <v>42643.632858796293</v>
      </c>
      <c r="T3463" s="12">
        <f t="shared" si="327"/>
        <v>42672.125</v>
      </c>
      <c r="U3463" s="9">
        <f t="shared" si="328"/>
        <v>2016</v>
      </c>
      <c r="V3463">
        <f t="shared" si="329"/>
        <v>9</v>
      </c>
      <c r="W3463" t="str" cm="1">
        <f t="array" ref="W3463">_xlfn.IFS(V3463=1,"JAN",V3463=2,"FEB",V3463=3,"MAR",V3463=4,"APR",V3463=5,"MAY",V3463=6,"JUN",V3463=7,"JUL",V3463=8,"AUG",V3463=9,"SEP",V3463=10,"OCT",V3463=11,"NOV",V3463=12,"DEC")</f>
        <v>SEP</v>
      </c>
    </row>
    <row r="3464" spans="1:23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324"/>
        <v>202</v>
      </c>
      <c r="P3464">
        <f t="shared" si="325"/>
        <v>29.71</v>
      </c>
      <c r="Q3464" t="s">
        <v>8315</v>
      </c>
      <c r="R3464" t="s">
        <v>8316</v>
      </c>
      <c r="S3464" s="12">
        <f t="shared" si="326"/>
        <v>42179.898472222223</v>
      </c>
      <c r="T3464" s="12">
        <f t="shared" si="327"/>
        <v>42195.75</v>
      </c>
      <c r="U3464" s="9">
        <f t="shared" si="328"/>
        <v>2015</v>
      </c>
      <c r="V3464">
        <f t="shared" si="329"/>
        <v>6</v>
      </c>
      <c r="W3464" t="str" cm="1">
        <f t="array" ref="W3464">_xlfn.IFS(V3464=1,"JAN",V3464=2,"FEB",V3464=3,"MAR",V3464=4,"APR",V3464=5,"MAY",V3464=6,"JUN",V3464=7,"JUL",V3464=8,"AUG",V3464=9,"SEP",V3464=10,"OCT",V3464=11,"NOV",V3464=12,"DEC")</f>
        <v>JUN</v>
      </c>
    </row>
    <row r="3465" spans="1:23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324"/>
        <v>103</v>
      </c>
      <c r="P3465">
        <f t="shared" si="325"/>
        <v>90.68</v>
      </c>
      <c r="Q3465" t="s">
        <v>8315</v>
      </c>
      <c r="R3465" t="s">
        <v>8316</v>
      </c>
      <c r="S3465" s="12">
        <f t="shared" si="326"/>
        <v>42612.918807870374</v>
      </c>
      <c r="T3465" s="12">
        <f t="shared" si="327"/>
        <v>42654.165972222225</v>
      </c>
      <c r="U3465" s="9">
        <f t="shared" si="328"/>
        <v>2016</v>
      </c>
      <c r="V3465">
        <f t="shared" si="329"/>
        <v>8</v>
      </c>
      <c r="W3465" t="str" cm="1">
        <f t="array" ref="W3465">_xlfn.IFS(V3465=1,"JAN",V3465=2,"FEB",V3465=3,"MAR",V3465=4,"APR",V3465=5,"MAY",V3465=6,"JUN",V3465=7,"JUL",V3465=8,"AUG",V3465=9,"SEP",V3465=10,"OCT",V3465=11,"NOV",V3465=12,"DEC")</f>
        <v>AUG</v>
      </c>
    </row>
    <row r="3466" spans="1:23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324"/>
        <v>102</v>
      </c>
      <c r="P3466">
        <f t="shared" si="325"/>
        <v>55.01</v>
      </c>
      <c r="Q3466" t="s">
        <v>8315</v>
      </c>
      <c r="R3466" t="s">
        <v>8316</v>
      </c>
      <c r="S3466" s="12">
        <f t="shared" si="326"/>
        <v>42575.130057870367</v>
      </c>
      <c r="T3466" s="12">
        <f t="shared" si="327"/>
        <v>42605.130057870367</v>
      </c>
      <c r="U3466" s="9">
        <f t="shared" si="328"/>
        <v>2016</v>
      </c>
      <c r="V3466">
        <f t="shared" si="329"/>
        <v>7</v>
      </c>
      <c r="W3466" t="str" cm="1">
        <f t="array" ref="W3466">_xlfn.IFS(V3466=1,"JAN",V3466=2,"FEB",V3466=3,"MAR",V3466=4,"APR",V3466=5,"MAY",V3466=6,"JUN",V3466=7,"JUL",V3466=8,"AUG",V3466=9,"SEP",V3466=10,"OCT",V3466=11,"NOV",V3466=12,"DEC")</f>
        <v>JUL</v>
      </c>
    </row>
    <row r="3467" spans="1:23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324"/>
        <v>103</v>
      </c>
      <c r="P3467">
        <f t="shared" si="325"/>
        <v>57.22</v>
      </c>
      <c r="Q3467" t="s">
        <v>8315</v>
      </c>
      <c r="R3467" t="s">
        <v>8316</v>
      </c>
      <c r="S3467" s="12">
        <f t="shared" si="326"/>
        <v>42200.625833333332</v>
      </c>
      <c r="T3467" s="12">
        <f t="shared" si="327"/>
        <v>42225.666666666672</v>
      </c>
      <c r="U3467" s="9">
        <f t="shared" si="328"/>
        <v>2015</v>
      </c>
      <c r="V3467">
        <f t="shared" si="329"/>
        <v>7</v>
      </c>
      <c r="W3467" t="str" cm="1">
        <f t="array" ref="W3467">_xlfn.IFS(V3467=1,"JAN",V3467=2,"FEB",V3467=3,"MAR",V3467=4,"APR",V3467=5,"MAY",V3467=6,"JUN",V3467=7,"JUL",V3467=8,"AUG",V3467=9,"SEP",V3467=10,"OCT",V3467=11,"NOV",V3467=12,"DEC")</f>
        <v>JUL</v>
      </c>
    </row>
    <row r="3468" spans="1:23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324"/>
        <v>127</v>
      </c>
      <c r="P3468">
        <f t="shared" si="325"/>
        <v>72.95</v>
      </c>
      <c r="Q3468" t="s">
        <v>8315</v>
      </c>
      <c r="R3468" t="s">
        <v>8316</v>
      </c>
      <c r="S3468" s="12">
        <f t="shared" si="326"/>
        <v>42420.019097222219</v>
      </c>
      <c r="T3468" s="12">
        <f t="shared" si="327"/>
        <v>42479.977430555555</v>
      </c>
      <c r="U3468" s="9">
        <f t="shared" si="328"/>
        <v>2016</v>
      </c>
      <c r="V3468">
        <f t="shared" si="329"/>
        <v>2</v>
      </c>
      <c r="W3468" t="str" cm="1">
        <f t="array" ref="W3468">_xlfn.IFS(V3468=1,"JAN",V3468=2,"FEB",V3468=3,"MAR",V3468=4,"APR",V3468=5,"MAY",V3468=6,"JUN",V3468=7,"JUL",V3468=8,"AUG",V3468=9,"SEP",V3468=10,"OCT",V3468=11,"NOV",V3468=12,"DEC")</f>
        <v>FEB</v>
      </c>
    </row>
    <row r="3469" spans="1:23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324"/>
        <v>101</v>
      </c>
      <c r="P3469">
        <f t="shared" si="325"/>
        <v>64.47</v>
      </c>
      <c r="Q3469" t="s">
        <v>8315</v>
      </c>
      <c r="R3469" t="s">
        <v>8316</v>
      </c>
      <c r="S3469" s="12">
        <f t="shared" si="326"/>
        <v>42053.671666666662</v>
      </c>
      <c r="T3469" s="12">
        <f t="shared" si="327"/>
        <v>42083.630000000005</v>
      </c>
      <c r="U3469" s="9">
        <f t="shared" si="328"/>
        <v>2015</v>
      </c>
      <c r="V3469">
        <f t="shared" si="329"/>
        <v>2</v>
      </c>
      <c r="W3469" t="str" cm="1">
        <f t="array" ref="W3469">_xlfn.IFS(V3469=1,"JAN",V3469=2,"FEB",V3469=3,"MAR",V3469=4,"APR",V3469=5,"MAY",V3469=6,"JUN",V3469=7,"JUL",V3469=8,"AUG",V3469=9,"SEP",V3469=10,"OCT",V3469=11,"NOV",V3469=12,"DEC")</f>
        <v>FEB</v>
      </c>
    </row>
    <row r="3470" spans="1:23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324"/>
        <v>122</v>
      </c>
      <c r="P3470">
        <f t="shared" si="325"/>
        <v>716.35</v>
      </c>
      <c r="Q3470" t="s">
        <v>8315</v>
      </c>
      <c r="R3470" t="s">
        <v>8316</v>
      </c>
      <c r="S3470" s="12">
        <f t="shared" si="326"/>
        <v>42605.765381944439</v>
      </c>
      <c r="T3470" s="12">
        <f t="shared" si="327"/>
        <v>42634.125</v>
      </c>
      <c r="U3470" s="9">
        <f t="shared" si="328"/>
        <v>2016</v>
      </c>
      <c r="V3470">
        <f t="shared" si="329"/>
        <v>8</v>
      </c>
      <c r="W3470" t="str" cm="1">
        <f t="array" ref="W3470">_xlfn.IFS(V3470=1,"JAN",V3470=2,"FEB",V3470=3,"MAR",V3470=4,"APR",V3470=5,"MAY",V3470=6,"JUN",V3470=7,"JUL",V3470=8,"AUG",V3470=9,"SEP",V3470=10,"OCT",V3470=11,"NOV",V3470=12,"DEC")</f>
        <v>AUG</v>
      </c>
    </row>
    <row r="3471" spans="1:23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324"/>
        <v>113</v>
      </c>
      <c r="P3471">
        <f t="shared" si="325"/>
        <v>50.4</v>
      </c>
      <c r="Q3471" t="s">
        <v>8315</v>
      </c>
      <c r="R3471" t="s">
        <v>8316</v>
      </c>
      <c r="S3471" s="12">
        <f t="shared" si="326"/>
        <v>42458.641724537039</v>
      </c>
      <c r="T3471" s="12">
        <f t="shared" si="327"/>
        <v>42488.641724537039</v>
      </c>
      <c r="U3471" s="9">
        <f t="shared" si="328"/>
        <v>2016</v>
      </c>
      <c r="V3471">
        <f t="shared" si="329"/>
        <v>3</v>
      </c>
      <c r="W3471" t="str" cm="1">
        <f t="array" ref="W3471">_xlfn.IFS(V3471=1,"JAN",V3471=2,"FEB",V3471=3,"MAR",V3471=4,"APR",V3471=5,"MAY",V3471=6,"JUN",V3471=7,"JUL",V3471=8,"AUG",V3471=9,"SEP",V3471=10,"OCT",V3471=11,"NOV",V3471=12,"DEC")</f>
        <v>MAR</v>
      </c>
    </row>
    <row r="3472" spans="1:23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324"/>
        <v>150</v>
      </c>
      <c r="P3472">
        <f t="shared" si="325"/>
        <v>41.67</v>
      </c>
      <c r="Q3472" t="s">
        <v>8315</v>
      </c>
      <c r="R3472" t="s">
        <v>8316</v>
      </c>
      <c r="S3472" s="12">
        <f t="shared" si="326"/>
        <v>42529.022013888884</v>
      </c>
      <c r="T3472" s="12">
        <f t="shared" si="327"/>
        <v>42566.901388888888</v>
      </c>
      <c r="U3472" s="9">
        <f t="shared" si="328"/>
        <v>2016</v>
      </c>
      <c r="V3472">
        <f t="shared" si="329"/>
        <v>6</v>
      </c>
      <c r="W3472" t="str" cm="1">
        <f t="array" ref="W3472">_xlfn.IFS(V3472=1,"JAN",V3472=2,"FEB",V3472=3,"MAR",V3472=4,"APR",V3472=5,"MAY",V3472=6,"JUN",V3472=7,"JUL",V3472=8,"AUG",V3472=9,"SEP",V3472=10,"OCT",V3472=11,"NOV",V3472=12,"DEC")</f>
        <v>JUN</v>
      </c>
    </row>
    <row r="3473" spans="1:23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324"/>
        <v>215</v>
      </c>
      <c r="P3473">
        <f t="shared" si="325"/>
        <v>35.770000000000003</v>
      </c>
      <c r="Q3473" t="s">
        <v>8315</v>
      </c>
      <c r="R3473" t="s">
        <v>8316</v>
      </c>
      <c r="S3473" s="12">
        <f t="shared" si="326"/>
        <v>41841.820486111108</v>
      </c>
      <c r="T3473" s="12">
        <f t="shared" si="327"/>
        <v>41882.833333333336</v>
      </c>
      <c r="U3473" s="9">
        <f t="shared" si="328"/>
        <v>2014</v>
      </c>
      <c r="V3473">
        <f t="shared" si="329"/>
        <v>7</v>
      </c>
      <c r="W3473" t="str" cm="1">
        <f t="array" ref="W3473">_xlfn.IFS(V3473=1,"JAN",V3473=2,"FEB",V3473=3,"MAR",V3473=4,"APR",V3473=5,"MAY",V3473=6,"JUN",V3473=7,"JUL",V3473=8,"AUG",V3473=9,"SEP",V3473=10,"OCT",V3473=11,"NOV",V3473=12,"DEC")</f>
        <v>JUL</v>
      </c>
    </row>
    <row r="3474" spans="1:23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324"/>
        <v>102</v>
      </c>
      <c r="P3474">
        <f t="shared" si="325"/>
        <v>88.74</v>
      </c>
      <c r="Q3474" t="s">
        <v>8315</v>
      </c>
      <c r="R3474" t="s">
        <v>8316</v>
      </c>
      <c r="S3474" s="12">
        <f t="shared" si="326"/>
        <v>41928.170497685183</v>
      </c>
      <c r="T3474" s="12">
        <f t="shared" si="327"/>
        <v>41949.249305555553</v>
      </c>
      <c r="U3474" s="9">
        <f t="shared" si="328"/>
        <v>2014</v>
      </c>
      <c r="V3474">
        <f t="shared" si="329"/>
        <v>10</v>
      </c>
      <c r="W3474" t="str" cm="1">
        <f t="array" ref="W3474">_xlfn.IFS(V3474=1,"JAN",V3474=2,"FEB",V3474=3,"MAR",V3474=4,"APR",V3474=5,"MAY",V3474=6,"JUN",V3474=7,"JUL",V3474=8,"AUG",V3474=9,"SEP",V3474=10,"OCT",V3474=11,"NOV",V3474=12,"DEC")</f>
        <v>OCT</v>
      </c>
    </row>
    <row r="3475" spans="1:23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324"/>
        <v>100</v>
      </c>
      <c r="P3475">
        <f t="shared" si="325"/>
        <v>148.47999999999999</v>
      </c>
      <c r="Q3475" t="s">
        <v>8315</v>
      </c>
      <c r="R3475" t="s">
        <v>8316</v>
      </c>
      <c r="S3475" s="12">
        <f t="shared" si="326"/>
        <v>42062.834444444445</v>
      </c>
      <c r="T3475" s="12">
        <f t="shared" si="327"/>
        <v>42083.852083333331</v>
      </c>
      <c r="U3475" s="9">
        <f t="shared" si="328"/>
        <v>2015</v>
      </c>
      <c r="V3475">
        <f t="shared" si="329"/>
        <v>2</v>
      </c>
      <c r="W3475" t="str" cm="1">
        <f t="array" ref="W3475">_xlfn.IFS(V3475=1,"JAN",V3475=2,"FEB",V3475=3,"MAR",V3475=4,"APR",V3475=5,"MAY",V3475=6,"JUN",V3475=7,"JUL",V3475=8,"AUG",V3475=9,"SEP",V3475=10,"OCT",V3475=11,"NOV",V3475=12,"DEC")</f>
        <v>FEB</v>
      </c>
    </row>
    <row r="3476" spans="1:23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324"/>
        <v>101</v>
      </c>
      <c r="P3476">
        <f t="shared" si="325"/>
        <v>51.79</v>
      </c>
      <c r="Q3476" t="s">
        <v>8315</v>
      </c>
      <c r="R3476" t="s">
        <v>8316</v>
      </c>
      <c r="S3476" s="12">
        <f t="shared" si="326"/>
        <v>42541.501516203702</v>
      </c>
      <c r="T3476" s="12">
        <f t="shared" si="327"/>
        <v>42571.501516203702</v>
      </c>
      <c r="U3476" s="9">
        <f t="shared" si="328"/>
        <v>2016</v>
      </c>
      <c r="V3476">
        <f t="shared" si="329"/>
        <v>6</v>
      </c>
      <c r="W3476" t="str" cm="1">
        <f t="array" ref="W3476">_xlfn.IFS(V3476=1,"JAN",V3476=2,"FEB",V3476=3,"MAR",V3476=4,"APR",V3476=5,"MAY",V3476=6,"JUN",V3476=7,"JUL",V3476=8,"AUG",V3476=9,"SEP",V3476=10,"OCT",V3476=11,"NOV",V3476=12,"DEC")</f>
        <v>JUN</v>
      </c>
    </row>
    <row r="3477" spans="1:23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324"/>
        <v>113</v>
      </c>
      <c r="P3477">
        <f t="shared" si="325"/>
        <v>20</v>
      </c>
      <c r="Q3477" t="s">
        <v>8315</v>
      </c>
      <c r="R3477" t="s">
        <v>8316</v>
      </c>
      <c r="S3477" s="12">
        <f t="shared" si="326"/>
        <v>41918.880833333329</v>
      </c>
      <c r="T3477" s="12">
        <f t="shared" si="327"/>
        <v>41946</v>
      </c>
      <c r="U3477" s="9">
        <f t="shared" si="328"/>
        <v>2014</v>
      </c>
      <c r="V3477">
        <f t="shared" si="329"/>
        <v>10</v>
      </c>
      <c r="W3477" t="str" cm="1">
        <f t="array" ref="W3477">_xlfn.IFS(V3477=1,"JAN",V3477=2,"FEB",V3477=3,"MAR",V3477=4,"APR",V3477=5,"MAY",V3477=6,"JUN",V3477=7,"JUL",V3477=8,"AUG",V3477=9,"SEP",V3477=10,"OCT",V3477=11,"NOV",V3477=12,"DEC")</f>
        <v>OCT</v>
      </c>
    </row>
    <row r="3478" spans="1:23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324"/>
        <v>104</v>
      </c>
      <c r="P3478">
        <f t="shared" si="325"/>
        <v>52</v>
      </c>
      <c r="Q3478" t="s">
        <v>8315</v>
      </c>
      <c r="R3478" t="s">
        <v>8316</v>
      </c>
      <c r="S3478" s="12">
        <f t="shared" si="326"/>
        <v>41921.279976851853</v>
      </c>
      <c r="T3478" s="12">
        <f t="shared" si="327"/>
        <v>41939.125</v>
      </c>
      <c r="U3478" s="9">
        <f t="shared" si="328"/>
        <v>2014</v>
      </c>
      <c r="V3478">
        <f t="shared" si="329"/>
        <v>10</v>
      </c>
      <c r="W3478" t="str" cm="1">
        <f t="array" ref="W3478">_xlfn.IFS(V3478=1,"JAN",V3478=2,"FEB",V3478=3,"MAR",V3478=4,"APR",V3478=5,"MAY",V3478=6,"JUN",V3478=7,"JUL",V3478=8,"AUG",V3478=9,"SEP",V3478=10,"OCT",V3478=11,"NOV",V3478=12,"DEC")</f>
        <v>OCT</v>
      </c>
    </row>
    <row r="3479" spans="1:23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324"/>
        <v>115</v>
      </c>
      <c r="P3479">
        <f t="shared" si="325"/>
        <v>53.23</v>
      </c>
      <c r="Q3479" t="s">
        <v>8315</v>
      </c>
      <c r="R3479" t="s">
        <v>8316</v>
      </c>
      <c r="S3479" s="12">
        <f t="shared" si="326"/>
        <v>42128.736608796295</v>
      </c>
      <c r="T3479" s="12">
        <f t="shared" si="327"/>
        <v>42141.125</v>
      </c>
      <c r="U3479" s="9">
        <f t="shared" si="328"/>
        <v>2015</v>
      </c>
      <c r="V3479">
        <f t="shared" si="329"/>
        <v>5</v>
      </c>
      <c r="W3479" t="str" cm="1">
        <f t="array" ref="W3479">_xlfn.IFS(V3479=1,"JAN",V3479=2,"FEB",V3479=3,"MAR",V3479=4,"APR",V3479=5,"MAY",V3479=6,"JUN",V3479=7,"JUL",V3479=8,"AUG",V3479=9,"SEP",V3479=10,"OCT",V3479=11,"NOV",V3479=12,"DEC")</f>
        <v>MAY</v>
      </c>
    </row>
    <row r="3480" spans="1:23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324"/>
        <v>113</v>
      </c>
      <c r="P3480">
        <f t="shared" si="325"/>
        <v>39.6</v>
      </c>
      <c r="Q3480" t="s">
        <v>8315</v>
      </c>
      <c r="R3480" t="s">
        <v>8316</v>
      </c>
      <c r="S3480" s="12">
        <f t="shared" si="326"/>
        <v>42053.916921296302</v>
      </c>
      <c r="T3480" s="12">
        <f t="shared" si="327"/>
        <v>42079.875</v>
      </c>
      <c r="U3480" s="9">
        <f t="shared" si="328"/>
        <v>2015</v>
      </c>
      <c r="V3480">
        <f t="shared" si="329"/>
        <v>2</v>
      </c>
      <c r="W3480" t="str" cm="1">
        <f t="array" ref="W3480">_xlfn.IFS(V3480=1,"JAN",V3480=2,"FEB",V3480=3,"MAR",V3480=4,"APR",V3480=5,"MAY",V3480=6,"JUN",V3480=7,"JUL",V3480=8,"AUG",V3480=9,"SEP",V3480=10,"OCT",V3480=11,"NOV",V3480=12,"DEC")</f>
        <v>FEB</v>
      </c>
    </row>
    <row r="3481" spans="1:23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324"/>
        <v>128</v>
      </c>
      <c r="P3481">
        <f t="shared" si="325"/>
        <v>34.25</v>
      </c>
      <c r="Q3481" t="s">
        <v>8315</v>
      </c>
      <c r="R3481" t="s">
        <v>8316</v>
      </c>
      <c r="S3481" s="12">
        <f t="shared" si="326"/>
        <v>41781.855092592588</v>
      </c>
      <c r="T3481" s="12">
        <f t="shared" si="327"/>
        <v>41811.855092592588</v>
      </c>
      <c r="U3481" s="9">
        <f t="shared" si="328"/>
        <v>2014</v>
      </c>
      <c r="V3481">
        <f t="shared" si="329"/>
        <v>5</v>
      </c>
      <c r="W3481" t="str" cm="1">
        <f t="array" ref="W3481">_xlfn.IFS(V3481=1,"JAN",V3481=2,"FEB",V3481=3,"MAR",V3481=4,"APR",V3481=5,"MAY",V3481=6,"JUN",V3481=7,"JUL",V3481=8,"AUG",V3481=9,"SEP",V3481=10,"OCT",V3481=11,"NOV",V3481=12,"DEC")</f>
        <v>MAY</v>
      </c>
    </row>
    <row r="3482" spans="1:23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324"/>
        <v>143</v>
      </c>
      <c r="P3482">
        <f t="shared" si="325"/>
        <v>164.62</v>
      </c>
      <c r="Q3482" t="s">
        <v>8315</v>
      </c>
      <c r="R3482" t="s">
        <v>8316</v>
      </c>
      <c r="S3482" s="12">
        <f t="shared" si="326"/>
        <v>42171.317442129628</v>
      </c>
      <c r="T3482" s="12">
        <f t="shared" si="327"/>
        <v>42195.875</v>
      </c>
      <c r="U3482" s="9">
        <f t="shared" si="328"/>
        <v>2015</v>
      </c>
      <c r="V3482">
        <f t="shared" si="329"/>
        <v>6</v>
      </c>
      <c r="W3482" t="str" cm="1">
        <f t="array" ref="W3482">_xlfn.IFS(V3482=1,"JAN",V3482=2,"FEB",V3482=3,"MAR",V3482=4,"APR",V3482=5,"MAY",V3482=6,"JUN",V3482=7,"JUL",V3482=8,"AUG",V3482=9,"SEP",V3482=10,"OCT",V3482=11,"NOV",V3482=12,"DEC")</f>
        <v>JUN</v>
      </c>
    </row>
    <row r="3483" spans="1:23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324"/>
        <v>119</v>
      </c>
      <c r="P3483">
        <f t="shared" si="325"/>
        <v>125.05</v>
      </c>
      <c r="Q3483" t="s">
        <v>8315</v>
      </c>
      <c r="R3483" t="s">
        <v>8316</v>
      </c>
      <c r="S3483" s="12">
        <f t="shared" si="326"/>
        <v>41989.24754629629</v>
      </c>
      <c r="T3483" s="12">
        <f t="shared" si="327"/>
        <v>42006.24754629629</v>
      </c>
      <c r="U3483" s="9">
        <f t="shared" si="328"/>
        <v>2014</v>
      </c>
      <c r="V3483">
        <f t="shared" si="329"/>
        <v>12</v>
      </c>
      <c r="W3483" t="str" cm="1">
        <f t="array" ref="W3483">_xlfn.IFS(V3483=1,"JAN",V3483=2,"FEB",V3483=3,"MAR",V3483=4,"APR",V3483=5,"MAY",V3483=6,"JUN",V3483=7,"JUL",V3483=8,"AUG",V3483=9,"SEP",V3483=10,"OCT",V3483=11,"NOV",V3483=12,"DEC")</f>
        <v>DEC</v>
      </c>
    </row>
    <row r="3484" spans="1:23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324"/>
        <v>138</v>
      </c>
      <c r="P3484">
        <f t="shared" si="325"/>
        <v>51.88</v>
      </c>
      <c r="Q3484" t="s">
        <v>8315</v>
      </c>
      <c r="R3484" t="s">
        <v>8316</v>
      </c>
      <c r="S3484" s="12">
        <f t="shared" si="326"/>
        <v>41796.771597222221</v>
      </c>
      <c r="T3484" s="12">
        <f t="shared" si="327"/>
        <v>41826.771597222221</v>
      </c>
      <c r="U3484" s="9">
        <f t="shared" si="328"/>
        <v>2014</v>
      </c>
      <c r="V3484">
        <f t="shared" si="329"/>
        <v>6</v>
      </c>
      <c r="W3484" t="str" cm="1">
        <f t="array" ref="W3484">_xlfn.IFS(V3484=1,"JAN",V3484=2,"FEB",V3484=3,"MAR",V3484=4,"APR",V3484=5,"MAY",V3484=6,"JUN",V3484=7,"JUL",V3484=8,"AUG",V3484=9,"SEP",V3484=10,"OCT",V3484=11,"NOV",V3484=12,"DEC")</f>
        <v>JUN</v>
      </c>
    </row>
    <row r="3485" spans="1:23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324"/>
        <v>160</v>
      </c>
      <c r="P3485">
        <f t="shared" si="325"/>
        <v>40.29</v>
      </c>
      <c r="Q3485" t="s">
        <v>8315</v>
      </c>
      <c r="R3485" t="s">
        <v>8316</v>
      </c>
      <c r="S3485" s="12">
        <f t="shared" si="326"/>
        <v>41793.668761574074</v>
      </c>
      <c r="T3485" s="12">
        <f t="shared" si="327"/>
        <v>41823.668761574074</v>
      </c>
      <c r="U3485" s="9">
        <f t="shared" si="328"/>
        <v>2014</v>
      </c>
      <c r="V3485">
        <f t="shared" si="329"/>
        <v>6</v>
      </c>
      <c r="W3485" t="str" cm="1">
        <f t="array" ref="W3485">_xlfn.IFS(V3485=1,"JAN",V3485=2,"FEB",V3485=3,"MAR",V3485=4,"APR",V3485=5,"MAY",V3485=6,"JUN",V3485=7,"JUL",V3485=8,"AUG",V3485=9,"SEP",V3485=10,"OCT",V3485=11,"NOV",V3485=12,"DEC")</f>
        <v>JUN</v>
      </c>
    </row>
    <row r="3486" spans="1:23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324"/>
        <v>114</v>
      </c>
      <c r="P3486">
        <f t="shared" si="325"/>
        <v>64.91</v>
      </c>
      <c r="Q3486" t="s">
        <v>8315</v>
      </c>
      <c r="R3486" t="s">
        <v>8316</v>
      </c>
      <c r="S3486" s="12">
        <f t="shared" si="326"/>
        <v>42506.760405092587</v>
      </c>
      <c r="T3486" s="12">
        <f t="shared" si="327"/>
        <v>42536.760405092587</v>
      </c>
      <c r="U3486" s="9">
        <f t="shared" si="328"/>
        <v>2016</v>
      </c>
      <c r="V3486">
        <f t="shared" si="329"/>
        <v>5</v>
      </c>
      <c r="W3486" t="str" cm="1">
        <f t="array" ref="W3486">_xlfn.IFS(V3486=1,"JAN",V3486=2,"FEB",V3486=3,"MAR",V3486=4,"APR",V3486=5,"MAY",V3486=6,"JUN",V3486=7,"JUL",V3486=8,"AUG",V3486=9,"SEP",V3486=10,"OCT",V3486=11,"NOV",V3486=12,"DEC")</f>
        <v>MAY</v>
      </c>
    </row>
    <row r="3487" spans="1:23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324"/>
        <v>101</v>
      </c>
      <c r="P3487">
        <f t="shared" si="325"/>
        <v>55.33</v>
      </c>
      <c r="Q3487" t="s">
        <v>8315</v>
      </c>
      <c r="R3487" t="s">
        <v>8316</v>
      </c>
      <c r="S3487" s="12">
        <f t="shared" si="326"/>
        <v>42372.693055555559</v>
      </c>
      <c r="T3487" s="12">
        <f t="shared" si="327"/>
        <v>42402.693055555559</v>
      </c>
      <c r="U3487" s="9">
        <f t="shared" si="328"/>
        <v>2016</v>
      </c>
      <c r="V3487">
        <f t="shared" si="329"/>
        <v>1</v>
      </c>
      <c r="W3487" t="str" cm="1">
        <f t="array" ref="W3487">_xlfn.IFS(V3487=1,"JAN",V3487=2,"FEB",V3487=3,"MAR",V3487=4,"APR",V3487=5,"MAY",V3487=6,"JUN",V3487=7,"JUL",V3487=8,"AUG",V3487=9,"SEP",V3487=10,"OCT",V3487=11,"NOV",V3487=12,"DEC")</f>
        <v>JAN</v>
      </c>
    </row>
    <row r="3488" spans="1:23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324"/>
        <v>155</v>
      </c>
      <c r="P3488">
        <f t="shared" si="325"/>
        <v>83.14</v>
      </c>
      <c r="Q3488" t="s">
        <v>8315</v>
      </c>
      <c r="R3488" t="s">
        <v>8316</v>
      </c>
      <c r="S3488" s="12">
        <f t="shared" si="326"/>
        <v>42126.87501157407</v>
      </c>
      <c r="T3488" s="12">
        <f t="shared" si="327"/>
        <v>42158.290972222225</v>
      </c>
      <c r="U3488" s="9">
        <f t="shared" si="328"/>
        <v>2015</v>
      </c>
      <c r="V3488">
        <f t="shared" si="329"/>
        <v>5</v>
      </c>
      <c r="W3488" t="str" cm="1">
        <f t="array" ref="W3488">_xlfn.IFS(V3488=1,"JAN",V3488=2,"FEB",V3488=3,"MAR",V3488=4,"APR",V3488=5,"MAY",V3488=6,"JUN",V3488=7,"JUL",V3488=8,"AUG",V3488=9,"SEP",V3488=10,"OCT",V3488=11,"NOV",V3488=12,"DEC")</f>
        <v>MAY</v>
      </c>
    </row>
    <row r="3489" spans="1:23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324"/>
        <v>128</v>
      </c>
      <c r="P3489">
        <f t="shared" si="325"/>
        <v>38.71</v>
      </c>
      <c r="Q3489" t="s">
        <v>8315</v>
      </c>
      <c r="R3489" t="s">
        <v>8316</v>
      </c>
      <c r="S3489" s="12">
        <f t="shared" si="326"/>
        <v>42149.940416666665</v>
      </c>
      <c r="T3489" s="12">
        <f t="shared" si="327"/>
        <v>42179.940416666665</v>
      </c>
      <c r="U3489" s="9">
        <f t="shared" si="328"/>
        <v>2015</v>
      </c>
      <c r="V3489">
        <f t="shared" si="329"/>
        <v>5</v>
      </c>
      <c r="W3489" t="str" cm="1">
        <f t="array" ref="W3489">_xlfn.IFS(V3489=1,"JAN",V3489=2,"FEB",V3489=3,"MAR",V3489=4,"APR",V3489=5,"MAY",V3489=6,"JUN",V3489=7,"JUL",V3489=8,"AUG",V3489=9,"SEP",V3489=10,"OCT",V3489=11,"NOV",V3489=12,"DEC")</f>
        <v>MAY</v>
      </c>
    </row>
    <row r="3490" spans="1:23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324"/>
        <v>121</v>
      </c>
      <c r="P3490">
        <f t="shared" si="325"/>
        <v>125.38</v>
      </c>
      <c r="Q3490" t="s">
        <v>8315</v>
      </c>
      <c r="R3490" t="s">
        <v>8316</v>
      </c>
      <c r="S3490" s="12">
        <f t="shared" si="326"/>
        <v>42087.768055555556</v>
      </c>
      <c r="T3490" s="12">
        <f t="shared" si="327"/>
        <v>42111.666666666672</v>
      </c>
      <c r="U3490" s="9">
        <f t="shared" si="328"/>
        <v>2015</v>
      </c>
      <c r="V3490">
        <f t="shared" si="329"/>
        <v>3</v>
      </c>
      <c r="W3490" t="str" cm="1">
        <f t="array" ref="W3490">_xlfn.IFS(V3490=1,"JAN",V3490=2,"FEB",V3490=3,"MAR",V3490=4,"APR",V3490=5,"MAY",V3490=6,"JUN",V3490=7,"JUL",V3490=8,"AUG",V3490=9,"SEP",V3490=10,"OCT",V3490=11,"NOV",V3490=12,"DEC")</f>
        <v>MAR</v>
      </c>
    </row>
    <row r="3491" spans="1:23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324"/>
        <v>113</v>
      </c>
      <c r="P3491">
        <f t="shared" si="325"/>
        <v>78.260000000000005</v>
      </c>
      <c r="Q3491" t="s">
        <v>8315</v>
      </c>
      <c r="R3491" t="s">
        <v>8316</v>
      </c>
      <c r="S3491" s="12">
        <f t="shared" si="326"/>
        <v>41753.635775462964</v>
      </c>
      <c r="T3491" s="12">
        <f t="shared" si="327"/>
        <v>41783.875</v>
      </c>
      <c r="U3491" s="9">
        <f t="shared" si="328"/>
        <v>2014</v>
      </c>
      <c r="V3491">
        <f t="shared" si="329"/>
        <v>4</v>
      </c>
      <c r="W3491" t="str" cm="1">
        <f t="array" ref="W3491">_xlfn.IFS(V3491=1,"JAN",V3491=2,"FEB",V3491=3,"MAR",V3491=4,"APR",V3491=5,"MAY",V3491=6,"JUN",V3491=7,"JUL",V3491=8,"AUG",V3491=9,"SEP",V3491=10,"OCT",V3491=11,"NOV",V3491=12,"DEC")</f>
        <v>APR</v>
      </c>
    </row>
    <row r="3492" spans="1:23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324"/>
        <v>128</v>
      </c>
      <c r="P3492">
        <f t="shared" si="325"/>
        <v>47.22</v>
      </c>
      <c r="Q3492" t="s">
        <v>8315</v>
      </c>
      <c r="R3492" t="s">
        <v>8316</v>
      </c>
      <c r="S3492" s="12">
        <f t="shared" si="326"/>
        <v>42443.802361111113</v>
      </c>
      <c r="T3492" s="12">
        <f t="shared" si="327"/>
        <v>42473.802361111113</v>
      </c>
      <c r="U3492" s="9">
        <f t="shared" si="328"/>
        <v>2016</v>
      </c>
      <c r="V3492">
        <f t="shared" si="329"/>
        <v>3</v>
      </c>
      <c r="W3492" t="str" cm="1">
        <f t="array" ref="W3492">_xlfn.IFS(V3492=1,"JAN",V3492=2,"FEB",V3492=3,"MAR",V3492=4,"APR",V3492=5,"MAY",V3492=6,"JUN",V3492=7,"JUL",V3492=8,"AUG",V3492=9,"SEP",V3492=10,"OCT",V3492=11,"NOV",V3492=12,"DEC")</f>
        <v>MAR</v>
      </c>
    </row>
    <row r="3493" spans="1:23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324"/>
        <v>158</v>
      </c>
      <c r="P3493">
        <f t="shared" si="325"/>
        <v>79.099999999999994</v>
      </c>
      <c r="Q3493" t="s">
        <v>8315</v>
      </c>
      <c r="R3493" t="s">
        <v>8316</v>
      </c>
      <c r="S3493" s="12">
        <f t="shared" si="326"/>
        <v>42121.249814814815</v>
      </c>
      <c r="T3493" s="12">
        <f t="shared" si="327"/>
        <v>42142.249814814815</v>
      </c>
      <c r="U3493" s="9">
        <f t="shared" si="328"/>
        <v>2015</v>
      </c>
      <c r="V3493">
        <f t="shared" si="329"/>
        <v>4</v>
      </c>
      <c r="W3493" t="str" cm="1">
        <f t="array" ref="W3493">_xlfn.IFS(V3493=1,"JAN",V3493=2,"FEB",V3493=3,"MAR",V3493=4,"APR",V3493=5,"MAY",V3493=6,"JUN",V3493=7,"JUL",V3493=8,"AUG",V3493=9,"SEP",V3493=10,"OCT",V3493=11,"NOV",V3493=12,"DEC")</f>
        <v>APR</v>
      </c>
    </row>
    <row r="3494" spans="1:23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324"/>
        <v>105</v>
      </c>
      <c r="P3494">
        <f t="shared" si="325"/>
        <v>114.29</v>
      </c>
      <c r="Q3494" t="s">
        <v>8315</v>
      </c>
      <c r="R3494" t="s">
        <v>8316</v>
      </c>
      <c r="S3494" s="12">
        <f t="shared" si="326"/>
        <v>42268.009224537032</v>
      </c>
      <c r="T3494" s="12">
        <f t="shared" si="327"/>
        <v>42303.009224537032</v>
      </c>
      <c r="U3494" s="9">
        <f t="shared" si="328"/>
        <v>2015</v>
      </c>
      <c r="V3494">
        <f t="shared" si="329"/>
        <v>9</v>
      </c>
      <c r="W3494" t="str" cm="1">
        <f t="array" ref="W3494">_xlfn.IFS(V3494=1,"JAN",V3494=2,"FEB",V3494=3,"MAR",V3494=4,"APR",V3494=5,"MAY",V3494=6,"JUN",V3494=7,"JUL",V3494=8,"AUG",V3494=9,"SEP",V3494=10,"OCT",V3494=11,"NOV",V3494=12,"DEC")</f>
        <v>SEP</v>
      </c>
    </row>
    <row r="3495" spans="1:23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324"/>
        <v>100</v>
      </c>
      <c r="P3495">
        <f t="shared" si="325"/>
        <v>51.72</v>
      </c>
      <c r="Q3495" t="s">
        <v>8315</v>
      </c>
      <c r="R3495" t="s">
        <v>8316</v>
      </c>
      <c r="S3495" s="12">
        <f t="shared" si="326"/>
        <v>41848.866157407407</v>
      </c>
      <c r="T3495" s="12">
        <f t="shared" si="327"/>
        <v>41868.21597222222</v>
      </c>
      <c r="U3495" s="9">
        <f t="shared" si="328"/>
        <v>2014</v>
      </c>
      <c r="V3495">
        <f t="shared" si="329"/>
        <v>7</v>
      </c>
      <c r="W3495" t="str" cm="1">
        <f t="array" ref="W3495">_xlfn.IFS(V3495=1,"JAN",V3495=2,"FEB",V3495=3,"MAR",V3495=4,"APR",V3495=5,"MAY",V3495=6,"JUN",V3495=7,"JUL",V3495=8,"AUG",V3495=9,"SEP",V3495=10,"OCT",V3495=11,"NOV",V3495=12,"DEC")</f>
        <v>JUL</v>
      </c>
    </row>
    <row r="3496" spans="1:23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324"/>
        <v>100</v>
      </c>
      <c r="P3496">
        <f t="shared" si="325"/>
        <v>30.77</v>
      </c>
      <c r="Q3496" t="s">
        <v>8315</v>
      </c>
      <c r="R3496" t="s">
        <v>8316</v>
      </c>
      <c r="S3496" s="12">
        <f t="shared" si="326"/>
        <v>42689.214988425927</v>
      </c>
      <c r="T3496" s="12">
        <f t="shared" si="327"/>
        <v>42700.25</v>
      </c>
      <c r="U3496" s="9">
        <f t="shared" si="328"/>
        <v>2016</v>
      </c>
      <c r="V3496">
        <f t="shared" si="329"/>
        <v>11</v>
      </c>
      <c r="W3496" t="str" cm="1">
        <f t="array" ref="W3496">_xlfn.IFS(V3496=1,"JAN",V3496=2,"FEB",V3496=3,"MAR",V3496=4,"APR",V3496=5,"MAY",V3496=6,"JUN",V3496=7,"JUL",V3496=8,"AUG",V3496=9,"SEP",V3496=10,"OCT",V3496=11,"NOV",V3496=12,"DEC")</f>
        <v>NOV</v>
      </c>
    </row>
    <row r="3497" spans="1:23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324"/>
        <v>107</v>
      </c>
      <c r="P3497">
        <f t="shared" si="325"/>
        <v>74.209999999999994</v>
      </c>
      <c r="Q3497" t="s">
        <v>8315</v>
      </c>
      <c r="R3497" t="s">
        <v>8316</v>
      </c>
      <c r="S3497" s="12">
        <f t="shared" si="326"/>
        <v>41915.762835648151</v>
      </c>
      <c r="T3497" s="12">
        <f t="shared" si="327"/>
        <v>41944.720833333333</v>
      </c>
      <c r="U3497" s="9">
        <f t="shared" si="328"/>
        <v>2014</v>
      </c>
      <c r="V3497">
        <f t="shared" si="329"/>
        <v>10</v>
      </c>
      <c r="W3497" t="str" cm="1">
        <f t="array" ref="W3497">_xlfn.IFS(V3497=1,"JAN",V3497=2,"FEB",V3497=3,"MAR",V3497=4,"APR",V3497=5,"MAY",V3497=6,"JUN",V3497=7,"JUL",V3497=8,"AUG",V3497=9,"SEP",V3497=10,"OCT",V3497=11,"NOV",V3497=12,"DEC")</f>
        <v>OCT</v>
      </c>
    </row>
    <row r="3498" spans="1:23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324"/>
        <v>124</v>
      </c>
      <c r="P3498">
        <f t="shared" si="325"/>
        <v>47.85</v>
      </c>
      <c r="Q3498" t="s">
        <v>8315</v>
      </c>
      <c r="R3498" t="s">
        <v>8316</v>
      </c>
      <c r="S3498" s="12">
        <f t="shared" si="326"/>
        <v>42584.846828703703</v>
      </c>
      <c r="T3498" s="12">
        <f t="shared" si="327"/>
        <v>42624.846828703703</v>
      </c>
      <c r="U3498" s="9">
        <f t="shared" si="328"/>
        <v>2016</v>
      </c>
      <c r="V3498">
        <f t="shared" si="329"/>
        <v>8</v>
      </c>
      <c r="W3498" t="str" cm="1">
        <f t="array" ref="W3498">_xlfn.IFS(V3498=1,"JAN",V3498=2,"FEB",V3498=3,"MAR",V3498=4,"APR",V3498=5,"MAY",V3498=6,"JUN",V3498=7,"JUL",V3498=8,"AUG",V3498=9,"SEP",V3498=10,"OCT",V3498=11,"NOV",V3498=12,"DEC")</f>
        <v>AUG</v>
      </c>
    </row>
    <row r="3499" spans="1:23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324"/>
        <v>109</v>
      </c>
      <c r="P3499">
        <f t="shared" si="325"/>
        <v>34.409999999999997</v>
      </c>
      <c r="Q3499" t="s">
        <v>8315</v>
      </c>
      <c r="R3499" t="s">
        <v>8316</v>
      </c>
      <c r="S3499" s="12">
        <f t="shared" si="326"/>
        <v>42511.741944444439</v>
      </c>
      <c r="T3499" s="12">
        <f t="shared" si="327"/>
        <v>42523.916666666672</v>
      </c>
      <c r="U3499" s="9">
        <f t="shared" si="328"/>
        <v>2016</v>
      </c>
      <c r="V3499">
        <f t="shared" si="329"/>
        <v>5</v>
      </c>
      <c r="W3499" t="str" cm="1">
        <f t="array" ref="W3499">_xlfn.IFS(V3499=1,"JAN",V3499=2,"FEB",V3499=3,"MAR",V3499=4,"APR",V3499=5,"MAY",V3499=6,"JUN",V3499=7,"JUL",V3499=8,"AUG",V3499=9,"SEP",V3499=10,"OCT",V3499=11,"NOV",V3499=12,"DEC")</f>
        <v>MAY</v>
      </c>
    </row>
    <row r="3500" spans="1:23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324"/>
        <v>102</v>
      </c>
      <c r="P3500">
        <f t="shared" si="325"/>
        <v>40.24</v>
      </c>
      <c r="Q3500" t="s">
        <v>8315</v>
      </c>
      <c r="R3500" t="s">
        <v>8316</v>
      </c>
      <c r="S3500" s="12">
        <f t="shared" si="326"/>
        <v>42459.15861111111</v>
      </c>
      <c r="T3500" s="12">
        <f t="shared" si="327"/>
        <v>42518.905555555553</v>
      </c>
      <c r="U3500" s="9">
        <f t="shared" si="328"/>
        <v>2016</v>
      </c>
      <c r="V3500">
        <f t="shared" si="329"/>
        <v>3</v>
      </c>
      <c r="W3500" t="str" cm="1">
        <f t="array" ref="W3500">_xlfn.IFS(V3500=1,"JAN",V3500=2,"FEB",V3500=3,"MAR",V3500=4,"APR",V3500=5,"MAY",V3500=6,"JUN",V3500=7,"JUL",V3500=8,"AUG",V3500=9,"SEP",V3500=10,"OCT",V3500=11,"NOV",V3500=12,"DEC")</f>
        <v>MAR</v>
      </c>
    </row>
    <row r="3501" spans="1:23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324"/>
        <v>106</v>
      </c>
      <c r="P3501">
        <f t="shared" si="325"/>
        <v>60.29</v>
      </c>
      <c r="Q3501" t="s">
        <v>8315</v>
      </c>
      <c r="R3501" t="s">
        <v>8316</v>
      </c>
      <c r="S3501" s="12">
        <f t="shared" si="326"/>
        <v>42132.036168981482</v>
      </c>
      <c r="T3501" s="12">
        <f t="shared" si="327"/>
        <v>42186.290972222225</v>
      </c>
      <c r="U3501" s="9">
        <f t="shared" si="328"/>
        <v>2015</v>
      </c>
      <c r="V3501">
        <f t="shared" si="329"/>
        <v>5</v>
      </c>
      <c r="W3501" t="str" cm="1">
        <f t="array" ref="W3501">_xlfn.IFS(V3501=1,"JAN",V3501=2,"FEB",V3501=3,"MAR",V3501=4,"APR",V3501=5,"MAY",V3501=6,"JUN",V3501=7,"JUL",V3501=8,"AUG",V3501=9,"SEP",V3501=10,"OCT",V3501=11,"NOV",V3501=12,"DEC")</f>
        <v>MAY</v>
      </c>
    </row>
    <row r="3502" spans="1:23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324"/>
        <v>106</v>
      </c>
      <c r="P3502">
        <f t="shared" si="325"/>
        <v>25.31</v>
      </c>
      <c r="Q3502" t="s">
        <v>8315</v>
      </c>
      <c r="R3502" t="s">
        <v>8316</v>
      </c>
      <c r="S3502" s="12">
        <f t="shared" si="326"/>
        <v>42419.91942129629</v>
      </c>
      <c r="T3502" s="12">
        <f t="shared" si="327"/>
        <v>42436.207638888889</v>
      </c>
      <c r="U3502" s="9">
        <f t="shared" si="328"/>
        <v>2016</v>
      </c>
      <c r="V3502">
        <f t="shared" si="329"/>
        <v>2</v>
      </c>
      <c r="W3502" t="str" cm="1">
        <f t="array" ref="W3502">_xlfn.IFS(V3502=1,"JAN",V3502=2,"FEB",V3502=3,"MAR",V3502=4,"APR",V3502=5,"MAY",V3502=6,"JUN",V3502=7,"JUL",V3502=8,"AUG",V3502=9,"SEP",V3502=10,"OCT",V3502=11,"NOV",V3502=12,"DEC")</f>
        <v>FEB</v>
      </c>
    </row>
    <row r="3503" spans="1:23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324"/>
        <v>101</v>
      </c>
      <c r="P3503">
        <f t="shared" si="325"/>
        <v>35.950000000000003</v>
      </c>
      <c r="Q3503" t="s">
        <v>8315</v>
      </c>
      <c r="R3503" t="s">
        <v>8316</v>
      </c>
      <c r="S3503" s="12">
        <f t="shared" si="326"/>
        <v>42233.763831018514</v>
      </c>
      <c r="T3503" s="12">
        <f t="shared" si="327"/>
        <v>42258.763831018514</v>
      </c>
      <c r="U3503" s="9">
        <f t="shared" si="328"/>
        <v>2015</v>
      </c>
      <c r="V3503">
        <f t="shared" si="329"/>
        <v>8</v>
      </c>
      <c r="W3503" t="str" cm="1">
        <f t="array" ref="W3503">_xlfn.IFS(V3503=1,"JAN",V3503=2,"FEB",V3503=3,"MAR",V3503=4,"APR",V3503=5,"MAY",V3503=6,"JUN",V3503=7,"JUL",V3503=8,"AUG",V3503=9,"SEP",V3503=10,"OCT",V3503=11,"NOV",V3503=12,"DEC")</f>
        <v>AUG</v>
      </c>
    </row>
    <row r="3504" spans="1:23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324"/>
        <v>105</v>
      </c>
      <c r="P3504">
        <f t="shared" si="325"/>
        <v>136</v>
      </c>
      <c r="Q3504" t="s">
        <v>8315</v>
      </c>
      <c r="R3504" t="s">
        <v>8316</v>
      </c>
      <c r="S3504" s="12">
        <f t="shared" si="326"/>
        <v>42430.839398148149</v>
      </c>
      <c r="T3504" s="12">
        <f t="shared" si="327"/>
        <v>42445.165972222225</v>
      </c>
      <c r="U3504" s="9">
        <f t="shared" si="328"/>
        <v>2016</v>
      </c>
      <c r="V3504">
        <f t="shared" si="329"/>
        <v>3</v>
      </c>
      <c r="W3504" t="str" cm="1">
        <f t="array" ref="W3504">_xlfn.IFS(V3504=1,"JAN",V3504=2,"FEB",V3504=3,"MAR",V3504=4,"APR",V3504=5,"MAY",V3504=6,"JUN",V3504=7,"JUL",V3504=8,"AUG",V3504=9,"SEP",V3504=10,"OCT",V3504=11,"NOV",V3504=12,"DEC")</f>
        <v>MAR</v>
      </c>
    </row>
    <row r="3505" spans="1:23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324"/>
        <v>108</v>
      </c>
      <c r="P3505">
        <f t="shared" si="325"/>
        <v>70.760000000000005</v>
      </c>
      <c r="Q3505" t="s">
        <v>8315</v>
      </c>
      <c r="R3505" t="s">
        <v>8316</v>
      </c>
      <c r="S3505" s="12">
        <f t="shared" si="326"/>
        <v>42545.478333333333</v>
      </c>
      <c r="T3505" s="12">
        <f t="shared" si="327"/>
        <v>42575.478333333333</v>
      </c>
      <c r="U3505" s="9">
        <f t="shared" si="328"/>
        <v>2016</v>
      </c>
      <c r="V3505">
        <f t="shared" si="329"/>
        <v>6</v>
      </c>
      <c r="W3505" t="str" cm="1">
        <f t="array" ref="W3505">_xlfn.IFS(V3505=1,"JAN",V3505=2,"FEB",V3505=3,"MAR",V3505=4,"APR",V3505=5,"MAY",V3505=6,"JUN",V3505=7,"JUL",V3505=8,"AUG",V3505=9,"SEP",V3505=10,"OCT",V3505=11,"NOV",V3505=12,"DEC")</f>
        <v>JUN</v>
      </c>
    </row>
    <row r="3506" spans="1:23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324"/>
        <v>100</v>
      </c>
      <c r="P3506">
        <f t="shared" si="325"/>
        <v>125</v>
      </c>
      <c r="Q3506" t="s">
        <v>8315</v>
      </c>
      <c r="R3506" t="s">
        <v>8316</v>
      </c>
      <c r="S3506" s="12">
        <f t="shared" si="326"/>
        <v>42297.748738425929</v>
      </c>
      <c r="T3506" s="12">
        <f t="shared" si="327"/>
        <v>42327.790405092594</v>
      </c>
      <c r="U3506" s="9">
        <f t="shared" si="328"/>
        <v>2015</v>
      </c>
      <c r="V3506">
        <f t="shared" si="329"/>
        <v>10</v>
      </c>
      <c r="W3506" t="str" cm="1">
        <f t="array" ref="W3506">_xlfn.IFS(V3506=1,"JAN",V3506=2,"FEB",V3506=3,"MAR",V3506=4,"APR",V3506=5,"MAY",V3506=6,"JUN",V3506=7,"JUL",V3506=8,"AUG",V3506=9,"SEP",V3506=10,"OCT",V3506=11,"NOV",V3506=12,"DEC")</f>
        <v>OCT</v>
      </c>
    </row>
    <row r="3507" spans="1:23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324"/>
        <v>104</v>
      </c>
      <c r="P3507">
        <f t="shared" si="325"/>
        <v>66.510000000000005</v>
      </c>
      <c r="Q3507" t="s">
        <v>8315</v>
      </c>
      <c r="R3507" t="s">
        <v>8316</v>
      </c>
      <c r="S3507" s="12">
        <f t="shared" si="326"/>
        <v>41760.935706018521</v>
      </c>
      <c r="T3507" s="12">
        <f t="shared" si="327"/>
        <v>41772.166666666664</v>
      </c>
      <c r="U3507" s="9">
        <f t="shared" si="328"/>
        <v>2014</v>
      </c>
      <c r="V3507">
        <f t="shared" si="329"/>
        <v>5</v>
      </c>
      <c r="W3507" t="str" cm="1">
        <f t="array" ref="W3507">_xlfn.IFS(V3507=1,"JAN",V3507=2,"FEB",V3507=3,"MAR",V3507=4,"APR",V3507=5,"MAY",V3507=6,"JUN",V3507=7,"JUL",V3507=8,"AUG",V3507=9,"SEP",V3507=10,"OCT",V3507=11,"NOV",V3507=12,"DEC")</f>
        <v>MAY</v>
      </c>
    </row>
    <row r="3508" spans="1:23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324"/>
        <v>102</v>
      </c>
      <c r="P3508">
        <f t="shared" si="325"/>
        <v>105</v>
      </c>
      <c r="Q3508" t="s">
        <v>8315</v>
      </c>
      <c r="R3508" t="s">
        <v>8316</v>
      </c>
      <c r="S3508" s="12">
        <f t="shared" si="326"/>
        <v>41829.734259259261</v>
      </c>
      <c r="T3508" s="12">
        <f t="shared" si="327"/>
        <v>41874.734259259261</v>
      </c>
      <c r="U3508" s="9">
        <f t="shared" si="328"/>
        <v>2014</v>
      </c>
      <c r="V3508">
        <f t="shared" si="329"/>
        <v>7</v>
      </c>
      <c r="W3508" t="str" cm="1">
        <f t="array" ref="W3508">_xlfn.IFS(V3508=1,"JAN",V3508=2,"FEB",V3508=3,"MAR",V3508=4,"APR",V3508=5,"MAY",V3508=6,"JUN",V3508=7,"JUL",V3508=8,"AUG",V3508=9,"SEP",V3508=10,"OCT",V3508=11,"NOV",V3508=12,"DEC")</f>
        <v>JUL</v>
      </c>
    </row>
    <row r="3509" spans="1:23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324"/>
        <v>104</v>
      </c>
      <c r="P3509">
        <f t="shared" si="325"/>
        <v>145</v>
      </c>
      <c r="Q3509" t="s">
        <v>8315</v>
      </c>
      <c r="R3509" t="s">
        <v>8316</v>
      </c>
      <c r="S3509" s="12">
        <f t="shared" si="326"/>
        <v>42491.92288194444</v>
      </c>
      <c r="T3509" s="12">
        <f t="shared" si="327"/>
        <v>42521.92288194444</v>
      </c>
      <c r="U3509" s="9">
        <f t="shared" si="328"/>
        <v>2016</v>
      </c>
      <c r="V3509">
        <f t="shared" si="329"/>
        <v>5</v>
      </c>
      <c r="W3509" t="str" cm="1">
        <f t="array" ref="W3509">_xlfn.IFS(V3509=1,"JAN",V3509=2,"FEB",V3509=3,"MAR",V3509=4,"APR",V3509=5,"MAY",V3509=6,"JUN",V3509=7,"JUL",V3509=8,"AUG",V3509=9,"SEP",V3509=10,"OCT",V3509=11,"NOV",V3509=12,"DEC")</f>
        <v>MAY</v>
      </c>
    </row>
    <row r="3510" spans="1:23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324"/>
        <v>180</v>
      </c>
      <c r="P3510">
        <f t="shared" si="325"/>
        <v>12</v>
      </c>
      <c r="Q3510" t="s">
        <v>8315</v>
      </c>
      <c r="R3510" t="s">
        <v>8316</v>
      </c>
      <c r="S3510" s="12">
        <f t="shared" si="326"/>
        <v>42477.729780092588</v>
      </c>
      <c r="T3510" s="12">
        <f t="shared" si="327"/>
        <v>42500.875</v>
      </c>
      <c r="U3510" s="9">
        <f t="shared" si="328"/>
        <v>2016</v>
      </c>
      <c r="V3510">
        <f t="shared" si="329"/>
        <v>4</v>
      </c>
      <c r="W3510" t="str" cm="1">
        <f t="array" ref="W3510">_xlfn.IFS(V3510=1,"JAN",V3510=2,"FEB",V3510=3,"MAR",V3510=4,"APR",V3510=5,"MAY",V3510=6,"JUN",V3510=7,"JUL",V3510=8,"AUG",V3510=9,"SEP",V3510=10,"OCT",V3510=11,"NOV",V3510=12,"DEC")</f>
        <v>APR</v>
      </c>
    </row>
    <row r="3511" spans="1:23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324"/>
        <v>106</v>
      </c>
      <c r="P3511">
        <f t="shared" si="325"/>
        <v>96.67</v>
      </c>
      <c r="Q3511" t="s">
        <v>8315</v>
      </c>
      <c r="R3511" t="s">
        <v>8316</v>
      </c>
      <c r="S3511" s="12">
        <f t="shared" si="326"/>
        <v>41950.859560185185</v>
      </c>
      <c r="T3511" s="12">
        <f t="shared" si="327"/>
        <v>41964.204861111109</v>
      </c>
      <c r="U3511" s="9">
        <f t="shared" si="328"/>
        <v>2014</v>
      </c>
      <c r="V3511">
        <f t="shared" si="329"/>
        <v>11</v>
      </c>
      <c r="W3511" t="str" cm="1">
        <f t="array" ref="W3511">_xlfn.IFS(V3511=1,"JAN",V3511=2,"FEB",V3511=3,"MAR",V3511=4,"APR",V3511=5,"MAY",V3511=6,"JUN",V3511=7,"JUL",V3511=8,"AUG",V3511=9,"SEP",V3511=10,"OCT",V3511=11,"NOV",V3511=12,"DEC")</f>
        <v>NOV</v>
      </c>
    </row>
    <row r="3512" spans="1:23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324"/>
        <v>101</v>
      </c>
      <c r="P3512">
        <f t="shared" si="325"/>
        <v>60.33</v>
      </c>
      <c r="Q3512" t="s">
        <v>8315</v>
      </c>
      <c r="R3512" t="s">
        <v>8316</v>
      </c>
      <c r="S3512" s="12">
        <f t="shared" si="326"/>
        <v>41802.62090277778</v>
      </c>
      <c r="T3512" s="12">
        <f t="shared" si="327"/>
        <v>41822.62090277778</v>
      </c>
      <c r="U3512" s="9">
        <f t="shared" si="328"/>
        <v>2014</v>
      </c>
      <c r="V3512">
        <f t="shared" si="329"/>
        <v>6</v>
      </c>
      <c r="W3512" t="str" cm="1">
        <f t="array" ref="W3512">_xlfn.IFS(V3512=1,"JAN",V3512=2,"FEB",V3512=3,"MAR",V3512=4,"APR",V3512=5,"MAY",V3512=6,"JUN",V3512=7,"JUL",V3512=8,"AUG",V3512=9,"SEP",V3512=10,"OCT",V3512=11,"NOV",V3512=12,"DEC")</f>
        <v>JUN</v>
      </c>
    </row>
    <row r="3513" spans="1:23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324"/>
        <v>101</v>
      </c>
      <c r="P3513">
        <f t="shared" si="325"/>
        <v>79.89</v>
      </c>
      <c r="Q3513" t="s">
        <v>8315</v>
      </c>
      <c r="R3513" t="s">
        <v>8316</v>
      </c>
      <c r="S3513" s="12">
        <f t="shared" si="326"/>
        <v>41927.873784722222</v>
      </c>
      <c r="T3513" s="12">
        <f t="shared" si="327"/>
        <v>41950.770833333336</v>
      </c>
      <c r="U3513" s="9">
        <f t="shared" si="328"/>
        <v>2014</v>
      </c>
      <c r="V3513">
        <f t="shared" si="329"/>
        <v>10</v>
      </c>
      <c r="W3513" t="str" cm="1">
        <f t="array" ref="W3513">_xlfn.IFS(V3513=1,"JAN",V3513=2,"FEB",V3513=3,"MAR",V3513=4,"APR",V3513=5,"MAY",V3513=6,"JUN",V3513=7,"JUL",V3513=8,"AUG",V3513=9,"SEP",V3513=10,"OCT",V3513=11,"NOV",V3513=12,"DEC")</f>
        <v>OCT</v>
      </c>
    </row>
    <row r="3514" spans="1:23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324"/>
        <v>100</v>
      </c>
      <c r="P3514">
        <f t="shared" si="325"/>
        <v>58.82</v>
      </c>
      <c r="Q3514" t="s">
        <v>8315</v>
      </c>
      <c r="R3514" t="s">
        <v>8316</v>
      </c>
      <c r="S3514" s="12">
        <f t="shared" si="326"/>
        <v>42057.536944444444</v>
      </c>
      <c r="T3514" s="12">
        <f t="shared" si="327"/>
        <v>42117.49527777778</v>
      </c>
      <c r="U3514" s="9">
        <f t="shared" si="328"/>
        <v>2015</v>
      </c>
      <c r="V3514">
        <f t="shared" si="329"/>
        <v>2</v>
      </c>
      <c r="W3514" t="str" cm="1">
        <f t="array" ref="W3514">_xlfn.IFS(V3514=1,"JAN",V3514=2,"FEB",V3514=3,"MAR",V3514=4,"APR",V3514=5,"MAY",V3514=6,"JUN",V3514=7,"JUL",V3514=8,"AUG",V3514=9,"SEP",V3514=10,"OCT",V3514=11,"NOV",V3514=12,"DEC")</f>
        <v>FEB</v>
      </c>
    </row>
    <row r="3515" spans="1:23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324"/>
        <v>118</v>
      </c>
      <c r="P3515">
        <f t="shared" si="325"/>
        <v>75.34</v>
      </c>
      <c r="Q3515" t="s">
        <v>8315</v>
      </c>
      <c r="R3515" t="s">
        <v>8316</v>
      </c>
      <c r="S3515" s="12">
        <f t="shared" si="326"/>
        <v>41781.096203703702</v>
      </c>
      <c r="T3515" s="12">
        <f t="shared" si="327"/>
        <v>41794.207638888889</v>
      </c>
      <c r="U3515" s="9">
        <f t="shared" si="328"/>
        <v>2014</v>
      </c>
      <c r="V3515">
        <f t="shared" si="329"/>
        <v>5</v>
      </c>
      <c r="W3515" t="str" cm="1">
        <f t="array" ref="W3515">_xlfn.IFS(V3515=1,"JAN",V3515=2,"FEB",V3515=3,"MAR",V3515=4,"APR",V3515=5,"MAY",V3515=6,"JUN",V3515=7,"JUL",V3515=8,"AUG",V3515=9,"SEP",V3515=10,"OCT",V3515=11,"NOV",V3515=12,"DEC")</f>
        <v>MAY</v>
      </c>
    </row>
    <row r="3516" spans="1:23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324"/>
        <v>110</v>
      </c>
      <c r="P3516">
        <f t="shared" si="325"/>
        <v>55</v>
      </c>
      <c r="Q3516" t="s">
        <v>8315</v>
      </c>
      <c r="R3516" t="s">
        <v>8316</v>
      </c>
      <c r="S3516" s="12">
        <f t="shared" si="326"/>
        <v>42020.846666666665</v>
      </c>
      <c r="T3516" s="12">
        <f t="shared" si="327"/>
        <v>42037.207638888889</v>
      </c>
      <c r="U3516" s="9">
        <f t="shared" si="328"/>
        <v>2015</v>
      </c>
      <c r="V3516">
        <f t="shared" si="329"/>
        <v>1</v>
      </c>
      <c r="W3516" t="str" cm="1">
        <f t="array" ref="W3516">_xlfn.IFS(V3516=1,"JAN",V3516=2,"FEB",V3516=3,"MAR",V3516=4,"APR",V3516=5,"MAY",V3516=6,"JUN",V3516=7,"JUL",V3516=8,"AUG",V3516=9,"SEP",V3516=10,"OCT",V3516=11,"NOV",V3516=12,"DEC")</f>
        <v>JAN</v>
      </c>
    </row>
    <row r="3517" spans="1:23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324"/>
        <v>103</v>
      </c>
      <c r="P3517">
        <f t="shared" si="325"/>
        <v>66.959999999999994</v>
      </c>
      <c r="Q3517" t="s">
        <v>8315</v>
      </c>
      <c r="R3517" t="s">
        <v>8316</v>
      </c>
      <c r="S3517" s="12">
        <f t="shared" si="326"/>
        <v>42125.772812499999</v>
      </c>
      <c r="T3517" s="12">
        <f t="shared" si="327"/>
        <v>42155.772812499999</v>
      </c>
      <c r="U3517" s="9">
        <f t="shared" si="328"/>
        <v>2015</v>
      </c>
      <c r="V3517">
        <f t="shared" si="329"/>
        <v>5</v>
      </c>
      <c r="W3517" t="str" cm="1">
        <f t="array" ref="W3517">_xlfn.IFS(V3517=1,"JAN",V3517=2,"FEB",V3517=3,"MAR",V3517=4,"APR",V3517=5,"MAY",V3517=6,"JUN",V3517=7,"JUL",V3517=8,"AUG",V3517=9,"SEP",V3517=10,"OCT",V3517=11,"NOV",V3517=12,"DEC")</f>
        <v>MAY</v>
      </c>
    </row>
    <row r="3518" spans="1:23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324"/>
        <v>100</v>
      </c>
      <c r="P3518">
        <f t="shared" si="325"/>
        <v>227.27</v>
      </c>
      <c r="Q3518" t="s">
        <v>8315</v>
      </c>
      <c r="R3518" t="s">
        <v>8316</v>
      </c>
      <c r="S3518" s="12">
        <f t="shared" si="326"/>
        <v>41856.010069444441</v>
      </c>
      <c r="T3518" s="12">
        <f t="shared" si="327"/>
        <v>41890.125</v>
      </c>
      <c r="U3518" s="9">
        <f t="shared" si="328"/>
        <v>2014</v>
      </c>
      <c r="V3518">
        <f t="shared" si="329"/>
        <v>8</v>
      </c>
      <c r="W3518" t="str" cm="1">
        <f t="array" ref="W3518">_xlfn.IFS(V3518=1,"JAN",V3518=2,"FEB",V3518=3,"MAR",V3518=4,"APR",V3518=5,"MAY",V3518=6,"JUN",V3518=7,"JUL",V3518=8,"AUG",V3518=9,"SEP",V3518=10,"OCT",V3518=11,"NOV",V3518=12,"DEC")</f>
        <v>AUG</v>
      </c>
    </row>
    <row r="3519" spans="1:23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324"/>
        <v>100</v>
      </c>
      <c r="P3519">
        <f t="shared" si="325"/>
        <v>307.69</v>
      </c>
      <c r="Q3519" t="s">
        <v>8315</v>
      </c>
      <c r="R3519" t="s">
        <v>8316</v>
      </c>
      <c r="S3519" s="12">
        <f t="shared" si="326"/>
        <v>41794.817523148151</v>
      </c>
      <c r="T3519" s="12">
        <f t="shared" si="327"/>
        <v>41824.458333333336</v>
      </c>
      <c r="U3519" s="9">
        <f t="shared" si="328"/>
        <v>2014</v>
      </c>
      <c r="V3519">
        <f t="shared" si="329"/>
        <v>6</v>
      </c>
      <c r="W3519" t="str" cm="1">
        <f t="array" ref="W3519">_xlfn.IFS(V3519=1,"JAN",V3519=2,"FEB",V3519=3,"MAR",V3519=4,"APR",V3519=5,"MAY",V3519=6,"JUN",V3519=7,"JUL",V3519=8,"AUG",V3519=9,"SEP",V3519=10,"OCT",V3519=11,"NOV",V3519=12,"DEC")</f>
        <v>JUN</v>
      </c>
    </row>
    <row r="3520" spans="1:23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324"/>
        <v>110</v>
      </c>
      <c r="P3520">
        <f t="shared" si="325"/>
        <v>50.02</v>
      </c>
      <c r="Q3520" t="s">
        <v>8315</v>
      </c>
      <c r="R3520" t="s">
        <v>8316</v>
      </c>
      <c r="S3520" s="12">
        <f t="shared" si="326"/>
        <v>41893.783553240741</v>
      </c>
      <c r="T3520" s="12">
        <f t="shared" si="327"/>
        <v>41914.597916666666</v>
      </c>
      <c r="U3520" s="9">
        <f t="shared" si="328"/>
        <v>2014</v>
      </c>
      <c r="V3520">
        <f t="shared" si="329"/>
        <v>9</v>
      </c>
      <c r="W3520" t="str" cm="1">
        <f t="array" ref="W3520">_xlfn.IFS(V3520=1,"JAN",V3520=2,"FEB",V3520=3,"MAR",V3520=4,"APR",V3520=5,"MAY",V3520=6,"JUN",V3520=7,"JUL",V3520=8,"AUG",V3520=9,"SEP",V3520=10,"OCT",V3520=11,"NOV",V3520=12,"DEC")</f>
        <v>SEP</v>
      </c>
    </row>
    <row r="3521" spans="1:23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324"/>
        <v>101</v>
      </c>
      <c r="P3521">
        <f t="shared" si="325"/>
        <v>72.39</v>
      </c>
      <c r="Q3521" t="s">
        <v>8315</v>
      </c>
      <c r="R3521" t="s">
        <v>8316</v>
      </c>
      <c r="S3521" s="12">
        <f t="shared" si="326"/>
        <v>42037.598958333328</v>
      </c>
      <c r="T3521" s="12">
        <f t="shared" si="327"/>
        <v>42067.598958333328</v>
      </c>
      <c r="U3521" s="9">
        <f t="shared" si="328"/>
        <v>2015</v>
      </c>
      <c r="V3521">
        <f t="shared" si="329"/>
        <v>2</v>
      </c>
      <c r="W3521" t="str" cm="1">
        <f t="array" ref="W3521">_xlfn.IFS(V3521=1,"JAN",V3521=2,"FEB",V3521=3,"MAR",V3521=4,"APR",V3521=5,"MAY",V3521=6,"JUN",V3521=7,"JUL",V3521=8,"AUG",V3521=9,"SEP",V3521=10,"OCT",V3521=11,"NOV",V3521=12,"DEC")</f>
        <v>FEB</v>
      </c>
    </row>
    <row r="3522" spans="1:23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324"/>
        <v>101</v>
      </c>
      <c r="P3522">
        <f t="shared" si="325"/>
        <v>95.95</v>
      </c>
      <c r="Q3522" t="s">
        <v>8315</v>
      </c>
      <c r="R3522" t="s">
        <v>8316</v>
      </c>
      <c r="S3522" s="12">
        <f t="shared" si="326"/>
        <v>42227.824212962965</v>
      </c>
      <c r="T3522" s="12">
        <f t="shared" si="327"/>
        <v>42253.57430555555</v>
      </c>
      <c r="U3522" s="9">
        <f t="shared" si="328"/>
        <v>2015</v>
      </c>
      <c r="V3522">
        <f t="shared" si="329"/>
        <v>8</v>
      </c>
      <c r="W3522" t="str" cm="1">
        <f t="array" ref="W3522">_xlfn.IFS(V3522=1,"JAN",V3522=2,"FEB",V3522=3,"MAR",V3522=4,"APR",V3522=5,"MAY",V3522=6,"JUN",V3522=7,"JUL",V3522=8,"AUG",V3522=9,"SEP",V3522=10,"OCT",V3522=11,"NOV",V3522=12,"DEC")</f>
        <v>AUG</v>
      </c>
    </row>
    <row r="3523" spans="1:23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330">ROUND((E3523/D3523)*100,0)</f>
        <v>169</v>
      </c>
      <c r="P3523">
        <f t="shared" ref="P3523:P3586" si="331">IFERROR(ROUND(E3523/L3523,2),0)</f>
        <v>45.62</v>
      </c>
      <c r="Q3523" t="s">
        <v>8315</v>
      </c>
      <c r="R3523" t="s">
        <v>8316</v>
      </c>
      <c r="S3523" s="12">
        <f t="shared" ref="S3523:S3586" si="332">(((J3523/60)/60)/24)+DATE(1970,1,1)</f>
        <v>41881.361342592594</v>
      </c>
      <c r="T3523" s="12">
        <f t="shared" ref="T3523:T3586" si="333">(((I3523/60)/60)/24)+DATE(1970,1,1)</f>
        <v>41911.361342592594</v>
      </c>
      <c r="U3523" s="9">
        <f t="shared" ref="U3523:U3586" si="334">YEAR(S3523)</f>
        <v>2014</v>
      </c>
      <c r="V3523">
        <f t="shared" ref="V3523:V3586" si="335">MONTH(S3523)</f>
        <v>8</v>
      </c>
      <c r="W3523" t="str" cm="1">
        <f t="array" ref="W3523">_xlfn.IFS(V3523=1,"JAN",V3523=2,"FEB",V3523=3,"MAR",V3523=4,"APR",V3523=5,"MAY",V3523=6,"JUN",V3523=7,"JUL",V3523=8,"AUG",V3523=9,"SEP",V3523=10,"OCT",V3523=11,"NOV",V3523=12,"DEC")</f>
        <v>AUG</v>
      </c>
    </row>
    <row r="3524" spans="1:23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330"/>
        <v>100</v>
      </c>
      <c r="P3524">
        <f t="shared" si="331"/>
        <v>41.03</v>
      </c>
      <c r="Q3524" t="s">
        <v>8315</v>
      </c>
      <c r="R3524" t="s">
        <v>8316</v>
      </c>
      <c r="S3524" s="12">
        <f t="shared" si="332"/>
        <v>42234.789884259255</v>
      </c>
      <c r="T3524" s="12">
        <f t="shared" si="333"/>
        <v>42262.420833333337</v>
      </c>
      <c r="U3524" s="9">
        <f t="shared" si="334"/>
        <v>2015</v>
      </c>
      <c r="V3524">
        <f t="shared" si="335"/>
        <v>8</v>
      </c>
      <c r="W3524" t="str" cm="1">
        <f t="array" ref="W3524">_xlfn.IFS(V3524=1,"JAN",V3524=2,"FEB",V3524=3,"MAR",V3524=4,"APR",V3524=5,"MAY",V3524=6,"JUN",V3524=7,"JUL",V3524=8,"AUG",V3524=9,"SEP",V3524=10,"OCT",V3524=11,"NOV",V3524=12,"DEC")</f>
        <v>AUG</v>
      </c>
    </row>
    <row r="3525" spans="1:23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330"/>
        <v>114</v>
      </c>
      <c r="P3525">
        <f t="shared" si="331"/>
        <v>56.83</v>
      </c>
      <c r="Q3525" t="s">
        <v>8315</v>
      </c>
      <c r="R3525" t="s">
        <v>8316</v>
      </c>
      <c r="S3525" s="12">
        <f t="shared" si="332"/>
        <v>42581.397546296299</v>
      </c>
      <c r="T3525" s="12">
        <f t="shared" si="333"/>
        <v>42638.958333333328</v>
      </c>
      <c r="U3525" s="9">
        <f t="shared" si="334"/>
        <v>2016</v>
      </c>
      <c r="V3525">
        <f t="shared" si="335"/>
        <v>7</v>
      </c>
      <c r="W3525" t="str" cm="1">
        <f t="array" ref="W3525">_xlfn.IFS(V3525=1,"JAN",V3525=2,"FEB",V3525=3,"MAR",V3525=4,"APR",V3525=5,"MAY",V3525=6,"JUN",V3525=7,"JUL",V3525=8,"AUG",V3525=9,"SEP",V3525=10,"OCT",V3525=11,"NOV",V3525=12,"DEC")</f>
        <v>JUL</v>
      </c>
    </row>
    <row r="3526" spans="1:23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330"/>
        <v>102</v>
      </c>
      <c r="P3526">
        <f t="shared" si="331"/>
        <v>137.24</v>
      </c>
      <c r="Q3526" t="s">
        <v>8315</v>
      </c>
      <c r="R3526" t="s">
        <v>8316</v>
      </c>
      <c r="S3526" s="12">
        <f t="shared" si="332"/>
        <v>41880.76357638889</v>
      </c>
      <c r="T3526" s="12">
        <f t="shared" si="333"/>
        <v>41895.166666666664</v>
      </c>
      <c r="U3526" s="9">
        <f t="shared" si="334"/>
        <v>2014</v>
      </c>
      <c r="V3526">
        <f t="shared" si="335"/>
        <v>8</v>
      </c>
      <c r="W3526" t="str" cm="1">
        <f t="array" ref="W3526">_xlfn.IFS(V3526=1,"JAN",V3526=2,"FEB",V3526=3,"MAR",V3526=4,"APR",V3526=5,"MAY",V3526=6,"JUN",V3526=7,"JUL",V3526=8,"AUG",V3526=9,"SEP",V3526=10,"OCT",V3526=11,"NOV",V3526=12,"DEC")</f>
        <v>AUG</v>
      </c>
    </row>
    <row r="3527" spans="1:23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330"/>
        <v>106</v>
      </c>
      <c r="P3527">
        <f t="shared" si="331"/>
        <v>75.709999999999994</v>
      </c>
      <c r="Q3527" t="s">
        <v>8315</v>
      </c>
      <c r="R3527" t="s">
        <v>8316</v>
      </c>
      <c r="S3527" s="12">
        <f t="shared" si="332"/>
        <v>42214.6956712963</v>
      </c>
      <c r="T3527" s="12">
        <f t="shared" si="333"/>
        <v>42225.666666666672</v>
      </c>
      <c r="U3527" s="9">
        <f t="shared" si="334"/>
        <v>2015</v>
      </c>
      <c r="V3527">
        <f t="shared" si="335"/>
        <v>7</v>
      </c>
      <c r="W3527" t="str" cm="1">
        <f t="array" ref="W3527">_xlfn.IFS(V3527=1,"JAN",V3527=2,"FEB",V3527=3,"MAR",V3527=4,"APR",V3527=5,"MAY",V3527=6,"JUN",V3527=7,"JUL",V3527=8,"AUG",V3527=9,"SEP",V3527=10,"OCT",V3527=11,"NOV",V3527=12,"DEC")</f>
        <v>JUL</v>
      </c>
    </row>
    <row r="3528" spans="1:23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330"/>
        <v>102</v>
      </c>
      <c r="P3528">
        <f t="shared" si="331"/>
        <v>99</v>
      </c>
      <c r="Q3528" t="s">
        <v>8315</v>
      </c>
      <c r="R3528" t="s">
        <v>8316</v>
      </c>
      <c r="S3528" s="12">
        <f t="shared" si="332"/>
        <v>42460.335312499999</v>
      </c>
      <c r="T3528" s="12">
        <f t="shared" si="333"/>
        <v>42488.249305555553</v>
      </c>
      <c r="U3528" s="9">
        <f t="shared" si="334"/>
        <v>2016</v>
      </c>
      <c r="V3528">
        <f t="shared" si="335"/>
        <v>3</v>
      </c>
      <c r="W3528" t="str" cm="1">
        <f t="array" ref="W3528">_xlfn.IFS(V3528=1,"JAN",V3528=2,"FEB",V3528=3,"MAR",V3528=4,"APR",V3528=5,"MAY",V3528=6,"JUN",V3528=7,"JUL",V3528=8,"AUG",V3528=9,"SEP",V3528=10,"OCT",V3528=11,"NOV",V3528=12,"DEC")</f>
        <v>MAR</v>
      </c>
    </row>
    <row r="3529" spans="1:23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330"/>
        <v>117</v>
      </c>
      <c r="P3529">
        <f t="shared" si="331"/>
        <v>81.569999999999993</v>
      </c>
      <c r="Q3529" t="s">
        <v>8315</v>
      </c>
      <c r="R3529" t="s">
        <v>8316</v>
      </c>
      <c r="S3529" s="12">
        <f t="shared" si="332"/>
        <v>42167.023206018523</v>
      </c>
      <c r="T3529" s="12">
        <f t="shared" si="333"/>
        <v>42196.165972222225</v>
      </c>
      <c r="U3529" s="9">
        <f t="shared" si="334"/>
        <v>2015</v>
      </c>
      <c r="V3529">
        <f t="shared" si="335"/>
        <v>6</v>
      </c>
      <c r="W3529" t="str" cm="1">
        <f t="array" ref="W3529">_xlfn.IFS(V3529=1,"JAN",V3529=2,"FEB",V3529=3,"MAR",V3529=4,"APR",V3529=5,"MAY",V3529=6,"JUN",V3529=7,"JUL",V3529=8,"AUG",V3529=9,"SEP",V3529=10,"OCT",V3529=11,"NOV",V3529=12,"DEC")</f>
        <v>JUN</v>
      </c>
    </row>
    <row r="3530" spans="1:23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330"/>
        <v>101</v>
      </c>
      <c r="P3530">
        <f t="shared" si="331"/>
        <v>45.11</v>
      </c>
      <c r="Q3530" t="s">
        <v>8315</v>
      </c>
      <c r="R3530" t="s">
        <v>8316</v>
      </c>
      <c r="S3530" s="12">
        <f t="shared" si="332"/>
        <v>42733.50136574074</v>
      </c>
      <c r="T3530" s="12">
        <f t="shared" si="333"/>
        <v>42753.50136574074</v>
      </c>
      <c r="U3530" s="9">
        <f t="shared" si="334"/>
        <v>2016</v>
      </c>
      <c r="V3530">
        <f t="shared" si="335"/>
        <v>12</v>
      </c>
      <c r="W3530" t="str" cm="1">
        <f t="array" ref="W3530">_xlfn.IFS(V3530=1,"JAN",V3530=2,"FEB",V3530=3,"MAR",V3530=4,"APR",V3530=5,"MAY",V3530=6,"JUN",V3530=7,"JUL",V3530=8,"AUG",V3530=9,"SEP",V3530=10,"OCT",V3530=11,"NOV",V3530=12,"DEC")</f>
        <v>DEC</v>
      </c>
    </row>
    <row r="3531" spans="1:23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330"/>
        <v>132</v>
      </c>
      <c r="P3531">
        <f t="shared" si="331"/>
        <v>36.67</v>
      </c>
      <c r="Q3531" t="s">
        <v>8315</v>
      </c>
      <c r="R3531" t="s">
        <v>8316</v>
      </c>
      <c r="S3531" s="12">
        <f t="shared" si="332"/>
        <v>42177.761782407411</v>
      </c>
      <c r="T3531" s="12">
        <f t="shared" si="333"/>
        <v>42198.041666666672</v>
      </c>
      <c r="U3531" s="9">
        <f t="shared" si="334"/>
        <v>2015</v>
      </c>
      <c r="V3531">
        <f t="shared" si="335"/>
        <v>6</v>
      </c>
      <c r="W3531" t="str" cm="1">
        <f t="array" ref="W3531">_xlfn.IFS(V3531=1,"JAN",V3531=2,"FEB",V3531=3,"MAR",V3531=4,"APR",V3531=5,"MAY",V3531=6,"JUN",V3531=7,"JUL",V3531=8,"AUG",V3531=9,"SEP",V3531=10,"OCT",V3531=11,"NOV",V3531=12,"DEC")</f>
        <v>JUN</v>
      </c>
    </row>
    <row r="3532" spans="1:23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330"/>
        <v>100</v>
      </c>
      <c r="P3532">
        <f t="shared" si="331"/>
        <v>125</v>
      </c>
      <c r="Q3532" t="s">
        <v>8315</v>
      </c>
      <c r="R3532" t="s">
        <v>8316</v>
      </c>
      <c r="S3532" s="12">
        <f t="shared" si="332"/>
        <v>42442.623344907406</v>
      </c>
      <c r="T3532" s="12">
        <f t="shared" si="333"/>
        <v>42470.833333333328</v>
      </c>
      <c r="U3532" s="9">
        <f t="shared" si="334"/>
        <v>2016</v>
      </c>
      <c r="V3532">
        <f t="shared" si="335"/>
        <v>3</v>
      </c>
      <c r="W3532" t="str" cm="1">
        <f t="array" ref="W3532">_xlfn.IFS(V3532=1,"JAN",V3532=2,"FEB",V3532=3,"MAR",V3532=4,"APR",V3532=5,"MAY",V3532=6,"JUN",V3532=7,"JUL",V3532=8,"AUG",V3532=9,"SEP",V3532=10,"OCT",V3532=11,"NOV",V3532=12,"DEC")</f>
        <v>MAR</v>
      </c>
    </row>
    <row r="3533" spans="1:23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330"/>
        <v>128</v>
      </c>
      <c r="P3533">
        <f t="shared" si="331"/>
        <v>49.23</v>
      </c>
      <c r="Q3533" t="s">
        <v>8315</v>
      </c>
      <c r="R3533" t="s">
        <v>8316</v>
      </c>
      <c r="S3533" s="12">
        <f t="shared" si="332"/>
        <v>42521.654328703706</v>
      </c>
      <c r="T3533" s="12">
        <f t="shared" si="333"/>
        <v>42551.654328703706</v>
      </c>
      <c r="U3533" s="9">
        <f t="shared" si="334"/>
        <v>2016</v>
      </c>
      <c r="V3533">
        <f t="shared" si="335"/>
        <v>5</v>
      </c>
      <c r="W3533" t="str" cm="1">
        <f t="array" ref="W3533">_xlfn.IFS(V3533=1,"JAN",V3533=2,"FEB",V3533=3,"MAR",V3533=4,"APR",V3533=5,"MAY",V3533=6,"JUN",V3533=7,"JUL",V3533=8,"AUG",V3533=9,"SEP",V3533=10,"OCT",V3533=11,"NOV",V3533=12,"DEC")</f>
        <v>MAY</v>
      </c>
    </row>
    <row r="3534" spans="1:23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330"/>
        <v>119</v>
      </c>
      <c r="P3534">
        <f t="shared" si="331"/>
        <v>42.3</v>
      </c>
      <c r="Q3534" t="s">
        <v>8315</v>
      </c>
      <c r="R3534" t="s">
        <v>8316</v>
      </c>
      <c r="S3534" s="12">
        <f t="shared" si="332"/>
        <v>41884.599849537037</v>
      </c>
      <c r="T3534" s="12">
        <f t="shared" si="333"/>
        <v>41900.165972222225</v>
      </c>
      <c r="U3534" s="9">
        <f t="shared" si="334"/>
        <v>2014</v>
      </c>
      <c r="V3534">
        <f t="shared" si="335"/>
        <v>9</v>
      </c>
      <c r="W3534" t="str" cm="1">
        <f t="array" ref="W3534">_xlfn.IFS(V3534=1,"JAN",V3534=2,"FEB",V3534=3,"MAR",V3534=4,"APR",V3534=5,"MAY",V3534=6,"JUN",V3534=7,"JUL",V3534=8,"AUG",V3534=9,"SEP",V3534=10,"OCT",V3534=11,"NOV",V3534=12,"DEC")</f>
        <v>SEP</v>
      </c>
    </row>
    <row r="3535" spans="1:23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330"/>
        <v>126</v>
      </c>
      <c r="P3535">
        <f t="shared" si="331"/>
        <v>78.88</v>
      </c>
      <c r="Q3535" t="s">
        <v>8315</v>
      </c>
      <c r="R3535" t="s">
        <v>8316</v>
      </c>
      <c r="S3535" s="12">
        <f t="shared" si="332"/>
        <v>42289.761192129634</v>
      </c>
      <c r="T3535" s="12">
        <f t="shared" si="333"/>
        <v>42319.802858796291</v>
      </c>
      <c r="U3535" s="9">
        <f t="shared" si="334"/>
        <v>2015</v>
      </c>
      <c r="V3535">
        <f t="shared" si="335"/>
        <v>10</v>
      </c>
      <c r="W3535" t="str" cm="1">
        <f t="array" ref="W3535">_xlfn.IFS(V3535=1,"JAN",V3535=2,"FEB",V3535=3,"MAR",V3535=4,"APR",V3535=5,"MAY",V3535=6,"JUN",V3535=7,"JUL",V3535=8,"AUG",V3535=9,"SEP",V3535=10,"OCT",V3535=11,"NOV",V3535=12,"DEC")</f>
        <v>OCT</v>
      </c>
    </row>
    <row r="3536" spans="1:23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330"/>
        <v>156</v>
      </c>
      <c r="P3536">
        <f t="shared" si="331"/>
        <v>38.28</v>
      </c>
      <c r="Q3536" t="s">
        <v>8315</v>
      </c>
      <c r="R3536" t="s">
        <v>8316</v>
      </c>
      <c r="S3536" s="12">
        <f t="shared" si="332"/>
        <v>42243.6252662037</v>
      </c>
      <c r="T3536" s="12">
        <f t="shared" si="333"/>
        <v>42278.6252662037</v>
      </c>
      <c r="U3536" s="9">
        <f t="shared" si="334"/>
        <v>2015</v>
      </c>
      <c r="V3536">
        <f t="shared" si="335"/>
        <v>8</v>
      </c>
      <c r="W3536" t="str" cm="1">
        <f t="array" ref="W3536">_xlfn.IFS(V3536=1,"JAN",V3536=2,"FEB",V3536=3,"MAR",V3536=4,"APR",V3536=5,"MAY",V3536=6,"JUN",V3536=7,"JUL",V3536=8,"AUG",V3536=9,"SEP",V3536=10,"OCT",V3536=11,"NOV",V3536=12,"DEC")</f>
        <v>AUG</v>
      </c>
    </row>
    <row r="3537" spans="1:23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330"/>
        <v>103</v>
      </c>
      <c r="P3537">
        <f t="shared" si="331"/>
        <v>44.85</v>
      </c>
      <c r="Q3537" t="s">
        <v>8315</v>
      </c>
      <c r="R3537" t="s">
        <v>8316</v>
      </c>
      <c r="S3537" s="12">
        <f t="shared" si="332"/>
        <v>42248.640162037031</v>
      </c>
      <c r="T3537" s="12">
        <f t="shared" si="333"/>
        <v>42279.75</v>
      </c>
      <c r="U3537" s="9">
        <f t="shared" si="334"/>
        <v>2015</v>
      </c>
      <c r="V3537">
        <f t="shared" si="335"/>
        <v>9</v>
      </c>
      <c r="W3537" t="str" cm="1">
        <f t="array" ref="W3537">_xlfn.IFS(V3537=1,"JAN",V3537=2,"FEB",V3537=3,"MAR",V3537=4,"APR",V3537=5,"MAY",V3537=6,"JUN",V3537=7,"JUL",V3537=8,"AUG",V3537=9,"SEP",V3537=10,"OCT",V3537=11,"NOV",V3537=12,"DEC")</f>
        <v>SEP</v>
      </c>
    </row>
    <row r="3538" spans="1:23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330"/>
        <v>153</v>
      </c>
      <c r="P3538">
        <f t="shared" si="331"/>
        <v>13.53</v>
      </c>
      <c r="Q3538" t="s">
        <v>8315</v>
      </c>
      <c r="R3538" t="s">
        <v>8316</v>
      </c>
      <c r="S3538" s="12">
        <f t="shared" si="332"/>
        <v>42328.727141203708</v>
      </c>
      <c r="T3538" s="12">
        <f t="shared" si="333"/>
        <v>42358.499305555553</v>
      </c>
      <c r="U3538" s="9">
        <f t="shared" si="334"/>
        <v>2015</v>
      </c>
      <c r="V3538">
        <f t="shared" si="335"/>
        <v>11</v>
      </c>
      <c r="W3538" t="str" cm="1">
        <f t="array" ref="W3538">_xlfn.IFS(V3538=1,"JAN",V3538=2,"FEB",V3538=3,"MAR",V3538=4,"APR",V3538=5,"MAY",V3538=6,"JUN",V3538=7,"JUL",V3538=8,"AUG",V3538=9,"SEP",V3538=10,"OCT",V3538=11,"NOV",V3538=12,"DEC")</f>
        <v>NOV</v>
      </c>
    </row>
    <row r="3539" spans="1:23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330"/>
        <v>180</v>
      </c>
      <c r="P3539">
        <f t="shared" si="331"/>
        <v>43.5</v>
      </c>
      <c r="Q3539" t="s">
        <v>8315</v>
      </c>
      <c r="R3539" t="s">
        <v>8316</v>
      </c>
      <c r="S3539" s="12">
        <f t="shared" si="332"/>
        <v>41923.354351851849</v>
      </c>
      <c r="T3539" s="12">
        <f t="shared" si="333"/>
        <v>41960.332638888889</v>
      </c>
      <c r="U3539" s="9">
        <f t="shared" si="334"/>
        <v>2014</v>
      </c>
      <c r="V3539">
        <f t="shared" si="335"/>
        <v>10</v>
      </c>
      <c r="W3539" t="str" cm="1">
        <f t="array" ref="W3539">_xlfn.IFS(V3539=1,"JAN",V3539=2,"FEB",V3539=3,"MAR",V3539=4,"APR",V3539=5,"MAY",V3539=6,"JUN",V3539=7,"JUL",V3539=8,"AUG",V3539=9,"SEP",V3539=10,"OCT",V3539=11,"NOV",V3539=12,"DEC")</f>
        <v>OCT</v>
      </c>
    </row>
    <row r="3540" spans="1:23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330"/>
        <v>128</v>
      </c>
      <c r="P3540">
        <f t="shared" si="331"/>
        <v>30.95</v>
      </c>
      <c r="Q3540" t="s">
        <v>8315</v>
      </c>
      <c r="R3540" t="s">
        <v>8316</v>
      </c>
      <c r="S3540" s="12">
        <f t="shared" si="332"/>
        <v>42571.420601851853</v>
      </c>
      <c r="T3540" s="12">
        <f t="shared" si="333"/>
        <v>42599.420601851853</v>
      </c>
      <c r="U3540" s="9">
        <f t="shared" si="334"/>
        <v>2016</v>
      </c>
      <c r="V3540">
        <f t="shared" si="335"/>
        <v>7</v>
      </c>
      <c r="W3540" t="str" cm="1">
        <f t="array" ref="W3540">_xlfn.IFS(V3540=1,"JAN",V3540=2,"FEB",V3540=3,"MAR",V3540=4,"APR",V3540=5,"MAY",V3540=6,"JUN",V3540=7,"JUL",V3540=8,"AUG",V3540=9,"SEP",V3540=10,"OCT",V3540=11,"NOV",V3540=12,"DEC")</f>
        <v>JUL</v>
      </c>
    </row>
    <row r="3541" spans="1:23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330"/>
        <v>120</v>
      </c>
      <c r="P3541">
        <f t="shared" si="331"/>
        <v>55.23</v>
      </c>
      <c r="Q3541" t="s">
        <v>8315</v>
      </c>
      <c r="R3541" t="s">
        <v>8316</v>
      </c>
      <c r="S3541" s="12">
        <f t="shared" si="332"/>
        <v>42600.756041666667</v>
      </c>
      <c r="T3541" s="12">
        <f t="shared" si="333"/>
        <v>42621.756041666667</v>
      </c>
      <c r="U3541" s="9">
        <f t="shared" si="334"/>
        <v>2016</v>
      </c>
      <c r="V3541">
        <f t="shared" si="335"/>
        <v>8</v>
      </c>
      <c r="W3541" t="str" cm="1">
        <f t="array" ref="W3541">_xlfn.IFS(V3541=1,"JAN",V3541=2,"FEB",V3541=3,"MAR",V3541=4,"APR",V3541=5,"MAY",V3541=6,"JUN",V3541=7,"JUL",V3541=8,"AUG",V3541=9,"SEP",V3541=10,"OCT",V3541=11,"NOV",V3541=12,"DEC")</f>
        <v>AUG</v>
      </c>
    </row>
    <row r="3542" spans="1:23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330"/>
        <v>123</v>
      </c>
      <c r="P3542">
        <f t="shared" si="331"/>
        <v>46.13</v>
      </c>
      <c r="Q3542" t="s">
        <v>8315</v>
      </c>
      <c r="R3542" t="s">
        <v>8316</v>
      </c>
      <c r="S3542" s="12">
        <f t="shared" si="332"/>
        <v>42517.003368055557</v>
      </c>
      <c r="T3542" s="12">
        <f t="shared" si="333"/>
        <v>42547.003368055557</v>
      </c>
      <c r="U3542" s="9">
        <f t="shared" si="334"/>
        <v>2016</v>
      </c>
      <c r="V3542">
        <f t="shared" si="335"/>
        <v>5</v>
      </c>
      <c r="W3542" t="str" cm="1">
        <f t="array" ref="W3542">_xlfn.IFS(V3542=1,"JAN",V3542=2,"FEB",V3542=3,"MAR",V3542=4,"APR",V3542=5,"MAY",V3542=6,"JUN",V3542=7,"JUL",V3542=8,"AUG",V3542=9,"SEP",V3542=10,"OCT",V3542=11,"NOV",V3542=12,"DEC")</f>
        <v>MAY</v>
      </c>
    </row>
    <row r="3543" spans="1:23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330"/>
        <v>105</v>
      </c>
      <c r="P3543">
        <f t="shared" si="331"/>
        <v>39.380000000000003</v>
      </c>
      <c r="Q3543" t="s">
        <v>8315</v>
      </c>
      <c r="R3543" t="s">
        <v>8316</v>
      </c>
      <c r="S3543" s="12">
        <f t="shared" si="332"/>
        <v>42222.730034722219</v>
      </c>
      <c r="T3543" s="12">
        <f t="shared" si="333"/>
        <v>42247.730034722219</v>
      </c>
      <c r="U3543" s="9">
        <f t="shared" si="334"/>
        <v>2015</v>
      </c>
      <c r="V3543">
        <f t="shared" si="335"/>
        <v>8</v>
      </c>
      <c r="W3543" t="str" cm="1">
        <f t="array" ref="W3543">_xlfn.IFS(V3543=1,"JAN",V3543=2,"FEB",V3543=3,"MAR",V3543=4,"APR",V3543=5,"MAY",V3543=6,"JUN",V3543=7,"JUL",V3543=8,"AUG",V3543=9,"SEP",V3543=10,"OCT",V3543=11,"NOV",V3543=12,"DEC")</f>
        <v>AUG</v>
      </c>
    </row>
    <row r="3544" spans="1:23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330"/>
        <v>102</v>
      </c>
      <c r="P3544">
        <f t="shared" si="331"/>
        <v>66.150000000000006</v>
      </c>
      <c r="Q3544" t="s">
        <v>8315</v>
      </c>
      <c r="R3544" t="s">
        <v>8316</v>
      </c>
      <c r="S3544" s="12">
        <f t="shared" si="332"/>
        <v>41829.599791666667</v>
      </c>
      <c r="T3544" s="12">
        <f t="shared" si="333"/>
        <v>41889.599791666667</v>
      </c>
      <c r="U3544" s="9">
        <f t="shared" si="334"/>
        <v>2014</v>
      </c>
      <c r="V3544">
        <f t="shared" si="335"/>
        <v>7</v>
      </c>
      <c r="W3544" t="str" cm="1">
        <f t="array" ref="W3544">_xlfn.IFS(V3544=1,"JAN",V3544=2,"FEB",V3544=3,"MAR",V3544=4,"APR",V3544=5,"MAY",V3544=6,"JUN",V3544=7,"JUL",V3544=8,"AUG",V3544=9,"SEP",V3544=10,"OCT",V3544=11,"NOV",V3544=12,"DEC")</f>
        <v>JUL</v>
      </c>
    </row>
    <row r="3545" spans="1:23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330"/>
        <v>105</v>
      </c>
      <c r="P3545">
        <f t="shared" si="331"/>
        <v>54.14</v>
      </c>
      <c r="Q3545" t="s">
        <v>8315</v>
      </c>
      <c r="R3545" t="s">
        <v>8316</v>
      </c>
      <c r="S3545" s="12">
        <f t="shared" si="332"/>
        <v>42150.755312499998</v>
      </c>
      <c r="T3545" s="12">
        <f t="shared" si="333"/>
        <v>42180.755312499998</v>
      </c>
      <c r="U3545" s="9">
        <f t="shared" si="334"/>
        <v>2015</v>
      </c>
      <c r="V3545">
        <f t="shared" si="335"/>
        <v>5</v>
      </c>
      <c r="W3545" t="str" cm="1">
        <f t="array" ref="W3545">_xlfn.IFS(V3545=1,"JAN",V3545=2,"FEB",V3545=3,"MAR",V3545=4,"APR",V3545=5,"MAY",V3545=6,"JUN",V3545=7,"JUL",V3545=8,"AUG",V3545=9,"SEP",V3545=10,"OCT",V3545=11,"NOV",V3545=12,"DEC")</f>
        <v>MAY</v>
      </c>
    </row>
    <row r="3546" spans="1:23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330"/>
        <v>100</v>
      </c>
      <c r="P3546">
        <f t="shared" si="331"/>
        <v>104.17</v>
      </c>
      <c r="Q3546" t="s">
        <v>8315</v>
      </c>
      <c r="R3546" t="s">
        <v>8316</v>
      </c>
      <c r="S3546" s="12">
        <f t="shared" si="332"/>
        <v>42040.831678240742</v>
      </c>
      <c r="T3546" s="12">
        <f t="shared" si="333"/>
        <v>42070.831678240742</v>
      </c>
      <c r="U3546" s="9">
        <f t="shared" si="334"/>
        <v>2015</v>
      </c>
      <c r="V3546">
        <f t="shared" si="335"/>
        <v>2</v>
      </c>
      <c r="W3546" t="str" cm="1">
        <f t="array" ref="W3546">_xlfn.IFS(V3546=1,"JAN",V3546=2,"FEB",V3546=3,"MAR",V3546=4,"APR",V3546=5,"MAY",V3546=6,"JUN",V3546=7,"JUL",V3546=8,"AUG",V3546=9,"SEP",V3546=10,"OCT",V3546=11,"NOV",V3546=12,"DEC")</f>
        <v>FEB</v>
      </c>
    </row>
    <row r="3547" spans="1:23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330"/>
        <v>100</v>
      </c>
      <c r="P3547">
        <f t="shared" si="331"/>
        <v>31.38</v>
      </c>
      <c r="Q3547" t="s">
        <v>8315</v>
      </c>
      <c r="R3547" t="s">
        <v>8316</v>
      </c>
      <c r="S3547" s="12">
        <f t="shared" si="332"/>
        <v>42075.807395833333</v>
      </c>
      <c r="T3547" s="12">
        <f t="shared" si="333"/>
        <v>42105.807395833333</v>
      </c>
      <c r="U3547" s="9">
        <f t="shared" si="334"/>
        <v>2015</v>
      </c>
      <c r="V3547">
        <f t="shared" si="335"/>
        <v>3</v>
      </c>
      <c r="W3547" t="str" cm="1">
        <f t="array" ref="W3547">_xlfn.IFS(V3547=1,"JAN",V3547=2,"FEB",V3547=3,"MAR",V3547=4,"APR",V3547=5,"MAY",V3547=6,"JUN",V3547=7,"JUL",V3547=8,"AUG",V3547=9,"SEP",V3547=10,"OCT",V3547=11,"NOV",V3547=12,"DEC")</f>
        <v>MAR</v>
      </c>
    </row>
    <row r="3548" spans="1:23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330"/>
        <v>102</v>
      </c>
      <c r="P3548">
        <f t="shared" si="331"/>
        <v>59.21</v>
      </c>
      <c r="Q3548" t="s">
        <v>8315</v>
      </c>
      <c r="R3548" t="s">
        <v>8316</v>
      </c>
      <c r="S3548" s="12">
        <f t="shared" si="332"/>
        <v>42073.660694444443</v>
      </c>
      <c r="T3548" s="12">
        <f t="shared" si="333"/>
        <v>42095.165972222225</v>
      </c>
      <c r="U3548" s="9">
        <f t="shared" si="334"/>
        <v>2015</v>
      </c>
      <c r="V3548">
        <f t="shared" si="335"/>
        <v>3</v>
      </c>
      <c r="W3548" t="str" cm="1">
        <f t="array" ref="W3548">_xlfn.IFS(V3548=1,"JAN",V3548=2,"FEB",V3548=3,"MAR",V3548=4,"APR",V3548=5,"MAY",V3548=6,"JUN",V3548=7,"JUL",V3548=8,"AUG",V3548=9,"SEP",V3548=10,"OCT",V3548=11,"NOV",V3548=12,"DEC")</f>
        <v>MAR</v>
      </c>
    </row>
    <row r="3549" spans="1:23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330"/>
        <v>114</v>
      </c>
      <c r="P3549">
        <f t="shared" si="331"/>
        <v>119.18</v>
      </c>
      <c r="Q3549" t="s">
        <v>8315</v>
      </c>
      <c r="R3549" t="s">
        <v>8316</v>
      </c>
      <c r="S3549" s="12">
        <f t="shared" si="332"/>
        <v>42480.078715277778</v>
      </c>
      <c r="T3549" s="12">
        <f t="shared" si="333"/>
        <v>42504.165972222225</v>
      </c>
      <c r="U3549" s="9">
        <f t="shared" si="334"/>
        <v>2016</v>
      </c>
      <c r="V3549">
        <f t="shared" si="335"/>
        <v>4</v>
      </c>
      <c r="W3549" t="str" cm="1">
        <f t="array" ref="W3549">_xlfn.IFS(V3549=1,"JAN",V3549=2,"FEB",V3549=3,"MAR",V3549=4,"APR",V3549=5,"MAY",V3549=6,"JUN",V3549=7,"JUL",V3549=8,"AUG",V3549=9,"SEP",V3549=10,"OCT",V3549=11,"NOV",V3549=12,"DEC")</f>
        <v>APR</v>
      </c>
    </row>
    <row r="3550" spans="1:23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330"/>
        <v>102</v>
      </c>
      <c r="P3550">
        <f t="shared" si="331"/>
        <v>164.62</v>
      </c>
      <c r="Q3550" t="s">
        <v>8315</v>
      </c>
      <c r="R3550" t="s">
        <v>8316</v>
      </c>
      <c r="S3550" s="12">
        <f t="shared" si="332"/>
        <v>42411.942291666666</v>
      </c>
      <c r="T3550" s="12">
        <f t="shared" si="333"/>
        <v>42434.041666666672</v>
      </c>
      <c r="U3550" s="9">
        <f t="shared" si="334"/>
        <v>2016</v>
      </c>
      <c r="V3550">
        <f t="shared" si="335"/>
        <v>2</v>
      </c>
      <c r="W3550" t="str" cm="1">
        <f t="array" ref="W3550">_xlfn.IFS(V3550=1,"JAN",V3550=2,"FEB",V3550=3,"MAR",V3550=4,"APR",V3550=5,"MAY",V3550=6,"JUN",V3550=7,"JUL",V3550=8,"AUG",V3550=9,"SEP",V3550=10,"OCT",V3550=11,"NOV",V3550=12,"DEC")</f>
        <v>FEB</v>
      </c>
    </row>
    <row r="3551" spans="1:23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330"/>
        <v>102</v>
      </c>
      <c r="P3551">
        <f t="shared" si="331"/>
        <v>24.29</v>
      </c>
      <c r="Q3551" t="s">
        <v>8315</v>
      </c>
      <c r="R3551" t="s">
        <v>8316</v>
      </c>
      <c r="S3551" s="12">
        <f t="shared" si="332"/>
        <v>42223.394363425927</v>
      </c>
      <c r="T3551" s="12">
        <f t="shared" si="333"/>
        <v>42251.394363425927</v>
      </c>
      <c r="U3551" s="9">
        <f t="shared" si="334"/>
        <v>2015</v>
      </c>
      <c r="V3551">
        <f t="shared" si="335"/>
        <v>8</v>
      </c>
      <c r="W3551" t="str" cm="1">
        <f t="array" ref="W3551">_xlfn.IFS(V3551=1,"JAN",V3551=2,"FEB",V3551=3,"MAR",V3551=4,"APR",V3551=5,"MAY",V3551=6,"JUN",V3551=7,"JUL",V3551=8,"AUG",V3551=9,"SEP",V3551=10,"OCT",V3551=11,"NOV",V3551=12,"DEC")</f>
        <v>AUG</v>
      </c>
    </row>
    <row r="3552" spans="1:23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330"/>
        <v>105</v>
      </c>
      <c r="P3552">
        <f t="shared" si="331"/>
        <v>40.94</v>
      </c>
      <c r="Q3552" t="s">
        <v>8315</v>
      </c>
      <c r="R3552" t="s">
        <v>8316</v>
      </c>
      <c r="S3552" s="12">
        <f t="shared" si="332"/>
        <v>42462.893495370372</v>
      </c>
      <c r="T3552" s="12">
        <f t="shared" si="333"/>
        <v>42492.893495370372</v>
      </c>
      <c r="U3552" s="9">
        <f t="shared" si="334"/>
        <v>2016</v>
      </c>
      <c r="V3552">
        <f t="shared" si="335"/>
        <v>4</v>
      </c>
      <c r="W3552" t="str" cm="1">
        <f t="array" ref="W3552">_xlfn.IFS(V3552=1,"JAN",V3552=2,"FEB",V3552=3,"MAR",V3552=4,"APR",V3552=5,"MAY",V3552=6,"JUN",V3552=7,"JUL",V3552=8,"AUG",V3552=9,"SEP",V3552=10,"OCT",V3552=11,"NOV",V3552=12,"DEC")</f>
        <v>APR</v>
      </c>
    </row>
    <row r="3553" spans="1:23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330"/>
        <v>102</v>
      </c>
      <c r="P3553">
        <f t="shared" si="331"/>
        <v>61.1</v>
      </c>
      <c r="Q3553" t="s">
        <v>8315</v>
      </c>
      <c r="R3553" t="s">
        <v>8316</v>
      </c>
      <c r="S3553" s="12">
        <f t="shared" si="332"/>
        <v>41753.515856481477</v>
      </c>
      <c r="T3553" s="12">
        <f t="shared" si="333"/>
        <v>41781.921527777777</v>
      </c>
      <c r="U3553" s="9">
        <f t="shared" si="334"/>
        <v>2014</v>
      </c>
      <c r="V3553">
        <f t="shared" si="335"/>
        <v>4</v>
      </c>
      <c r="W3553" t="str" cm="1">
        <f t="array" ref="W3553">_xlfn.IFS(V3553=1,"JAN",V3553=2,"FEB",V3553=3,"MAR",V3553=4,"APR",V3553=5,"MAY",V3553=6,"JUN",V3553=7,"JUL",V3553=8,"AUG",V3553=9,"SEP",V3553=10,"OCT",V3553=11,"NOV",V3553=12,"DEC")</f>
        <v>APR</v>
      </c>
    </row>
    <row r="3554" spans="1:23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330"/>
        <v>100</v>
      </c>
      <c r="P3554">
        <f t="shared" si="331"/>
        <v>38.65</v>
      </c>
      <c r="Q3554" t="s">
        <v>8315</v>
      </c>
      <c r="R3554" t="s">
        <v>8316</v>
      </c>
      <c r="S3554" s="12">
        <f t="shared" si="332"/>
        <v>41788.587083333332</v>
      </c>
      <c r="T3554" s="12">
        <f t="shared" si="333"/>
        <v>41818.587083333332</v>
      </c>
      <c r="U3554" s="9">
        <f t="shared" si="334"/>
        <v>2014</v>
      </c>
      <c r="V3554">
        <f t="shared" si="335"/>
        <v>5</v>
      </c>
      <c r="W3554" t="str" cm="1">
        <f t="array" ref="W3554">_xlfn.IFS(V3554=1,"JAN",V3554=2,"FEB",V3554=3,"MAR",V3554=4,"APR",V3554=5,"MAY",V3554=6,"JUN",V3554=7,"JUL",V3554=8,"AUG",V3554=9,"SEP",V3554=10,"OCT",V3554=11,"NOV",V3554=12,"DEC")</f>
        <v>MAY</v>
      </c>
    </row>
    <row r="3555" spans="1:23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330"/>
        <v>106</v>
      </c>
      <c r="P3555">
        <f t="shared" si="331"/>
        <v>56.2</v>
      </c>
      <c r="Q3555" t="s">
        <v>8315</v>
      </c>
      <c r="R3555" t="s">
        <v>8316</v>
      </c>
      <c r="S3555" s="12">
        <f t="shared" si="332"/>
        <v>42196.028703703705</v>
      </c>
      <c r="T3555" s="12">
        <f t="shared" si="333"/>
        <v>42228</v>
      </c>
      <c r="U3555" s="9">
        <f t="shared" si="334"/>
        <v>2015</v>
      </c>
      <c r="V3555">
        <f t="shared" si="335"/>
        <v>7</v>
      </c>
      <c r="W3555" t="str" cm="1">
        <f t="array" ref="W3555">_xlfn.IFS(V3555=1,"JAN",V3555=2,"FEB",V3555=3,"MAR",V3555=4,"APR",V3555=5,"MAY",V3555=6,"JUN",V3555=7,"JUL",V3555=8,"AUG",V3555=9,"SEP",V3555=10,"OCT",V3555=11,"NOV",V3555=12,"DEC")</f>
        <v>JUL</v>
      </c>
    </row>
    <row r="3556" spans="1:23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330"/>
        <v>113</v>
      </c>
      <c r="P3556">
        <f t="shared" si="331"/>
        <v>107</v>
      </c>
      <c r="Q3556" t="s">
        <v>8315</v>
      </c>
      <c r="R3556" t="s">
        <v>8316</v>
      </c>
      <c r="S3556" s="12">
        <f t="shared" si="332"/>
        <v>42016.050451388888</v>
      </c>
      <c r="T3556" s="12">
        <f t="shared" si="333"/>
        <v>42046.708333333328</v>
      </c>
      <c r="U3556" s="9">
        <f t="shared" si="334"/>
        <v>2015</v>
      </c>
      <c r="V3556">
        <f t="shared" si="335"/>
        <v>1</v>
      </c>
      <c r="W3556" t="str" cm="1">
        <f t="array" ref="W3556">_xlfn.IFS(V3556=1,"JAN",V3556=2,"FEB",V3556=3,"MAR",V3556=4,"APR",V3556=5,"MAY",V3556=6,"JUN",V3556=7,"JUL",V3556=8,"AUG",V3556=9,"SEP",V3556=10,"OCT",V3556=11,"NOV",V3556=12,"DEC")</f>
        <v>JAN</v>
      </c>
    </row>
    <row r="3557" spans="1:23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330"/>
        <v>100</v>
      </c>
      <c r="P3557">
        <f t="shared" si="331"/>
        <v>171.43</v>
      </c>
      <c r="Q3557" t="s">
        <v>8315</v>
      </c>
      <c r="R3557" t="s">
        <v>8316</v>
      </c>
      <c r="S3557" s="12">
        <f t="shared" si="332"/>
        <v>42661.442060185189</v>
      </c>
      <c r="T3557" s="12">
        <f t="shared" si="333"/>
        <v>42691.483726851846</v>
      </c>
      <c r="U3557" s="9">
        <f t="shared" si="334"/>
        <v>2016</v>
      </c>
      <c r="V3557">
        <f t="shared" si="335"/>
        <v>10</v>
      </c>
      <c r="W3557" t="str" cm="1">
        <f t="array" ref="W3557">_xlfn.IFS(V3557=1,"JAN",V3557=2,"FEB",V3557=3,"MAR",V3557=4,"APR",V3557=5,"MAY",V3557=6,"JUN",V3557=7,"JUL",V3557=8,"AUG",V3557=9,"SEP",V3557=10,"OCT",V3557=11,"NOV",V3557=12,"DEC")</f>
        <v>OCT</v>
      </c>
    </row>
    <row r="3558" spans="1:23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330"/>
        <v>100</v>
      </c>
      <c r="P3558">
        <f t="shared" si="331"/>
        <v>110.5</v>
      </c>
      <c r="Q3558" t="s">
        <v>8315</v>
      </c>
      <c r="R3558" t="s">
        <v>8316</v>
      </c>
      <c r="S3558" s="12">
        <f t="shared" si="332"/>
        <v>41808.649583333332</v>
      </c>
      <c r="T3558" s="12">
        <f t="shared" si="333"/>
        <v>41868.649583333332</v>
      </c>
      <c r="U3558" s="9">
        <f t="shared" si="334"/>
        <v>2014</v>
      </c>
      <c r="V3558">
        <f t="shared" si="335"/>
        <v>6</v>
      </c>
      <c r="W3558" t="str" cm="1">
        <f t="array" ref="W3558">_xlfn.IFS(V3558=1,"JAN",V3558=2,"FEB",V3558=3,"MAR",V3558=4,"APR",V3558=5,"MAY",V3558=6,"JUN",V3558=7,"JUL",V3558=8,"AUG",V3558=9,"SEP",V3558=10,"OCT",V3558=11,"NOV",V3558=12,"DEC")</f>
        <v>JUN</v>
      </c>
    </row>
    <row r="3559" spans="1:23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330"/>
        <v>100</v>
      </c>
      <c r="P3559">
        <f t="shared" si="331"/>
        <v>179.28</v>
      </c>
      <c r="Q3559" t="s">
        <v>8315</v>
      </c>
      <c r="R3559" t="s">
        <v>8316</v>
      </c>
      <c r="S3559" s="12">
        <f t="shared" si="332"/>
        <v>41730.276747685188</v>
      </c>
      <c r="T3559" s="12">
        <f t="shared" si="333"/>
        <v>41764.276747685188</v>
      </c>
      <c r="U3559" s="9">
        <f t="shared" si="334"/>
        <v>2014</v>
      </c>
      <c r="V3559">
        <f t="shared" si="335"/>
        <v>4</v>
      </c>
      <c r="W3559" t="str" cm="1">
        <f t="array" ref="W3559">_xlfn.IFS(V3559=1,"JAN",V3559=2,"FEB",V3559=3,"MAR",V3559=4,"APR",V3559=5,"MAY",V3559=6,"JUN",V3559=7,"JUL",V3559=8,"AUG",V3559=9,"SEP",V3559=10,"OCT",V3559=11,"NOV",V3559=12,"DEC")</f>
        <v>APR</v>
      </c>
    </row>
    <row r="3560" spans="1:23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330"/>
        <v>144</v>
      </c>
      <c r="P3560">
        <f t="shared" si="331"/>
        <v>22.91</v>
      </c>
      <c r="Q3560" t="s">
        <v>8315</v>
      </c>
      <c r="R3560" t="s">
        <v>8316</v>
      </c>
      <c r="S3560" s="12">
        <f t="shared" si="332"/>
        <v>42139.816840277781</v>
      </c>
      <c r="T3560" s="12">
        <f t="shared" si="333"/>
        <v>42181.875</v>
      </c>
      <c r="U3560" s="9">
        <f t="shared" si="334"/>
        <v>2015</v>
      </c>
      <c r="V3560">
        <f t="shared" si="335"/>
        <v>5</v>
      </c>
      <c r="W3560" t="str" cm="1">
        <f t="array" ref="W3560">_xlfn.IFS(V3560=1,"JAN",V3560=2,"FEB",V3560=3,"MAR",V3560=4,"APR",V3560=5,"MAY",V3560=6,"JUN",V3560=7,"JUL",V3560=8,"AUG",V3560=9,"SEP",V3560=10,"OCT",V3560=11,"NOV",V3560=12,"DEC")</f>
        <v>MAY</v>
      </c>
    </row>
    <row r="3561" spans="1:23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330"/>
        <v>104</v>
      </c>
      <c r="P3561">
        <f t="shared" si="331"/>
        <v>43.13</v>
      </c>
      <c r="Q3561" t="s">
        <v>8315</v>
      </c>
      <c r="R3561" t="s">
        <v>8316</v>
      </c>
      <c r="S3561" s="12">
        <f t="shared" si="332"/>
        <v>42194.096157407403</v>
      </c>
      <c r="T3561" s="12">
        <f t="shared" si="333"/>
        <v>42216.373611111107</v>
      </c>
      <c r="U3561" s="9">
        <f t="shared" si="334"/>
        <v>2015</v>
      </c>
      <c r="V3561">
        <f t="shared" si="335"/>
        <v>7</v>
      </c>
      <c r="W3561" t="str" cm="1">
        <f t="array" ref="W3561">_xlfn.IFS(V3561=1,"JAN",V3561=2,"FEB",V3561=3,"MAR",V3561=4,"APR",V3561=5,"MAY",V3561=6,"JUN",V3561=7,"JUL",V3561=8,"AUG",V3561=9,"SEP",V3561=10,"OCT",V3561=11,"NOV",V3561=12,"DEC")</f>
        <v>JUL</v>
      </c>
    </row>
    <row r="3562" spans="1:23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330"/>
        <v>108</v>
      </c>
      <c r="P3562">
        <f t="shared" si="331"/>
        <v>46.89</v>
      </c>
      <c r="Q3562" t="s">
        <v>8315</v>
      </c>
      <c r="R3562" t="s">
        <v>8316</v>
      </c>
      <c r="S3562" s="12">
        <f t="shared" si="332"/>
        <v>42115.889652777783</v>
      </c>
      <c r="T3562" s="12">
        <f t="shared" si="333"/>
        <v>42151.114583333328</v>
      </c>
      <c r="U3562" s="9">
        <f t="shared" si="334"/>
        <v>2015</v>
      </c>
      <c r="V3562">
        <f t="shared" si="335"/>
        <v>4</v>
      </c>
      <c r="W3562" t="str" cm="1">
        <f t="array" ref="W3562">_xlfn.IFS(V3562=1,"JAN",V3562=2,"FEB",V3562=3,"MAR",V3562=4,"APR",V3562=5,"MAY",V3562=6,"JUN",V3562=7,"JUL",V3562=8,"AUG",V3562=9,"SEP",V3562=10,"OCT",V3562=11,"NOV",V3562=12,"DEC")</f>
        <v>APR</v>
      </c>
    </row>
    <row r="3563" spans="1:23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330"/>
        <v>102</v>
      </c>
      <c r="P3563">
        <f t="shared" si="331"/>
        <v>47.41</v>
      </c>
      <c r="Q3563" t="s">
        <v>8315</v>
      </c>
      <c r="R3563" t="s">
        <v>8316</v>
      </c>
      <c r="S3563" s="12">
        <f t="shared" si="332"/>
        <v>42203.680300925931</v>
      </c>
      <c r="T3563" s="12">
        <f t="shared" si="333"/>
        <v>42221.774999999994</v>
      </c>
      <c r="U3563" s="9">
        <f t="shared" si="334"/>
        <v>2015</v>
      </c>
      <c r="V3563">
        <f t="shared" si="335"/>
        <v>7</v>
      </c>
      <c r="W3563" t="str" cm="1">
        <f t="array" ref="W3563">_xlfn.IFS(V3563=1,"JAN",V3563=2,"FEB",V3563=3,"MAR",V3563=4,"APR",V3563=5,"MAY",V3563=6,"JUN",V3563=7,"JUL",V3563=8,"AUG",V3563=9,"SEP",V3563=10,"OCT",V3563=11,"NOV",V3563=12,"DEC")</f>
        <v>JUL</v>
      </c>
    </row>
    <row r="3564" spans="1:23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330"/>
        <v>149</v>
      </c>
      <c r="P3564">
        <f t="shared" si="331"/>
        <v>15.13</v>
      </c>
      <c r="Q3564" t="s">
        <v>8315</v>
      </c>
      <c r="R3564" t="s">
        <v>8316</v>
      </c>
      <c r="S3564" s="12">
        <f t="shared" si="332"/>
        <v>42433.761886574073</v>
      </c>
      <c r="T3564" s="12">
        <f t="shared" si="333"/>
        <v>42442.916666666672</v>
      </c>
      <c r="U3564" s="9">
        <f t="shared" si="334"/>
        <v>2016</v>
      </c>
      <c r="V3564">
        <f t="shared" si="335"/>
        <v>3</v>
      </c>
      <c r="W3564" t="str" cm="1">
        <f t="array" ref="W3564">_xlfn.IFS(V3564=1,"JAN",V3564=2,"FEB",V3564=3,"MAR",V3564=4,"APR",V3564=5,"MAY",V3564=6,"JUN",V3564=7,"JUL",V3564=8,"AUG",V3564=9,"SEP",V3564=10,"OCT",V3564=11,"NOV",V3564=12,"DEC")</f>
        <v>MAR</v>
      </c>
    </row>
    <row r="3565" spans="1:23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330"/>
        <v>105</v>
      </c>
      <c r="P3565">
        <f t="shared" si="331"/>
        <v>21.1</v>
      </c>
      <c r="Q3565" t="s">
        <v>8315</v>
      </c>
      <c r="R3565" t="s">
        <v>8316</v>
      </c>
      <c r="S3565" s="12">
        <f t="shared" si="332"/>
        <v>42555.671944444446</v>
      </c>
      <c r="T3565" s="12">
        <f t="shared" si="333"/>
        <v>42583.791666666672</v>
      </c>
      <c r="U3565" s="9">
        <f t="shared" si="334"/>
        <v>2016</v>
      </c>
      <c r="V3565">
        <f t="shared" si="335"/>
        <v>7</v>
      </c>
      <c r="W3565" t="str" cm="1">
        <f t="array" ref="W3565">_xlfn.IFS(V3565=1,"JAN",V3565=2,"FEB",V3565=3,"MAR",V3565=4,"APR",V3565=5,"MAY",V3565=6,"JUN",V3565=7,"JUL",V3565=8,"AUG",V3565=9,"SEP",V3565=10,"OCT",V3565=11,"NOV",V3565=12,"DEC")</f>
        <v>JUL</v>
      </c>
    </row>
    <row r="3566" spans="1:23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330"/>
        <v>101</v>
      </c>
      <c r="P3566">
        <f t="shared" si="331"/>
        <v>59.12</v>
      </c>
      <c r="Q3566" t="s">
        <v>8315</v>
      </c>
      <c r="R3566" t="s">
        <v>8316</v>
      </c>
      <c r="S3566" s="12">
        <f t="shared" si="332"/>
        <v>42236.623252314821</v>
      </c>
      <c r="T3566" s="12">
        <f t="shared" si="333"/>
        <v>42282.666666666672</v>
      </c>
      <c r="U3566" s="9">
        <f t="shared" si="334"/>
        <v>2015</v>
      </c>
      <c r="V3566">
        <f t="shared" si="335"/>
        <v>8</v>
      </c>
      <c r="W3566" t="str" cm="1">
        <f t="array" ref="W3566">_xlfn.IFS(V3566=1,"JAN",V3566=2,"FEB",V3566=3,"MAR",V3566=4,"APR",V3566=5,"MAY",V3566=6,"JUN",V3566=7,"JUL",V3566=8,"AUG",V3566=9,"SEP",V3566=10,"OCT",V3566=11,"NOV",V3566=12,"DEC")</f>
        <v>AUG</v>
      </c>
    </row>
    <row r="3567" spans="1:23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330"/>
        <v>131</v>
      </c>
      <c r="P3567">
        <f t="shared" si="331"/>
        <v>97.92</v>
      </c>
      <c r="Q3567" t="s">
        <v>8315</v>
      </c>
      <c r="R3567" t="s">
        <v>8316</v>
      </c>
      <c r="S3567" s="12">
        <f t="shared" si="332"/>
        <v>41974.743148148147</v>
      </c>
      <c r="T3567" s="12">
        <f t="shared" si="333"/>
        <v>42004.743148148147</v>
      </c>
      <c r="U3567" s="9">
        <f t="shared" si="334"/>
        <v>2014</v>
      </c>
      <c r="V3567">
        <f t="shared" si="335"/>
        <v>12</v>
      </c>
      <c r="W3567" t="str" cm="1">
        <f t="array" ref="W3567">_xlfn.IFS(V3567=1,"JAN",V3567=2,"FEB",V3567=3,"MAR",V3567=4,"APR",V3567=5,"MAY",V3567=6,"JUN",V3567=7,"JUL",V3567=8,"AUG",V3567=9,"SEP",V3567=10,"OCT",V3567=11,"NOV",V3567=12,"DEC")</f>
        <v>DEC</v>
      </c>
    </row>
    <row r="3568" spans="1:23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330"/>
        <v>105</v>
      </c>
      <c r="P3568">
        <f t="shared" si="331"/>
        <v>55.13</v>
      </c>
      <c r="Q3568" t="s">
        <v>8315</v>
      </c>
      <c r="R3568" t="s">
        <v>8316</v>
      </c>
      <c r="S3568" s="12">
        <f t="shared" si="332"/>
        <v>41997.507905092592</v>
      </c>
      <c r="T3568" s="12">
        <f t="shared" si="333"/>
        <v>42027.507905092592</v>
      </c>
      <c r="U3568" s="9">
        <f t="shared" si="334"/>
        <v>2014</v>
      </c>
      <c r="V3568">
        <f t="shared" si="335"/>
        <v>12</v>
      </c>
      <c r="W3568" t="str" cm="1">
        <f t="array" ref="W3568">_xlfn.IFS(V3568=1,"JAN",V3568=2,"FEB",V3568=3,"MAR",V3568=4,"APR",V3568=5,"MAY",V3568=6,"JUN",V3568=7,"JUL",V3568=8,"AUG",V3568=9,"SEP",V3568=10,"OCT",V3568=11,"NOV",V3568=12,"DEC")</f>
        <v>DEC</v>
      </c>
    </row>
    <row r="3569" spans="1:23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330"/>
        <v>109</v>
      </c>
      <c r="P3569">
        <f t="shared" si="331"/>
        <v>26.54</v>
      </c>
      <c r="Q3569" t="s">
        <v>8315</v>
      </c>
      <c r="R3569" t="s">
        <v>8316</v>
      </c>
      <c r="S3569" s="12">
        <f t="shared" si="332"/>
        <v>42135.810694444444</v>
      </c>
      <c r="T3569" s="12">
        <f t="shared" si="333"/>
        <v>42165.810694444444</v>
      </c>
      <c r="U3569" s="9">
        <f t="shared" si="334"/>
        <v>2015</v>
      </c>
      <c r="V3569">
        <f t="shared" si="335"/>
        <v>5</v>
      </c>
      <c r="W3569" t="str" cm="1">
        <f t="array" ref="W3569">_xlfn.IFS(V3569=1,"JAN",V3569=2,"FEB",V3569=3,"MAR",V3569=4,"APR",V3569=5,"MAY",V3569=6,"JUN",V3569=7,"JUL",V3569=8,"AUG",V3569=9,"SEP",V3569=10,"OCT",V3569=11,"NOV",V3569=12,"DEC")</f>
        <v>MAY</v>
      </c>
    </row>
    <row r="3570" spans="1:23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330"/>
        <v>111</v>
      </c>
      <c r="P3570">
        <f t="shared" si="331"/>
        <v>58.42</v>
      </c>
      <c r="Q3570" t="s">
        <v>8315</v>
      </c>
      <c r="R3570" t="s">
        <v>8316</v>
      </c>
      <c r="S3570" s="12">
        <f t="shared" si="332"/>
        <v>41869.740671296298</v>
      </c>
      <c r="T3570" s="12">
        <f t="shared" si="333"/>
        <v>41899.740671296298</v>
      </c>
      <c r="U3570" s="9">
        <f t="shared" si="334"/>
        <v>2014</v>
      </c>
      <c r="V3570">
        <f t="shared" si="335"/>
        <v>8</v>
      </c>
      <c r="W3570" t="str" cm="1">
        <f t="array" ref="W3570">_xlfn.IFS(V3570=1,"JAN",V3570=2,"FEB",V3570=3,"MAR",V3570=4,"APR",V3570=5,"MAY",V3570=6,"JUN",V3570=7,"JUL",V3570=8,"AUG",V3570=9,"SEP",V3570=10,"OCT",V3570=11,"NOV",V3570=12,"DEC")</f>
        <v>AUG</v>
      </c>
    </row>
    <row r="3571" spans="1:23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330"/>
        <v>100</v>
      </c>
      <c r="P3571">
        <f t="shared" si="331"/>
        <v>122.54</v>
      </c>
      <c r="Q3571" t="s">
        <v>8315</v>
      </c>
      <c r="R3571" t="s">
        <v>8316</v>
      </c>
      <c r="S3571" s="12">
        <f t="shared" si="332"/>
        <v>41982.688611111109</v>
      </c>
      <c r="T3571" s="12">
        <f t="shared" si="333"/>
        <v>42012.688611111109</v>
      </c>
      <c r="U3571" s="9">
        <f t="shared" si="334"/>
        <v>2014</v>
      </c>
      <c r="V3571">
        <f t="shared" si="335"/>
        <v>12</v>
      </c>
      <c r="W3571" t="str" cm="1">
        <f t="array" ref="W3571">_xlfn.IFS(V3571=1,"JAN",V3571=2,"FEB",V3571=3,"MAR",V3571=4,"APR",V3571=5,"MAY",V3571=6,"JUN",V3571=7,"JUL",V3571=8,"AUG",V3571=9,"SEP",V3571=10,"OCT",V3571=11,"NOV",V3571=12,"DEC")</f>
        <v>DEC</v>
      </c>
    </row>
    <row r="3572" spans="1:23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330"/>
        <v>114</v>
      </c>
      <c r="P3572">
        <f t="shared" si="331"/>
        <v>87.96</v>
      </c>
      <c r="Q3572" t="s">
        <v>8315</v>
      </c>
      <c r="R3572" t="s">
        <v>8316</v>
      </c>
      <c r="S3572" s="12">
        <f t="shared" si="332"/>
        <v>41976.331979166673</v>
      </c>
      <c r="T3572" s="12">
        <f t="shared" si="333"/>
        <v>42004.291666666672</v>
      </c>
      <c r="U3572" s="9">
        <f t="shared" si="334"/>
        <v>2014</v>
      </c>
      <c r="V3572">
        <f t="shared" si="335"/>
        <v>12</v>
      </c>
      <c r="W3572" t="str" cm="1">
        <f t="array" ref="W3572">_xlfn.IFS(V3572=1,"JAN",V3572=2,"FEB",V3572=3,"MAR",V3572=4,"APR",V3572=5,"MAY",V3572=6,"JUN",V3572=7,"JUL",V3572=8,"AUG",V3572=9,"SEP",V3572=10,"OCT",V3572=11,"NOV",V3572=12,"DEC")</f>
        <v>DEC</v>
      </c>
    </row>
    <row r="3573" spans="1:23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330"/>
        <v>122</v>
      </c>
      <c r="P3573">
        <f t="shared" si="331"/>
        <v>73.239999999999995</v>
      </c>
      <c r="Q3573" t="s">
        <v>8315</v>
      </c>
      <c r="R3573" t="s">
        <v>8316</v>
      </c>
      <c r="S3573" s="12">
        <f t="shared" si="332"/>
        <v>41912.858946759261</v>
      </c>
      <c r="T3573" s="12">
        <f t="shared" si="333"/>
        <v>41942.858946759261</v>
      </c>
      <c r="U3573" s="9">
        <f t="shared" si="334"/>
        <v>2014</v>
      </c>
      <c r="V3573">
        <f t="shared" si="335"/>
        <v>9</v>
      </c>
      <c r="W3573" t="str" cm="1">
        <f t="array" ref="W3573">_xlfn.IFS(V3573=1,"JAN",V3573=2,"FEB",V3573=3,"MAR",V3573=4,"APR",V3573=5,"MAY",V3573=6,"JUN",V3573=7,"JUL",V3573=8,"AUG",V3573=9,"SEP",V3573=10,"OCT",V3573=11,"NOV",V3573=12,"DEC")</f>
        <v>SEP</v>
      </c>
    </row>
    <row r="3574" spans="1:23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330"/>
        <v>100</v>
      </c>
      <c r="P3574">
        <f t="shared" si="331"/>
        <v>55.56</v>
      </c>
      <c r="Q3574" t="s">
        <v>8315</v>
      </c>
      <c r="R3574" t="s">
        <v>8316</v>
      </c>
      <c r="S3574" s="12">
        <f t="shared" si="332"/>
        <v>42146.570393518516</v>
      </c>
      <c r="T3574" s="12">
        <f t="shared" si="333"/>
        <v>42176.570393518516</v>
      </c>
      <c r="U3574" s="9">
        <f t="shared" si="334"/>
        <v>2015</v>
      </c>
      <c r="V3574">
        <f t="shared" si="335"/>
        <v>5</v>
      </c>
      <c r="W3574" t="str" cm="1">
        <f t="array" ref="W3574">_xlfn.IFS(V3574=1,"JAN",V3574=2,"FEB",V3574=3,"MAR",V3574=4,"APR",V3574=5,"MAY",V3574=6,"JUN",V3574=7,"JUL",V3574=8,"AUG",V3574=9,"SEP",V3574=10,"OCT",V3574=11,"NOV",V3574=12,"DEC")</f>
        <v>MAY</v>
      </c>
    </row>
    <row r="3575" spans="1:23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330"/>
        <v>103</v>
      </c>
      <c r="P3575">
        <f t="shared" si="331"/>
        <v>39.54</v>
      </c>
      <c r="Q3575" t="s">
        <v>8315</v>
      </c>
      <c r="R3575" t="s">
        <v>8316</v>
      </c>
      <c r="S3575" s="12">
        <f t="shared" si="332"/>
        <v>41921.375532407408</v>
      </c>
      <c r="T3575" s="12">
        <f t="shared" si="333"/>
        <v>41951.417199074072</v>
      </c>
      <c r="U3575" s="9">
        <f t="shared" si="334"/>
        <v>2014</v>
      </c>
      <c r="V3575">
        <f t="shared" si="335"/>
        <v>10</v>
      </c>
      <c r="W3575" t="str" cm="1">
        <f t="array" ref="W3575">_xlfn.IFS(V3575=1,"JAN",V3575=2,"FEB",V3575=3,"MAR",V3575=4,"APR",V3575=5,"MAY",V3575=6,"JUN",V3575=7,"JUL",V3575=8,"AUG",V3575=9,"SEP",V3575=10,"OCT",V3575=11,"NOV",V3575=12,"DEC")</f>
        <v>OCT</v>
      </c>
    </row>
    <row r="3576" spans="1:23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330"/>
        <v>106</v>
      </c>
      <c r="P3576">
        <f t="shared" si="331"/>
        <v>136.78</v>
      </c>
      <c r="Q3576" t="s">
        <v>8315</v>
      </c>
      <c r="R3576" t="s">
        <v>8316</v>
      </c>
      <c r="S3576" s="12">
        <f t="shared" si="332"/>
        <v>41926.942685185182</v>
      </c>
      <c r="T3576" s="12">
        <f t="shared" si="333"/>
        <v>41956.984351851846</v>
      </c>
      <c r="U3576" s="9">
        <f t="shared" si="334"/>
        <v>2014</v>
      </c>
      <c r="V3576">
        <f t="shared" si="335"/>
        <v>10</v>
      </c>
      <c r="W3576" t="str" cm="1">
        <f t="array" ref="W3576">_xlfn.IFS(V3576=1,"JAN",V3576=2,"FEB",V3576=3,"MAR",V3576=4,"APR",V3576=5,"MAY",V3576=6,"JUN",V3576=7,"JUL",V3576=8,"AUG",V3576=9,"SEP",V3576=10,"OCT",V3576=11,"NOV",V3576=12,"DEC")</f>
        <v>OCT</v>
      </c>
    </row>
    <row r="3577" spans="1:23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330"/>
        <v>101</v>
      </c>
      <c r="P3577">
        <f t="shared" si="331"/>
        <v>99.34</v>
      </c>
      <c r="Q3577" t="s">
        <v>8315</v>
      </c>
      <c r="R3577" t="s">
        <v>8316</v>
      </c>
      <c r="S3577" s="12">
        <f t="shared" si="332"/>
        <v>42561.783877314811</v>
      </c>
      <c r="T3577" s="12">
        <f t="shared" si="333"/>
        <v>42593.165972222225</v>
      </c>
      <c r="U3577" s="9">
        <f t="shared" si="334"/>
        <v>2016</v>
      </c>
      <c r="V3577">
        <f t="shared" si="335"/>
        <v>7</v>
      </c>
      <c r="W3577" t="str" cm="1">
        <f t="array" ref="W3577">_xlfn.IFS(V3577=1,"JAN",V3577=2,"FEB",V3577=3,"MAR",V3577=4,"APR",V3577=5,"MAY",V3577=6,"JUN",V3577=7,"JUL",V3577=8,"AUG",V3577=9,"SEP",V3577=10,"OCT",V3577=11,"NOV",V3577=12,"DEC")</f>
        <v>JUL</v>
      </c>
    </row>
    <row r="3578" spans="1:23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330"/>
        <v>100</v>
      </c>
      <c r="P3578">
        <f t="shared" si="331"/>
        <v>20</v>
      </c>
      <c r="Q3578" t="s">
        <v>8315</v>
      </c>
      <c r="R3578" t="s">
        <v>8316</v>
      </c>
      <c r="S3578" s="12">
        <f t="shared" si="332"/>
        <v>42649.54923611111</v>
      </c>
      <c r="T3578" s="12">
        <f t="shared" si="333"/>
        <v>42709.590902777782</v>
      </c>
      <c r="U3578" s="9">
        <f t="shared" si="334"/>
        <v>2016</v>
      </c>
      <c r="V3578">
        <f t="shared" si="335"/>
        <v>10</v>
      </c>
      <c r="W3578" t="str" cm="1">
        <f t="array" ref="W3578">_xlfn.IFS(V3578=1,"JAN",V3578=2,"FEB",V3578=3,"MAR",V3578=4,"APR",V3578=5,"MAY",V3578=6,"JUN",V3578=7,"JUL",V3578=8,"AUG",V3578=9,"SEP",V3578=10,"OCT",V3578=11,"NOV",V3578=12,"DEC")</f>
        <v>OCT</v>
      </c>
    </row>
    <row r="3579" spans="1:23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330"/>
        <v>130</v>
      </c>
      <c r="P3579">
        <f t="shared" si="331"/>
        <v>28.89</v>
      </c>
      <c r="Q3579" t="s">
        <v>8315</v>
      </c>
      <c r="R3579" t="s">
        <v>8316</v>
      </c>
      <c r="S3579" s="12">
        <f t="shared" si="332"/>
        <v>42093.786840277782</v>
      </c>
      <c r="T3579" s="12">
        <f t="shared" si="333"/>
        <v>42120.26944444445</v>
      </c>
      <c r="U3579" s="9">
        <f t="shared" si="334"/>
        <v>2015</v>
      </c>
      <c r="V3579">
        <f t="shared" si="335"/>
        <v>3</v>
      </c>
      <c r="W3579" t="str" cm="1">
        <f t="array" ref="W3579">_xlfn.IFS(V3579=1,"JAN",V3579=2,"FEB",V3579=3,"MAR",V3579=4,"APR",V3579=5,"MAY",V3579=6,"JUN",V3579=7,"JUL",V3579=8,"AUG",V3579=9,"SEP",V3579=10,"OCT",V3579=11,"NOV",V3579=12,"DEC")</f>
        <v>MAR</v>
      </c>
    </row>
    <row r="3580" spans="1:23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330"/>
        <v>100</v>
      </c>
      <c r="P3580">
        <f t="shared" si="331"/>
        <v>40.549999999999997</v>
      </c>
      <c r="Q3580" t="s">
        <v>8315</v>
      </c>
      <c r="R3580" t="s">
        <v>8316</v>
      </c>
      <c r="S3580" s="12">
        <f t="shared" si="332"/>
        <v>42460.733530092592</v>
      </c>
      <c r="T3580" s="12">
        <f t="shared" si="333"/>
        <v>42490.733530092592</v>
      </c>
      <c r="U3580" s="9">
        <f t="shared" si="334"/>
        <v>2016</v>
      </c>
      <c r="V3580">
        <f t="shared" si="335"/>
        <v>3</v>
      </c>
      <c r="W3580" t="str" cm="1">
        <f t="array" ref="W3580">_xlfn.IFS(V3580=1,"JAN",V3580=2,"FEB",V3580=3,"MAR",V3580=4,"APR",V3580=5,"MAY",V3580=6,"JUN",V3580=7,"JUL",V3580=8,"AUG",V3580=9,"SEP",V3580=10,"OCT",V3580=11,"NOV",V3580=12,"DEC")</f>
        <v>MAR</v>
      </c>
    </row>
    <row r="3581" spans="1:23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330"/>
        <v>100</v>
      </c>
      <c r="P3581">
        <f t="shared" si="331"/>
        <v>35.71</v>
      </c>
      <c r="Q3581" t="s">
        <v>8315</v>
      </c>
      <c r="R3581" t="s">
        <v>8316</v>
      </c>
      <c r="S3581" s="12">
        <f t="shared" si="332"/>
        <v>42430.762222222227</v>
      </c>
      <c r="T3581" s="12">
        <f t="shared" si="333"/>
        <v>42460.720555555556</v>
      </c>
      <c r="U3581" s="9">
        <f t="shared" si="334"/>
        <v>2016</v>
      </c>
      <c r="V3581">
        <f t="shared" si="335"/>
        <v>3</v>
      </c>
      <c r="W3581" t="str" cm="1">
        <f t="array" ref="W3581">_xlfn.IFS(V3581=1,"JAN",V3581=2,"FEB",V3581=3,"MAR",V3581=4,"APR",V3581=5,"MAY",V3581=6,"JUN",V3581=7,"JUL",V3581=8,"AUG",V3581=9,"SEP",V3581=10,"OCT",V3581=11,"NOV",V3581=12,"DEC")</f>
        <v>MAR</v>
      </c>
    </row>
    <row r="3582" spans="1:23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330"/>
        <v>114</v>
      </c>
      <c r="P3582">
        <f t="shared" si="331"/>
        <v>37.96</v>
      </c>
      <c r="Q3582" t="s">
        <v>8315</v>
      </c>
      <c r="R3582" t="s">
        <v>8316</v>
      </c>
      <c r="S3582" s="12">
        <f t="shared" si="332"/>
        <v>42026.176180555558</v>
      </c>
      <c r="T3582" s="12">
        <f t="shared" si="333"/>
        <v>42064.207638888889</v>
      </c>
      <c r="U3582" s="9">
        <f t="shared" si="334"/>
        <v>2015</v>
      </c>
      <c r="V3582">
        <f t="shared" si="335"/>
        <v>1</v>
      </c>
      <c r="W3582" t="str" cm="1">
        <f t="array" ref="W3582">_xlfn.IFS(V3582=1,"JAN",V3582=2,"FEB",V3582=3,"MAR",V3582=4,"APR",V3582=5,"MAY",V3582=6,"JUN",V3582=7,"JUL",V3582=8,"AUG",V3582=9,"SEP",V3582=10,"OCT",V3582=11,"NOV",V3582=12,"DEC")</f>
        <v>JAN</v>
      </c>
    </row>
    <row r="3583" spans="1:23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330"/>
        <v>100</v>
      </c>
      <c r="P3583">
        <f t="shared" si="331"/>
        <v>33.33</v>
      </c>
      <c r="Q3583" t="s">
        <v>8315</v>
      </c>
      <c r="R3583" t="s">
        <v>8316</v>
      </c>
      <c r="S3583" s="12">
        <f t="shared" si="332"/>
        <v>41836.471180555556</v>
      </c>
      <c r="T3583" s="12">
        <f t="shared" si="333"/>
        <v>41850.471180555556</v>
      </c>
      <c r="U3583" s="9">
        <f t="shared" si="334"/>
        <v>2014</v>
      </c>
      <c r="V3583">
        <f t="shared" si="335"/>
        <v>7</v>
      </c>
      <c r="W3583" t="str" cm="1">
        <f t="array" ref="W3583">_xlfn.IFS(V3583=1,"JAN",V3583=2,"FEB",V3583=3,"MAR",V3583=4,"APR",V3583=5,"MAY",V3583=6,"JUN",V3583=7,"JUL",V3583=8,"AUG",V3583=9,"SEP",V3583=10,"OCT",V3583=11,"NOV",V3583=12,"DEC")</f>
        <v>JUL</v>
      </c>
    </row>
    <row r="3584" spans="1:23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330"/>
        <v>287</v>
      </c>
      <c r="P3584">
        <f t="shared" si="331"/>
        <v>58.57</v>
      </c>
      <c r="Q3584" t="s">
        <v>8315</v>
      </c>
      <c r="R3584" t="s">
        <v>8316</v>
      </c>
      <c r="S3584" s="12">
        <f t="shared" si="332"/>
        <v>42451.095856481479</v>
      </c>
      <c r="T3584" s="12">
        <f t="shared" si="333"/>
        <v>42465.095856481479</v>
      </c>
      <c r="U3584" s="9">
        <f t="shared" si="334"/>
        <v>2016</v>
      </c>
      <c r="V3584">
        <f t="shared" si="335"/>
        <v>3</v>
      </c>
      <c r="W3584" t="str" cm="1">
        <f t="array" ref="W3584">_xlfn.IFS(V3584=1,"JAN",V3584=2,"FEB",V3584=3,"MAR",V3584=4,"APR",V3584=5,"MAY",V3584=6,"JUN",V3584=7,"JUL",V3584=8,"AUG",V3584=9,"SEP",V3584=10,"OCT",V3584=11,"NOV",V3584=12,"DEC")</f>
        <v>MAR</v>
      </c>
    </row>
    <row r="3585" spans="1:23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330"/>
        <v>109</v>
      </c>
      <c r="P3585">
        <f t="shared" si="331"/>
        <v>135.63</v>
      </c>
      <c r="Q3585" t="s">
        <v>8315</v>
      </c>
      <c r="R3585" t="s">
        <v>8316</v>
      </c>
      <c r="S3585" s="12">
        <f t="shared" si="332"/>
        <v>42418.425983796296</v>
      </c>
      <c r="T3585" s="12">
        <f t="shared" si="333"/>
        <v>42478.384317129632</v>
      </c>
      <c r="U3585" s="9">
        <f t="shared" si="334"/>
        <v>2016</v>
      </c>
      <c r="V3585">
        <f t="shared" si="335"/>
        <v>2</v>
      </c>
      <c r="W3585" t="str" cm="1">
        <f t="array" ref="W3585">_xlfn.IFS(V3585=1,"JAN",V3585=2,"FEB",V3585=3,"MAR",V3585=4,"APR",V3585=5,"MAY",V3585=6,"JUN",V3585=7,"JUL",V3585=8,"AUG",V3585=9,"SEP",V3585=10,"OCT",V3585=11,"NOV",V3585=12,"DEC")</f>
        <v>FEB</v>
      </c>
    </row>
    <row r="3586" spans="1:23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330"/>
        <v>116</v>
      </c>
      <c r="P3586">
        <f t="shared" si="331"/>
        <v>30.94</v>
      </c>
      <c r="Q3586" t="s">
        <v>8315</v>
      </c>
      <c r="R3586" t="s">
        <v>8316</v>
      </c>
      <c r="S3586" s="12">
        <f t="shared" si="332"/>
        <v>42168.316481481481</v>
      </c>
      <c r="T3586" s="12">
        <f t="shared" si="333"/>
        <v>42198.316481481481</v>
      </c>
      <c r="U3586" s="9">
        <f t="shared" si="334"/>
        <v>2015</v>
      </c>
      <c r="V3586">
        <f t="shared" si="335"/>
        <v>6</v>
      </c>
      <c r="W3586" t="str" cm="1">
        <f t="array" ref="W3586">_xlfn.IFS(V3586=1,"JAN",V3586=2,"FEB",V3586=3,"MAR",V3586=4,"APR",V3586=5,"MAY",V3586=6,"JUN",V3586=7,"JUL",V3586=8,"AUG",V3586=9,"SEP",V3586=10,"OCT",V3586=11,"NOV",V3586=12,"DEC")</f>
        <v>JUN</v>
      </c>
    </row>
    <row r="3587" spans="1:23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336">ROUND((E3587/D3587)*100,0)</f>
        <v>119</v>
      </c>
      <c r="P3587">
        <f t="shared" ref="P3587:P3650" si="337">IFERROR(ROUND(E3587/L3587,2),0)</f>
        <v>176.09</v>
      </c>
      <c r="Q3587" t="s">
        <v>8315</v>
      </c>
      <c r="R3587" t="s">
        <v>8316</v>
      </c>
      <c r="S3587" s="12">
        <f t="shared" ref="S3587:S3650" si="338">(((J3587/60)/60)/24)+DATE(1970,1,1)</f>
        <v>41964.716319444444</v>
      </c>
      <c r="T3587" s="12">
        <f t="shared" ref="T3587:T3650" si="339">(((I3587/60)/60)/24)+DATE(1970,1,1)</f>
        <v>41994.716319444444</v>
      </c>
      <c r="U3587" s="9">
        <f t="shared" ref="U3587:U3650" si="340">YEAR(S3587)</f>
        <v>2014</v>
      </c>
      <c r="V3587">
        <f t="shared" ref="V3587:V3650" si="341">MONTH(S3587)</f>
        <v>11</v>
      </c>
      <c r="W3587" t="str" cm="1">
        <f t="array" ref="W3587">_xlfn.IFS(V3587=1,"JAN",V3587=2,"FEB",V3587=3,"MAR",V3587=4,"APR",V3587=5,"MAY",V3587=6,"JUN",V3587=7,"JUL",V3587=8,"AUG",V3587=9,"SEP",V3587=10,"OCT",V3587=11,"NOV",V3587=12,"DEC")</f>
        <v>NOV</v>
      </c>
    </row>
    <row r="3588" spans="1:23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336"/>
        <v>109</v>
      </c>
      <c r="P3588">
        <f t="shared" si="337"/>
        <v>151.97999999999999</v>
      </c>
      <c r="Q3588" t="s">
        <v>8315</v>
      </c>
      <c r="R3588" t="s">
        <v>8316</v>
      </c>
      <c r="S3588" s="12">
        <f t="shared" si="338"/>
        <v>42576.697569444441</v>
      </c>
      <c r="T3588" s="12">
        <f t="shared" si="339"/>
        <v>42636.697569444441</v>
      </c>
      <c r="U3588" s="9">
        <f t="shared" si="340"/>
        <v>2016</v>
      </c>
      <c r="V3588">
        <f t="shared" si="341"/>
        <v>7</v>
      </c>
      <c r="W3588" t="str" cm="1">
        <f t="array" ref="W3588">_xlfn.IFS(V3588=1,"JAN",V3588=2,"FEB",V3588=3,"MAR",V3588=4,"APR",V3588=5,"MAY",V3588=6,"JUN",V3588=7,"JUL",V3588=8,"AUG",V3588=9,"SEP",V3588=10,"OCT",V3588=11,"NOV",V3588=12,"DEC")</f>
        <v>JUL</v>
      </c>
    </row>
    <row r="3589" spans="1:23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336"/>
        <v>127</v>
      </c>
      <c r="P3589">
        <f t="shared" si="337"/>
        <v>22.61</v>
      </c>
      <c r="Q3589" t="s">
        <v>8315</v>
      </c>
      <c r="R3589" t="s">
        <v>8316</v>
      </c>
      <c r="S3589" s="12">
        <f t="shared" si="338"/>
        <v>42503.539976851855</v>
      </c>
      <c r="T3589" s="12">
        <f t="shared" si="339"/>
        <v>42548.791666666672</v>
      </c>
      <c r="U3589" s="9">
        <f t="shared" si="340"/>
        <v>2016</v>
      </c>
      <c r="V3589">
        <f t="shared" si="341"/>
        <v>5</v>
      </c>
      <c r="W3589" t="str" cm="1">
        <f t="array" ref="W3589">_xlfn.IFS(V3589=1,"JAN",V3589=2,"FEB",V3589=3,"MAR",V3589=4,"APR",V3589=5,"MAY",V3589=6,"JUN",V3589=7,"JUL",V3589=8,"AUG",V3589=9,"SEP",V3589=10,"OCT",V3589=11,"NOV",V3589=12,"DEC")</f>
        <v>MAY</v>
      </c>
    </row>
    <row r="3590" spans="1:23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336"/>
        <v>101</v>
      </c>
      <c r="P3590">
        <f t="shared" si="337"/>
        <v>18.27</v>
      </c>
      <c r="Q3590" t="s">
        <v>8315</v>
      </c>
      <c r="R3590" t="s">
        <v>8316</v>
      </c>
      <c r="S3590" s="12">
        <f t="shared" si="338"/>
        <v>42101.828819444447</v>
      </c>
      <c r="T3590" s="12">
        <f t="shared" si="339"/>
        <v>42123.958333333328</v>
      </c>
      <c r="U3590" s="9">
        <f t="shared" si="340"/>
        <v>2015</v>
      </c>
      <c r="V3590">
        <f t="shared" si="341"/>
        <v>4</v>
      </c>
      <c r="W3590" t="str" cm="1">
        <f t="array" ref="W3590">_xlfn.IFS(V3590=1,"JAN",V3590=2,"FEB",V3590=3,"MAR",V3590=4,"APR",V3590=5,"MAY",V3590=6,"JUN",V3590=7,"JUL",V3590=8,"AUG",V3590=9,"SEP",V3590=10,"OCT",V3590=11,"NOV",V3590=12,"DEC")</f>
        <v>APR</v>
      </c>
    </row>
    <row r="3591" spans="1:23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36"/>
        <v>128</v>
      </c>
      <c r="P3591">
        <f t="shared" si="337"/>
        <v>82.26</v>
      </c>
      <c r="Q3591" t="s">
        <v>8315</v>
      </c>
      <c r="R3591" t="s">
        <v>8316</v>
      </c>
      <c r="S3591" s="12">
        <f t="shared" si="338"/>
        <v>42125.647534722222</v>
      </c>
      <c r="T3591" s="12">
        <f t="shared" si="339"/>
        <v>42150.647534722222</v>
      </c>
      <c r="U3591" s="9">
        <f t="shared" si="340"/>
        <v>2015</v>
      </c>
      <c r="V3591">
        <f t="shared" si="341"/>
        <v>5</v>
      </c>
      <c r="W3591" t="str" cm="1">
        <f t="array" ref="W3591">_xlfn.IFS(V3591=1,"JAN",V3591=2,"FEB",V3591=3,"MAR",V3591=4,"APR",V3591=5,"MAY",V3591=6,"JUN",V3591=7,"JUL",V3591=8,"AUG",V3591=9,"SEP",V3591=10,"OCT",V3591=11,"NOV",V3591=12,"DEC")</f>
        <v>MAY</v>
      </c>
    </row>
    <row r="3592" spans="1:23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336"/>
        <v>100</v>
      </c>
      <c r="P3592">
        <f t="shared" si="337"/>
        <v>68.53</v>
      </c>
      <c r="Q3592" t="s">
        <v>8315</v>
      </c>
      <c r="R3592" t="s">
        <v>8316</v>
      </c>
      <c r="S3592" s="12">
        <f t="shared" si="338"/>
        <v>41902.333726851852</v>
      </c>
      <c r="T3592" s="12">
        <f t="shared" si="339"/>
        <v>41932.333726851852</v>
      </c>
      <c r="U3592" s="9">
        <f t="shared" si="340"/>
        <v>2014</v>
      </c>
      <c r="V3592">
        <f t="shared" si="341"/>
        <v>9</v>
      </c>
      <c r="W3592" t="str" cm="1">
        <f t="array" ref="W3592">_xlfn.IFS(V3592=1,"JAN",V3592=2,"FEB",V3592=3,"MAR",V3592=4,"APR",V3592=5,"MAY",V3592=6,"JUN",V3592=7,"JUL",V3592=8,"AUG",V3592=9,"SEP",V3592=10,"OCT",V3592=11,"NOV",V3592=12,"DEC")</f>
        <v>SEP</v>
      </c>
    </row>
    <row r="3593" spans="1:23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36"/>
        <v>175</v>
      </c>
      <c r="P3593">
        <f t="shared" si="337"/>
        <v>68.06</v>
      </c>
      <c r="Q3593" t="s">
        <v>8315</v>
      </c>
      <c r="R3593" t="s">
        <v>8316</v>
      </c>
      <c r="S3593" s="12">
        <f t="shared" si="338"/>
        <v>42003.948425925926</v>
      </c>
      <c r="T3593" s="12">
        <f t="shared" si="339"/>
        <v>42028.207638888889</v>
      </c>
      <c r="U3593" s="9">
        <f t="shared" si="340"/>
        <v>2014</v>
      </c>
      <c r="V3593">
        <f t="shared" si="341"/>
        <v>12</v>
      </c>
      <c r="W3593" t="str" cm="1">
        <f t="array" ref="W3593">_xlfn.IFS(V3593=1,"JAN",V3593=2,"FEB",V3593=3,"MAR",V3593=4,"APR",V3593=5,"MAY",V3593=6,"JUN",V3593=7,"JUL",V3593=8,"AUG",V3593=9,"SEP",V3593=10,"OCT",V3593=11,"NOV",V3593=12,"DEC")</f>
        <v>DEC</v>
      </c>
    </row>
    <row r="3594" spans="1:23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336"/>
        <v>127</v>
      </c>
      <c r="P3594">
        <f t="shared" si="337"/>
        <v>72.709999999999994</v>
      </c>
      <c r="Q3594" t="s">
        <v>8315</v>
      </c>
      <c r="R3594" t="s">
        <v>8316</v>
      </c>
      <c r="S3594" s="12">
        <f t="shared" si="338"/>
        <v>41988.829942129625</v>
      </c>
      <c r="T3594" s="12">
        <f t="shared" si="339"/>
        <v>42046.207638888889</v>
      </c>
      <c r="U3594" s="9">
        <f t="shared" si="340"/>
        <v>2014</v>
      </c>
      <c r="V3594">
        <f t="shared" si="341"/>
        <v>12</v>
      </c>
      <c r="W3594" t="str" cm="1">
        <f t="array" ref="W3594">_xlfn.IFS(V3594=1,"JAN",V3594=2,"FEB",V3594=3,"MAR",V3594=4,"APR",V3594=5,"MAY",V3594=6,"JUN",V3594=7,"JUL",V3594=8,"AUG",V3594=9,"SEP",V3594=10,"OCT",V3594=11,"NOV",V3594=12,"DEC")</f>
        <v>DEC</v>
      </c>
    </row>
    <row r="3595" spans="1:23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36"/>
        <v>111</v>
      </c>
      <c r="P3595">
        <f t="shared" si="337"/>
        <v>77.19</v>
      </c>
      <c r="Q3595" t="s">
        <v>8315</v>
      </c>
      <c r="R3595" t="s">
        <v>8316</v>
      </c>
      <c r="S3595" s="12">
        <f t="shared" si="338"/>
        <v>41974.898599537039</v>
      </c>
      <c r="T3595" s="12">
        <f t="shared" si="339"/>
        <v>42009.851388888885</v>
      </c>
      <c r="U3595" s="9">
        <f t="shared" si="340"/>
        <v>2014</v>
      </c>
      <c r="V3595">
        <f t="shared" si="341"/>
        <v>12</v>
      </c>
      <c r="W3595" t="str" cm="1">
        <f t="array" ref="W3595">_xlfn.IFS(V3595=1,"JAN",V3595=2,"FEB",V3595=3,"MAR",V3595=4,"APR",V3595=5,"MAY",V3595=6,"JUN",V3595=7,"JUL",V3595=8,"AUG",V3595=9,"SEP",V3595=10,"OCT",V3595=11,"NOV",V3595=12,"DEC")</f>
        <v>DEC</v>
      </c>
    </row>
    <row r="3596" spans="1:23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36"/>
        <v>126</v>
      </c>
      <c r="P3596">
        <f t="shared" si="337"/>
        <v>55.97</v>
      </c>
      <c r="Q3596" t="s">
        <v>8315</v>
      </c>
      <c r="R3596" t="s">
        <v>8316</v>
      </c>
      <c r="S3596" s="12">
        <f t="shared" si="338"/>
        <v>42592.066921296297</v>
      </c>
      <c r="T3596" s="12">
        <f t="shared" si="339"/>
        <v>42617.066921296297</v>
      </c>
      <c r="U3596" s="9">
        <f t="shared" si="340"/>
        <v>2016</v>
      </c>
      <c r="V3596">
        <f t="shared" si="341"/>
        <v>8</v>
      </c>
      <c r="W3596" t="str" cm="1">
        <f t="array" ref="W3596">_xlfn.IFS(V3596=1,"JAN",V3596=2,"FEB",V3596=3,"MAR",V3596=4,"APR",V3596=5,"MAY",V3596=6,"JUN",V3596=7,"JUL",V3596=8,"AUG",V3596=9,"SEP",V3596=10,"OCT",V3596=11,"NOV",V3596=12,"DEC")</f>
        <v>AUG</v>
      </c>
    </row>
    <row r="3597" spans="1:23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36"/>
        <v>119</v>
      </c>
      <c r="P3597">
        <f t="shared" si="337"/>
        <v>49.69</v>
      </c>
      <c r="Q3597" t="s">
        <v>8315</v>
      </c>
      <c r="R3597" t="s">
        <v>8316</v>
      </c>
      <c r="S3597" s="12">
        <f t="shared" si="338"/>
        <v>42050.008368055554</v>
      </c>
      <c r="T3597" s="12">
        <f t="shared" si="339"/>
        <v>42076.290972222225</v>
      </c>
      <c r="U3597" s="9">
        <f t="shared" si="340"/>
        <v>2015</v>
      </c>
      <c r="V3597">
        <f t="shared" si="341"/>
        <v>2</v>
      </c>
      <c r="W3597" t="str" cm="1">
        <f t="array" ref="W3597">_xlfn.IFS(V3597=1,"JAN",V3597=2,"FEB",V3597=3,"MAR",V3597=4,"APR",V3597=5,"MAY",V3597=6,"JUN",V3597=7,"JUL",V3597=8,"AUG",V3597=9,"SEP",V3597=10,"OCT",V3597=11,"NOV",V3597=12,"DEC")</f>
        <v>FEB</v>
      </c>
    </row>
    <row r="3598" spans="1:23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336"/>
        <v>108</v>
      </c>
      <c r="P3598">
        <f t="shared" si="337"/>
        <v>79</v>
      </c>
      <c r="Q3598" t="s">
        <v>8315</v>
      </c>
      <c r="R3598" t="s">
        <v>8316</v>
      </c>
      <c r="S3598" s="12">
        <f t="shared" si="338"/>
        <v>41856.715069444443</v>
      </c>
      <c r="T3598" s="12">
        <f t="shared" si="339"/>
        <v>41877.715069444443</v>
      </c>
      <c r="U3598" s="9">
        <f t="shared" si="340"/>
        <v>2014</v>
      </c>
      <c r="V3598">
        <f t="shared" si="341"/>
        <v>8</v>
      </c>
      <c r="W3598" t="str" cm="1">
        <f t="array" ref="W3598">_xlfn.IFS(V3598=1,"JAN",V3598=2,"FEB",V3598=3,"MAR",V3598=4,"APR",V3598=5,"MAY",V3598=6,"JUN",V3598=7,"JUL",V3598=8,"AUG",V3598=9,"SEP",V3598=10,"OCT",V3598=11,"NOV",V3598=12,"DEC")</f>
        <v>AUG</v>
      </c>
    </row>
    <row r="3599" spans="1:23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36"/>
        <v>103</v>
      </c>
      <c r="P3599">
        <f t="shared" si="337"/>
        <v>77.73</v>
      </c>
      <c r="Q3599" t="s">
        <v>8315</v>
      </c>
      <c r="R3599" t="s">
        <v>8316</v>
      </c>
      <c r="S3599" s="12">
        <f t="shared" si="338"/>
        <v>42417.585532407407</v>
      </c>
      <c r="T3599" s="12">
        <f t="shared" si="339"/>
        <v>42432.249305555553</v>
      </c>
      <c r="U3599" s="9">
        <f t="shared" si="340"/>
        <v>2016</v>
      </c>
      <c r="V3599">
        <f t="shared" si="341"/>
        <v>2</v>
      </c>
      <c r="W3599" t="str" cm="1">
        <f t="array" ref="W3599">_xlfn.IFS(V3599=1,"JAN",V3599=2,"FEB",V3599=3,"MAR",V3599=4,"APR",V3599=5,"MAY",V3599=6,"JUN",V3599=7,"JUL",V3599=8,"AUG",V3599=9,"SEP",V3599=10,"OCT",V3599=11,"NOV",V3599=12,"DEC")</f>
        <v>FEB</v>
      </c>
    </row>
    <row r="3600" spans="1:23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36"/>
        <v>110</v>
      </c>
      <c r="P3600">
        <f t="shared" si="337"/>
        <v>40.78</v>
      </c>
      <c r="Q3600" t="s">
        <v>8315</v>
      </c>
      <c r="R3600" t="s">
        <v>8316</v>
      </c>
      <c r="S3600" s="12">
        <f t="shared" si="338"/>
        <v>41866.79886574074</v>
      </c>
      <c r="T3600" s="12">
        <f t="shared" si="339"/>
        <v>41885.207638888889</v>
      </c>
      <c r="U3600" s="9">
        <f t="shared" si="340"/>
        <v>2014</v>
      </c>
      <c r="V3600">
        <f t="shared" si="341"/>
        <v>8</v>
      </c>
      <c r="W3600" t="str" cm="1">
        <f t="array" ref="W3600">_xlfn.IFS(V3600=1,"JAN",V3600=2,"FEB",V3600=3,"MAR",V3600=4,"APR",V3600=5,"MAY",V3600=6,"JUN",V3600=7,"JUL",V3600=8,"AUG",V3600=9,"SEP",V3600=10,"OCT",V3600=11,"NOV",V3600=12,"DEC")</f>
        <v>AUG</v>
      </c>
    </row>
    <row r="3601" spans="1:23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36"/>
        <v>202</v>
      </c>
      <c r="P3601">
        <f t="shared" si="337"/>
        <v>59.41</v>
      </c>
      <c r="Q3601" t="s">
        <v>8315</v>
      </c>
      <c r="R3601" t="s">
        <v>8316</v>
      </c>
      <c r="S3601" s="12">
        <f t="shared" si="338"/>
        <v>42220.79487268519</v>
      </c>
      <c r="T3601" s="12">
        <f t="shared" si="339"/>
        <v>42246</v>
      </c>
      <c r="U3601" s="9">
        <f t="shared" si="340"/>
        <v>2015</v>
      </c>
      <c r="V3601">
        <f t="shared" si="341"/>
        <v>8</v>
      </c>
      <c r="W3601" t="str" cm="1">
        <f t="array" ref="W3601">_xlfn.IFS(V3601=1,"JAN",V3601=2,"FEB",V3601=3,"MAR",V3601=4,"APR",V3601=5,"MAY",V3601=6,"JUN",V3601=7,"JUL",V3601=8,"AUG",V3601=9,"SEP",V3601=10,"OCT",V3601=11,"NOV",V3601=12,"DEC")</f>
        <v>AUG</v>
      </c>
    </row>
    <row r="3602" spans="1:23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36"/>
        <v>130</v>
      </c>
      <c r="P3602">
        <f t="shared" si="337"/>
        <v>3.25</v>
      </c>
      <c r="Q3602" t="s">
        <v>8315</v>
      </c>
      <c r="R3602" t="s">
        <v>8316</v>
      </c>
      <c r="S3602" s="12">
        <f t="shared" si="338"/>
        <v>42628.849120370374</v>
      </c>
      <c r="T3602" s="12">
        <f t="shared" si="339"/>
        <v>42656.849120370374</v>
      </c>
      <c r="U3602" s="9">
        <f t="shared" si="340"/>
        <v>2016</v>
      </c>
      <c r="V3602">
        <f t="shared" si="341"/>
        <v>9</v>
      </c>
      <c r="W3602" t="str" cm="1">
        <f t="array" ref="W3602">_xlfn.IFS(V3602=1,"JAN",V3602=2,"FEB",V3602=3,"MAR",V3602=4,"APR",V3602=5,"MAY",V3602=6,"JUN",V3602=7,"JUL",V3602=8,"AUG",V3602=9,"SEP",V3602=10,"OCT",V3602=11,"NOV",V3602=12,"DEC")</f>
        <v>SEP</v>
      </c>
    </row>
    <row r="3603" spans="1:23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336"/>
        <v>104</v>
      </c>
      <c r="P3603">
        <f t="shared" si="337"/>
        <v>39.380000000000003</v>
      </c>
      <c r="Q3603" t="s">
        <v>8315</v>
      </c>
      <c r="R3603" t="s">
        <v>8316</v>
      </c>
      <c r="S3603" s="12">
        <f t="shared" si="338"/>
        <v>41990.99863425926</v>
      </c>
      <c r="T3603" s="12">
        <f t="shared" si="339"/>
        <v>42020.99863425926</v>
      </c>
      <c r="U3603" s="9">
        <f t="shared" si="340"/>
        <v>2014</v>
      </c>
      <c r="V3603">
        <f t="shared" si="341"/>
        <v>12</v>
      </c>
      <c r="W3603" t="str" cm="1">
        <f t="array" ref="W3603">_xlfn.IFS(V3603=1,"JAN",V3603=2,"FEB",V3603=3,"MAR",V3603=4,"APR",V3603=5,"MAY",V3603=6,"JUN",V3603=7,"JUL",V3603=8,"AUG",V3603=9,"SEP",V3603=10,"OCT",V3603=11,"NOV",V3603=12,"DEC")</f>
        <v>DEC</v>
      </c>
    </row>
    <row r="3604" spans="1:23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36"/>
        <v>100</v>
      </c>
      <c r="P3604">
        <f t="shared" si="337"/>
        <v>81.67</v>
      </c>
      <c r="Q3604" t="s">
        <v>8315</v>
      </c>
      <c r="R3604" t="s">
        <v>8316</v>
      </c>
      <c r="S3604" s="12">
        <f t="shared" si="338"/>
        <v>42447.894432870366</v>
      </c>
      <c r="T3604" s="12">
        <f t="shared" si="339"/>
        <v>42507.894432870366</v>
      </c>
      <c r="U3604" s="9">
        <f t="shared" si="340"/>
        <v>2016</v>
      </c>
      <c r="V3604">
        <f t="shared" si="341"/>
        <v>3</v>
      </c>
      <c r="W3604" t="str" cm="1">
        <f t="array" ref="W3604">_xlfn.IFS(V3604=1,"JAN",V3604=2,"FEB",V3604=3,"MAR",V3604=4,"APR",V3604=5,"MAY",V3604=6,"JUN",V3604=7,"JUL",V3604=8,"AUG",V3604=9,"SEP",V3604=10,"OCT",V3604=11,"NOV",V3604=12,"DEC")</f>
        <v>MAR</v>
      </c>
    </row>
    <row r="3605" spans="1:23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36"/>
        <v>171</v>
      </c>
      <c r="P3605">
        <f t="shared" si="337"/>
        <v>44.91</v>
      </c>
      <c r="Q3605" t="s">
        <v>8315</v>
      </c>
      <c r="R3605" t="s">
        <v>8316</v>
      </c>
      <c r="S3605" s="12">
        <f t="shared" si="338"/>
        <v>42283.864351851851</v>
      </c>
      <c r="T3605" s="12">
        <f t="shared" si="339"/>
        <v>42313.906018518523</v>
      </c>
      <c r="U3605" s="9">
        <f t="shared" si="340"/>
        <v>2015</v>
      </c>
      <c r="V3605">
        <f t="shared" si="341"/>
        <v>10</v>
      </c>
      <c r="W3605" t="str" cm="1">
        <f t="array" ref="W3605">_xlfn.IFS(V3605=1,"JAN",V3605=2,"FEB",V3605=3,"MAR",V3605=4,"APR",V3605=5,"MAY",V3605=6,"JUN",V3605=7,"JUL",V3605=8,"AUG",V3605=9,"SEP",V3605=10,"OCT",V3605=11,"NOV",V3605=12,"DEC")</f>
        <v>OCT</v>
      </c>
    </row>
    <row r="3606" spans="1:23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36"/>
        <v>113</v>
      </c>
      <c r="P3606">
        <f t="shared" si="337"/>
        <v>49.06</v>
      </c>
      <c r="Q3606" t="s">
        <v>8315</v>
      </c>
      <c r="R3606" t="s">
        <v>8316</v>
      </c>
      <c r="S3606" s="12">
        <f t="shared" si="338"/>
        <v>42483.015694444446</v>
      </c>
      <c r="T3606" s="12">
        <f t="shared" si="339"/>
        <v>42489.290972222225</v>
      </c>
      <c r="U3606" s="9">
        <f t="shared" si="340"/>
        <v>2016</v>
      </c>
      <c r="V3606">
        <f t="shared" si="341"/>
        <v>4</v>
      </c>
      <c r="W3606" t="str" cm="1">
        <f t="array" ref="W3606">_xlfn.IFS(V3606=1,"JAN",V3606=2,"FEB",V3606=3,"MAR",V3606=4,"APR",V3606=5,"MAY",V3606=6,"JUN",V3606=7,"JUL",V3606=8,"AUG",V3606=9,"SEP",V3606=10,"OCT",V3606=11,"NOV",V3606=12,"DEC")</f>
        <v>APR</v>
      </c>
    </row>
    <row r="3607" spans="1:23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336"/>
        <v>184</v>
      </c>
      <c r="P3607">
        <f t="shared" si="337"/>
        <v>30.67</v>
      </c>
      <c r="Q3607" t="s">
        <v>8315</v>
      </c>
      <c r="R3607" t="s">
        <v>8316</v>
      </c>
      <c r="S3607" s="12">
        <f t="shared" si="338"/>
        <v>42383.793124999997</v>
      </c>
      <c r="T3607" s="12">
        <f t="shared" si="339"/>
        <v>42413.793124999997</v>
      </c>
      <c r="U3607" s="9">
        <f t="shared" si="340"/>
        <v>2016</v>
      </c>
      <c r="V3607">
        <f t="shared" si="341"/>
        <v>1</v>
      </c>
      <c r="W3607" t="str" cm="1">
        <f t="array" ref="W3607">_xlfn.IFS(V3607=1,"JAN",V3607=2,"FEB",V3607=3,"MAR",V3607=4,"APR",V3607=5,"MAY",V3607=6,"JUN",V3607=7,"JUL",V3607=8,"AUG",V3607=9,"SEP",V3607=10,"OCT",V3607=11,"NOV",V3607=12,"DEC")</f>
        <v>JAN</v>
      </c>
    </row>
    <row r="3608" spans="1:23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336"/>
        <v>130</v>
      </c>
      <c r="P3608">
        <f t="shared" si="337"/>
        <v>61.06</v>
      </c>
      <c r="Q3608" t="s">
        <v>8315</v>
      </c>
      <c r="R3608" t="s">
        <v>8316</v>
      </c>
      <c r="S3608" s="12">
        <f t="shared" si="338"/>
        <v>42566.604826388888</v>
      </c>
      <c r="T3608" s="12">
        <f t="shared" si="339"/>
        <v>42596.604826388888</v>
      </c>
      <c r="U3608" s="9">
        <f t="shared" si="340"/>
        <v>2016</v>
      </c>
      <c r="V3608">
        <f t="shared" si="341"/>
        <v>7</v>
      </c>
      <c r="W3608" t="str" cm="1">
        <f t="array" ref="W3608">_xlfn.IFS(V3608=1,"JAN",V3608=2,"FEB",V3608=3,"MAR",V3608=4,"APR",V3608=5,"MAY",V3608=6,"JUN",V3608=7,"JUL",V3608=8,"AUG",V3608=9,"SEP",V3608=10,"OCT",V3608=11,"NOV",V3608=12,"DEC")</f>
        <v>JUL</v>
      </c>
    </row>
    <row r="3609" spans="1:23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336"/>
        <v>105</v>
      </c>
      <c r="P3609">
        <f t="shared" si="337"/>
        <v>29</v>
      </c>
      <c r="Q3609" t="s">
        <v>8315</v>
      </c>
      <c r="R3609" t="s">
        <v>8316</v>
      </c>
      <c r="S3609" s="12">
        <f t="shared" si="338"/>
        <v>42338.963912037041</v>
      </c>
      <c r="T3609" s="12">
        <f t="shared" si="339"/>
        <v>42353</v>
      </c>
      <c r="U3609" s="9">
        <f t="shared" si="340"/>
        <v>2015</v>
      </c>
      <c r="V3609">
        <f t="shared" si="341"/>
        <v>11</v>
      </c>
      <c r="W3609" t="str" cm="1">
        <f t="array" ref="W3609">_xlfn.IFS(V3609=1,"JAN",V3609=2,"FEB",V3609=3,"MAR",V3609=4,"APR",V3609=5,"MAY",V3609=6,"JUN",V3609=7,"JUL",V3609=8,"AUG",V3609=9,"SEP",V3609=10,"OCT",V3609=11,"NOV",V3609=12,"DEC")</f>
        <v>NOV</v>
      </c>
    </row>
    <row r="3610" spans="1:23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336"/>
        <v>100</v>
      </c>
      <c r="P3610">
        <f t="shared" si="337"/>
        <v>29.63</v>
      </c>
      <c r="Q3610" t="s">
        <v>8315</v>
      </c>
      <c r="R3610" t="s">
        <v>8316</v>
      </c>
      <c r="S3610" s="12">
        <f t="shared" si="338"/>
        <v>42506.709375000006</v>
      </c>
      <c r="T3610" s="12">
        <f t="shared" si="339"/>
        <v>42538.583333333328</v>
      </c>
      <c r="U3610" s="9">
        <f t="shared" si="340"/>
        <v>2016</v>
      </c>
      <c r="V3610">
        <f t="shared" si="341"/>
        <v>5</v>
      </c>
      <c r="W3610" t="str" cm="1">
        <f t="array" ref="W3610">_xlfn.IFS(V3610=1,"JAN",V3610=2,"FEB",V3610=3,"MAR",V3610=4,"APR",V3610=5,"MAY",V3610=6,"JUN",V3610=7,"JUL",V3610=8,"AUG",V3610=9,"SEP",V3610=10,"OCT",V3610=11,"NOV",V3610=12,"DEC")</f>
        <v>MAY</v>
      </c>
    </row>
    <row r="3611" spans="1:23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336"/>
        <v>153</v>
      </c>
      <c r="P3611">
        <f t="shared" si="337"/>
        <v>143.1</v>
      </c>
      <c r="Q3611" t="s">
        <v>8315</v>
      </c>
      <c r="R3611" t="s">
        <v>8316</v>
      </c>
      <c r="S3611" s="12">
        <f t="shared" si="338"/>
        <v>42429.991724537031</v>
      </c>
      <c r="T3611" s="12">
        <f t="shared" si="339"/>
        <v>42459.950057870374</v>
      </c>
      <c r="U3611" s="9">
        <f t="shared" si="340"/>
        <v>2016</v>
      </c>
      <c r="V3611">
        <f t="shared" si="341"/>
        <v>2</v>
      </c>
      <c r="W3611" t="str" cm="1">
        <f t="array" ref="W3611">_xlfn.IFS(V3611=1,"JAN",V3611=2,"FEB",V3611=3,"MAR",V3611=4,"APR",V3611=5,"MAY",V3611=6,"JUN",V3611=7,"JUL",V3611=8,"AUG",V3611=9,"SEP",V3611=10,"OCT",V3611=11,"NOV",V3611=12,"DEC")</f>
        <v>FEB</v>
      </c>
    </row>
    <row r="3612" spans="1:23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336"/>
        <v>162</v>
      </c>
      <c r="P3612">
        <f t="shared" si="337"/>
        <v>52.35</v>
      </c>
      <c r="Q3612" t="s">
        <v>8315</v>
      </c>
      <c r="R3612" t="s">
        <v>8316</v>
      </c>
      <c r="S3612" s="12">
        <f t="shared" si="338"/>
        <v>42203.432129629626</v>
      </c>
      <c r="T3612" s="12">
        <f t="shared" si="339"/>
        <v>42233.432129629626</v>
      </c>
      <c r="U3612" s="9">
        <f t="shared" si="340"/>
        <v>2015</v>
      </c>
      <c r="V3612">
        <f t="shared" si="341"/>
        <v>7</v>
      </c>
      <c r="W3612" t="str" cm="1">
        <f t="array" ref="W3612">_xlfn.IFS(V3612=1,"JAN",V3612=2,"FEB",V3612=3,"MAR",V3612=4,"APR",V3612=5,"MAY",V3612=6,"JUN",V3612=7,"JUL",V3612=8,"AUG",V3612=9,"SEP",V3612=10,"OCT",V3612=11,"NOV",V3612=12,"DEC")</f>
        <v>JUL</v>
      </c>
    </row>
    <row r="3613" spans="1:23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336"/>
        <v>136</v>
      </c>
      <c r="P3613">
        <f t="shared" si="337"/>
        <v>66.67</v>
      </c>
      <c r="Q3613" t="s">
        <v>8315</v>
      </c>
      <c r="R3613" t="s">
        <v>8316</v>
      </c>
      <c r="S3613" s="12">
        <f t="shared" si="338"/>
        <v>42072.370381944449</v>
      </c>
      <c r="T3613" s="12">
        <f t="shared" si="339"/>
        <v>42102.370381944449</v>
      </c>
      <c r="U3613" s="9">
        <f t="shared" si="340"/>
        <v>2015</v>
      </c>
      <c r="V3613">
        <f t="shared" si="341"/>
        <v>3</v>
      </c>
      <c r="W3613" t="str" cm="1">
        <f t="array" ref="W3613">_xlfn.IFS(V3613=1,"JAN",V3613=2,"FEB",V3613=3,"MAR",V3613=4,"APR",V3613=5,"MAY",V3613=6,"JUN",V3613=7,"JUL",V3613=8,"AUG",V3613=9,"SEP",V3613=10,"OCT",V3613=11,"NOV",V3613=12,"DEC")</f>
        <v>MAR</v>
      </c>
    </row>
    <row r="3614" spans="1:23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336"/>
        <v>144</v>
      </c>
      <c r="P3614">
        <f t="shared" si="337"/>
        <v>126.67</v>
      </c>
      <c r="Q3614" t="s">
        <v>8315</v>
      </c>
      <c r="R3614" t="s">
        <v>8316</v>
      </c>
      <c r="S3614" s="12">
        <f t="shared" si="338"/>
        <v>41789.726979166669</v>
      </c>
      <c r="T3614" s="12">
        <f t="shared" si="339"/>
        <v>41799.726979166669</v>
      </c>
      <c r="U3614" s="9">
        <f t="shared" si="340"/>
        <v>2014</v>
      </c>
      <c r="V3614">
        <f t="shared" si="341"/>
        <v>5</v>
      </c>
      <c r="W3614" t="str" cm="1">
        <f t="array" ref="W3614">_xlfn.IFS(V3614=1,"JAN",V3614=2,"FEB",V3614=3,"MAR",V3614=4,"APR",V3614=5,"MAY",V3614=6,"JUN",V3614=7,"JUL",V3614=8,"AUG",V3614=9,"SEP",V3614=10,"OCT",V3614=11,"NOV",V3614=12,"DEC")</f>
        <v>MAY</v>
      </c>
    </row>
    <row r="3615" spans="1:23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36"/>
        <v>100</v>
      </c>
      <c r="P3615">
        <f t="shared" si="337"/>
        <v>62.5</v>
      </c>
      <c r="Q3615" t="s">
        <v>8315</v>
      </c>
      <c r="R3615" t="s">
        <v>8316</v>
      </c>
      <c r="S3615" s="12">
        <f t="shared" si="338"/>
        <v>41788.58997685185</v>
      </c>
      <c r="T3615" s="12">
        <f t="shared" si="339"/>
        <v>41818.58997685185</v>
      </c>
      <c r="U3615" s="9">
        <f t="shared" si="340"/>
        <v>2014</v>
      </c>
      <c r="V3615">
        <f t="shared" si="341"/>
        <v>5</v>
      </c>
      <c r="W3615" t="str" cm="1">
        <f t="array" ref="W3615">_xlfn.IFS(V3615=1,"JAN",V3615=2,"FEB",V3615=3,"MAR",V3615=4,"APR",V3615=5,"MAY",V3615=6,"JUN",V3615=7,"JUL",V3615=8,"AUG",V3615=9,"SEP",V3615=10,"OCT",V3615=11,"NOV",V3615=12,"DEC")</f>
        <v>MAY</v>
      </c>
    </row>
    <row r="3616" spans="1:23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36"/>
        <v>101</v>
      </c>
      <c r="P3616">
        <f t="shared" si="337"/>
        <v>35.49</v>
      </c>
      <c r="Q3616" t="s">
        <v>8315</v>
      </c>
      <c r="R3616" t="s">
        <v>8316</v>
      </c>
      <c r="S3616" s="12">
        <f t="shared" si="338"/>
        <v>42144.041851851856</v>
      </c>
      <c r="T3616" s="12">
        <f t="shared" si="339"/>
        <v>42174.041851851856</v>
      </c>
      <c r="U3616" s="9">
        <f t="shared" si="340"/>
        <v>2015</v>
      </c>
      <c r="V3616">
        <f t="shared" si="341"/>
        <v>5</v>
      </c>
      <c r="W3616" t="str" cm="1">
        <f t="array" ref="W3616">_xlfn.IFS(V3616=1,"JAN",V3616=2,"FEB",V3616=3,"MAR",V3616=4,"APR",V3616=5,"MAY",V3616=6,"JUN",V3616=7,"JUL",V3616=8,"AUG",V3616=9,"SEP",V3616=10,"OCT",V3616=11,"NOV",V3616=12,"DEC")</f>
        <v>MAY</v>
      </c>
    </row>
    <row r="3617" spans="1:23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336"/>
        <v>107</v>
      </c>
      <c r="P3617">
        <f t="shared" si="337"/>
        <v>37.08</v>
      </c>
      <c r="Q3617" t="s">
        <v>8315</v>
      </c>
      <c r="R3617" t="s">
        <v>8316</v>
      </c>
      <c r="S3617" s="12">
        <f t="shared" si="338"/>
        <v>42318.593703703707</v>
      </c>
      <c r="T3617" s="12">
        <f t="shared" si="339"/>
        <v>42348.593703703707</v>
      </c>
      <c r="U3617" s="9">
        <f t="shared" si="340"/>
        <v>2015</v>
      </c>
      <c r="V3617">
        <f t="shared" si="341"/>
        <v>11</v>
      </c>
      <c r="W3617" t="str" cm="1">
        <f t="array" ref="W3617">_xlfn.IFS(V3617=1,"JAN",V3617=2,"FEB",V3617=3,"MAR",V3617=4,"APR",V3617=5,"MAY",V3617=6,"JUN",V3617=7,"JUL",V3617=8,"AUG",V3617=9,"SEP",V3617=10,"OCT",V3617=11,"NOV",V3617=12,"DEC")</f>
        <v>NOV</v>
      </c>
    </row>
    <row r="3618" spans="1:23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336"/>
        <v>125</v>
      </c>
      <c r="P3618">
        <f t="shared" si="337"/>
        <v>69.33</v>
      </c>
      <c r="Q3618" t="s">
        <v>8315</v>
      </c>
      <c r="R3618" t="s">
        <v>8316</v>
      </c>
      <c r="S3618" s="12">
        <f t="shared" si="338"/>
        <v>42052.949814814812</v>
      </c>
      <c r="T3618" s="12">
        <f t="shared" si="339"/>
        <v>42082.908148148148</v>
      </c>
      <c r="U3618" s="9">
        <f t="shared" si="340"/>
        <v>2015</v>
      </c>
      <c r="V3618">
        <f t="shared" si="341"/>
        <v>2</v>
      </c>
      <c r="W3618" t="str" cm="1">
        <f t="array" ref="W3618">_xlfn.IFS(V3618=1,"JAN",V3618=2,"FEB",V3618=3,"MAR",V3618=4,"APR",V3618=5,"MAY",V3618=6,"JUN",V3618=7,"JUL",V3618=8,"AUG",V3618=9,"SEP",V3618=10,"OCT",V3618=11,"NOV",V3618=12,"DEC")</f>
        <v>FEB</v>
      </c>
    </row>
    <row r="3619" spans="1:23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336"/>
        <v>119</v>
      </c>
      <c r="P3619">
        <f t="shared" si="337"/>
        <v>17.25</v>
      </c>
      <c r="Q3619" t="s">
        <v>8315</v>
      </c>
      <c r="R3619" t="s">
        <v>8316</v>
      </c>
      <c r="S3619" s="12">
        <f t="shared" si="338"/>
        <v>42779.610289351855</v>
      </c>
      <c r="T3619" s="12">
        <f t="shared" si="339"/>
        <v>42794</v>
      </c>
      <c r="U3619" s="9">
        <f t="shared" si="340"/>
        <v>2017</v>
      </c>
      <c r="V3619">
        <f t="shared" si="341"/>
        <v>2</v>
      </c>
      <c r="W3619" t="str" cm="1">
        <f t="array" ref="W3619">_xlfn.IFS(V3619=1,"JAN",V3619=2,"FEB",V3619=3,"MAR",V3619=4,"APR",V3619=5,"MAY",V3619=6,"JUN",V3619=7,"JUL",V3619=8,"AUG",V3619=9,"SEP",V3619=10,"OCT",V3619=11,"NOV",V3619=12,"DEC")</f>
        <v>FEB</v>
      </c>
    </row>
    <row r="3620" spans="1:23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336"/>
        <v>101</v>
      </c>
      <c r="P3620">
        <f t="shared" si="337"/>
        <v>36.07</v>
      </c>
      <c r="Q3620" t="s">
        <v>8315</v>
      </c>
      <c r="R3620" t="s">
        <v>8316</v>
      </c>
      <c r="S3620" s="12">
        <f t="shared" si="338"/>
        <v>42128.627893518518</v>
      </c>
      <c r="T3620" s="12">
        <f t="shared" si="339"/>
        <v>42158.627893518518</v>
      </c>
      <c r="U3620" s="9">
        <f t="shared" si="340"/>
        <v>2015</v>
      </c>
      <c r="V3620">
        <f t="shared" si="341"/>
        <v>5</v>
      </c>
      <c r="W3620" t="str" cm="1">
        <f t="array" ref="W3620">_xlfn.IFS(V3620=1,"JAN",V3620=2,"FEB",V3620=3,"MAR",V3620=4,"APR",V3620=5,"MAY",V3620=6,"JUN",V3620=7,"JUL",V3620=8,"AUG",V3620=9,"SEP",V3620=10,"OCT",V3620=11,"NOV",V3620=12,"DEC")</f>
        <v>MAY</v>
      </c>
    </row>
    <row r="3621" spans="1:23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36"/>
        <v>113</v>
      </c>
      <c r="P3621">
        <f t="shared" si="337"/>
        <v>66.47</v>
      </c>
      <c r="Q3621" t="s">
        <v>8315</v>
      </c>
      <c r="R3621" t="s">
        <v>8316</v>
      </c>
      <c r="S3621" s="12">
        <f t="shared" si="338"/>
        <v>42661.132245370376</v>
      </c>
      <c r="T3621" s="12">
        <f t="shared" si="339"/>
        <v>42693.916666666672</v>
      </c>
      <c r="U3621" s="9">
        <f t="shared" si="340"/>
        <v>2016</v>
      </c>
      <c r="V3621">
        <f t="shared" si="341"/>
        <v>10</v>
      </c>
      <c r="W3621" t="str" cm="1">
        <f t="array" ref="W3621">_xlfn.IFS(V3621=1,"JAN",V3621=2,"FEB",V3621=3,"MAR",V3621=4,"APR",V3621=5,"MAY",V3621=6,"JUN",V3621=7,"JUL",V3621=8,"AUG",V3621=9,"SEP",V3621=10,"OCT",V3621=11,"NOV",V3621=12,"DEC")</f>
        <v>OCT</v>
      </c>
    </row>
    <row r="3622" spans="1:23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36"/>
        <v>105</v>
      </c>
      <c r="P3622">
        <f t="shared" si="337"/>
        <v>56.07</v>
      </c>
      <c r="Q3622" t="s">
        <v>8315</v>
      </c>
      <c r="R3622" t="s">
        <v>8316</v>
      </c>
      <c r="S3622" s="12">
        <f t="shared" si="338"/>
        <v>42037.938206018516</v>
      </c>
      <c r="T3622" s="12">
        <f t="shared" si="339"/>
        <v>42068.166666666672</v>
      </c>
      <c r="U3622" s="9">
        <f t="shared" si="340"/>
        <v>2015</v>
      </c>
      <c r="V3622">
        <f t="shared" si="341"/>
        <v>2</v>
      </c>
      <c r="W3622" t="str" cm="1">
        <f t="array" ref="W3622">_xlfn.IFS(V3622=1,"JAN",V3622=2,"FEB",V3622=3,"MAR",V3622=4,"APR",V3622=5,"MAY",V3622=6,"JUN",V3622=7,"JUL",V3622=8,"AUG",V3622=9,"SEP",V3622=10,"OCT",V3622=11,"NOV",V3622=12,"DEC")</f>
        <v>FEB</v>
      </c>
    </row>
    <row r="3623" spans="1:23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36"/>
        <v>110</v>
      </c>
      <c r="P3623">
        <f t="shared" si="337"/>
        <v>47.03</v>
      </c>
      <c r="Q3623" t="s">
        <v>8315</v>
      </c>
      <c r="R3623" t="s">
        <v>8316</v>
      </c>
      <c r="S3623" s="12">
        <f t="shared" si="338"/>
        <v>42619.935694444444</v>
      </c>
      <c r="T3623" s="12">
        <f t="shared" si="339"/>
        <v>42643.875</v>
      </c>
      <c r="U3623" s="9">
        <f t="shared" si="340"/>
        <v>2016</v>
      </c>
      <c r="V3623">
        <f t="shared" si="341"/>
        <v>9</v>
      </c>
      <c r="W3623" t="str" cm="1">
        <f t="array" ref="W3623">_xlfn.IFS(V3623=1,"JAN",V3623=2,"FEB",V3623=3,"MAR",V3623=4,"APR",V3623=5,"MAY",V3623=6,"JUN",V3623=7,"JUL",V3623=8,"AUG",V3623=9,"SEP",V3623=10,"OCT",V3623=11,"NOV",V3623=12,"DEC")</f>
        <v>SEP</v>
      </c>
    </row>
    <row r="3624" spans="1:23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336"/>
        <v>100</v>
      </c>
      <c r="P3624">
        <f t="shared" si="337"/>
        <v>47.67</v>
      </c>
      <c r="Q3624" t="s">
        <v>8315</v>
      </c>
      <c r="R3624" t="s">
        <v>8316</v>
      </c>
      <c r="S3624" s="12">
        <f t="shared" si="338"/>
        <v>41877.221886574072</v>
      </c>
      <c r="T3624" s="12">
        <f t="shared" si="339"/>
        <v>41910.140972222223</v>
      </c>
      <c r="U3624" s="9">
        <f t="shared" si="340"/>
        <v>2014</v>
      </c>
      <c r="V3624">
        <f t="shared" si="341"/>
        <v>8</v>
      </c>
      <c r="W3624" t="str" cm="1">
        <f t="array" ref="W3624">_xlfn.IFS(V3624=1,"JAN",V3624=2,"FEB",V3624=3,"MAR",V3624=4,"APR",V3624=5,"MAY",V3624=6,"JUN",V3624=7,"JUL",V3624=8,"AUG",V3624=9,"SEP",V3624=10,"OCT",V3624=11,"NOV",V3624=12,"DEC")</f>
        <v>AUG</v>
      </c>
    </row>
    <row r="3625" spans="1:23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36"/>
        <v>120</v>
      </c>
      <c r="P3625">
        <f t="shared" si="337"/>
        <v>88.24</v>
      </c>
      <c r="Q3625" t="s">
        <v>8315</v>
      </c>
      <c r="R3625" t="s">
        <v>8316</v>
      </c>
      <c r="S3625" s="12">
        <f t="shared" si="338"/>
        <v>41828.736921296295</v>
      </c>
      <c r="T3625" s="12">
        <f t="shared" si="339"/>
        <v>41846.291666666664</v>
      </c>
      <c r="U3625" s="9">
        <f t="shared" si="340"/>
        <v>2014</v>
      </c>
      <c r="V3625">
        <f t="shared" si="341"/>
        <v>7</v>
      </c>
      <c r="W3625" t="str" cm="1">
        <f t="array" ref="W3625">_xlfn.IFS(V3625=1,"JAN",V3625=2,"FEB",V3625=3,"MAR",V3625=4,"APR",V3625=5,"MAY",V3625=6,"JUN",V3625=7,"JUL",V3625=8,"AUG",V3625=9,"SEP",V3625=10,"OCT",V3625=11,"NOV",V3625=12,"DEC")</f>
        <v>JUL</v>
      </c>
    </row>
    <row r="3626" spans="1:23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36"/>
        <v>105</v>
      </c>
      <c r="P3626">
        <f t="shared" si="337"/>
        <v>80.72</v>
      </c>
      <c r="Q3626" t="s">
        <v>8315</v>
      </c>
      <c r="R3626" t="s">
        <v>8316</v>
      </c>
      <c r="S3626" s="12">
        <f t="shared" si="338"/>
        <v>42545.774189814809</v>
      </c>
      <c r="T3626" s="12">
        <f t="shared" si="339"/>
        <v>42605.774189814809</v>
      </c>
      <c r="U3626" s="9">
        <f t="shared" si="340"/>
        <v>2016</v>
      </c>
      <c r="V3626">
        <f t="shared" si="341"/>
        <v>6</v>
      </c>
      <c r="W3626" t="str" cm="1">
        <f t="array" ref="W3626">_xlfn.IFS(V3626=1,"JAN",V3626=2,"FEB",V3626=3,"MAR",V3626=4,"APR",V3626=5,"MAY",V3626=6,"JUN",V3626=7,"JUL",V3626=8,"AUG",V3626=9,"SEP",V3626=10,"OCT",V3626=11,"NOV",V3626=12,"DEC")</f>
        <v>JUN</v>
      </c>
    </row>
    <row r="3627" spans="1:23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336"/>
        <v>103</v>
      </c>
      <c r="P3627">
        <f t="shared" si="337"/>
        <v>39.49</v>
      </c>
      <c r="Q3627" t="s">
        <v>8315</v>
      </c>
      <c r="R3627" t="s">
        <v>8316</v>
      </c>
      <c r="S3627" s="12">
        <f t="shared" si="338"/>
        <v>42157.652511574073</v>
      </c>
      <c r="T3627" s="12">
        <f t="shared" si="339"/>
        <v>42187.652511574073</v>
      </c>
      <c r="U3627" s="9">
        <f t="shared" si="340"/>
        <v>2015</v>
      </c>
      <c r="V3627">
        <f t="shared" si="341"/>
        <v>6</v>
      </c>
      <c r="W3627" t="str" cm="1">
        <f t="array" ref="W3627">_xlfn.IFS(V3627=1,"JAN",V3627=2,"FEB",V3627=3,"MAR",V3627=4,"APR",V3627=5,"MAY",V3627=6,"JUN",V3627=7,"JUL",V3627=8,"AUG",V3627=9,"SEP",V3627=10,"OCT",V3627=11,"NOV",V3627=12,"DEC")</f>
        <v>JUN</v>
      </c>
    </row>
    <row r="3628" spans="1:23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336"/>
        <v>102</v>
      </c>
      <c r="P3628">
        <f t="shared" si="337"/>
        <v>84.85</v>
      </c>
      <c r="Q3628" t="s">
        <v>8315</v>
      </c>
      <c r="R3628" t="s">
        <v>8316</v>
      </c>
      <c r="S3628" s="12">
        <f t="shared" si="338"/>
        <v>41846.667326388888</v>
      </c>
      <c r="T3628" s="12">
        <f t="shared" si="339"/>
        <v>41867.667326388888</v>
      </c>
      <c r="U3628" s="9">
        <f t="shared" si="340"/>
        <v>2014</v>
      </c>
      <c r="V3628">
        <f t="shared" si="341"/>
        <v>7</v>
      </c>
      <c r="W3628" t="str" cm="1">
        <f t="array" ref="W3628">_xlfn.IFS(V3628=1,"JAN",V3628=2,"FEB",V3628=3,"MAR",V3628=4,"APR",V3628=5,"MAY",V3628=6,"JUN",V3628=7,"JUL",V3628=8,"AUG",V3628=9,"SEP",V3628=10,"OCT",V3628=11,"NOV",V3628=12,"DEC")</f>
        <v>JUL</v>
      </c>
    </row>
    <row r="3629" spans="1:23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36"/>
        <v>100</v>
      </c>
      <c r="P3629">
        <f t="shared" si="337"/>
        <v>68.97</v>
      </c>
      <c r="Q3629" t="s">
        <v>8315</v>
      </c>
      <c r="R3629" t="s">
        <v>8316</v>
      </c>
      <c r="S3629" s="12">
        <f t="shared" si="338"/>
        <v>42460.741747685184</v>
      </c>
      <c r="T3629" s="12">
        <f t="shared" si="339"/>
        <v>42511.165972222225</v>
      </c>
      <c r="U3629" s="9">
        <f t="shared" si="340"/>
        <v>2016</v>
      </c>
      <c r="V3629">
        <f t="shared" si="341"/>
        <v>3</v>
      </c>
      <c r="W3629" t="str" cm="1">
        <f t="array" ref="W3629">_xlfn.IFS(V3629=1,"JAN",V3629=2,"FEB",V3629=3,"MAR",V3629=4,"APR",V3629=5,"MAY",V3629=6,"JUN",V3629=7,"JUL",V3629=8,"AUG",V3629=9,"SEP",V3629=10,"OCT",V3629=11,"NOV",V3629=12,"DEC")</f>
        <v>MAR</v>
      </c>
    </row>
    <row r="3630" spans="1:23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336"/>
        <v>0</v>
      </c>
      <c r="P3630">
        <f t="shared" si="337"/>
        <v>0</v>
      </c>
      <c r="Q3630" t="s">
        <v>8315</v>
      </c>
      <c r="R3630" t="s">
        <v>8357</v>
      </c>
      <c r="S3630" s="12">
        <f t="shared" si="338"/>
        <v>42291.833287037036</v>
      </c>
      <c r="T3630" s="12">
        <f t="shared" si="339"/>
        <v>42351.874953703707</v>
      </c>
      <c r="U3630" s="9">
        <f t="shared" si="340"/>
        <v>2015</v>
      </c>
      <c r="V3630">
        <f t="shared" si="341"/>
        <v>10</v>
      </c>
      <c r="W3630" t="str" cm="1">
        <f t="array" ref="W3630">_xlfn.IFS(V3630=1,"JAN",V3630=2,"FEB",V3630=3,"MAR",V3630=4,"APR",V3630=5,"MAY",V3630=6,"JUN",V3630=7,"JUL",V3630=8,"AUG",V3630=9,"SEP",V3630=10,"OCT",V3630=11,"NOV",V3630=12,"DEC")</f>
        <v>OCT</v>
      </c>
    </row>
    <row r="3631" spans="1:23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336"/>
        <v>0</v>
      </c>
      <c r="P3631">
        <f t="shared" si="337"/>
        <v>1</v>
      </c>
      <c r="Q3631" t="s">
        <v>8315</v>
      </c>
      <c r="R3631" t="s">
        <v>8357</v>
      </c>
      <c r="S3631" s="12">
        <f t="shared" si="338"/>
        <v>42437.094490740739</v>
      </c>
      <c r="T3631" s="12">
        <f t="shared" si="339"/>
        <v>42495.708333333328</v>
      </c>
      <c r="U3631" s="9">
        <f t="shared" si="340"/>
        <v>2016</v>
      </c>
      <c r="V3631">
        <f t="shared" si="341"/>
        <v>3</v>
      </c>
      <c r="W3631" t="str" cm="1">
        <f t="array" ref="W3631">_xlfn.IFS(V3631=1,"JAN",V3631=2,"FEB",V3631=3,"MAR",V3631=4,"APR",V3631=5,"MAY",V3631=6,"JUN",V3631=7,"JUL",V3631=8,"AUG",V3631=9,"SEP",V3631=10,"OCT",V3631=11,"NOV",V3631=12,"DEC")</f>
        <v>MAR</v>
      </c>
    </row>
    <row r="3632" spans="1:23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336"/>
        <v>0</v>
      </c>
      <c r="P3632">
        <f t="shared" si="337"/>
        <v>1</v>
      </c>
      <c r="Q3632" t="s">
        <v>8315</v>
      </c>
      <c r="R3632" t="s">
        <v>8357</v>
      </c>
      <c r="S3632" s="12">
        <f t="shared" si="338"/>
        <v>41942.84710648148</v>
      </c>
      <c r="T3632" s="12">
        <f t="shared" si="339"/>
        <v>41972.888773148152</v>
      </c>
      <c r="U3632" s="9">
        <f t="shared" si="340"/>
        <v>2014</v>
      </c>
      <c r="V3632">
        <f t="shared" si="341"/>
        <v>10</v>
      </c>
      <c r="W3632" t="str" cm="1">
        <f t="array" ref="W3632">_xlfn.IFS(V3632=1,"JAN",V3632=2,"FEB",V3632=3,"MAR",V3632=4,"APR",V3632=5,"MAY",V3632=6,"JUN",V3632=7,"JUL",V3632=8,"AUG",V3632=9,"SEP",V3632=10,"OCT",V3632=11,"NOV",V3632=12,"DEC")</f>
        <v>OCT</v>
      </c>
    </row>
    <row r="3633" spans="1:23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336"/>
        <v>51</v>
      </c>
      <c r="P3633">
        <f t="shared" si="337"/>
        <v>147.88</v>
      </c>
      <c r="Q3633" t="s">
        <v>8315</v>
      </c>
      <c r="R3633" t="s">
        <v>8357</v>
      </c>
      <c r="S3633" s="12">
        <f t="shared" si="338"/>
        <v>41880.753437499996</v>
      </c>
      <c r="T3633" s="12">
        <f t="shared" si="339"/>
        <v>41905.165972222225</v>
      </c>
      <c r="U3633" s="9">
        <f t="shared" si="340"/>
        <v>2014</v>
      </c>
      <c r="V3633">
        <f t="shared" si="341"/>
        <v>8</v>
      </c>
      <c r="W3633" t="str" cm="1">
        <f t="array" ref="W3633">_xlfn.IFS(V3633=1,"JAN",V3633=2,"FEB",V3633=3,"MAR",V3633=4,"APR",V3633=5,"MAY",V3633=6,"JUN",V3633=7,"JUL",V3633=8,"AUG",V3633=9,"SEP",V3633=10,"OCT",V3633=11,"NOV",V3633=12,"DEC")</f>
        <v>AUG</v>
      </c>
    </row>
    <row r="3634" spans="1:23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336"/>
        <v>20</v>
      </c>
      <c r="P3634">
        <f t="shared" si="337"/>
        <v>100</v>
      </c>
      <c r="Q3634" t="s">
        <v>8315</v>
      </c>
      <c r="R3634" t="s">
        <v>8357</v>
      </c>
      <c r="S3634" s="12">
        <f t="shared" si="338"/>
        <v>41946.936909722222</v>
      </c>
      <c r="T3634" s="12">
        <f t="shared" si="339"/>
        <v>41966.936909722222</v>
      </c>
      <c r="U3634" s="9">
        <f t="shared" si="340"/>
        <v>2014</v>
      </c>
      <c r="V3634">
        <f t="shared" si="341"/>
        <v>11</v>
      </c>
      <c r="W3634" t="str" cm="1">
        <f t="array" ref="W3634">_xlfn.IFS(V3634=1,"JAN",V3634=2,"FEB",V3634=3,"MAR",V3634=4,"APR",V3634=5,"MAY",V3634=6,"JUN",V3634=7,"JUL",V3634=8,"AUG",V3634=9,"SEP",V3634=10,"OCT",V3634=11,"NOV",V3634=12,"DEC")</f>
        <v>NOV</v>
      </c>
    </row>
    <row r="3635" spans="1:23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336"/>
        <v>35</v>
      </c>
      <c r="P3635">
        <f t="shared" si="337"/>
        <v>56.84</v>
      </c>
      <c r="Q3635" t="s">
        <v>8315</v>
      </c>
      <c r="R3635" t="s">
        <v>8357</v>
      </c>
      <c r="S3635" s="12">
        <f t="shared" si="338"/>
        <v>42649.623460648145</v>
      </c>
      <c r="T3635" s="12">
        <f t="shared" si="339"/>
        <v>42693.041666666672</v>
      </c>
      <c r="U3635" s="9">
        <f t="shared" si="340"/>
        <v>2016</v>
      </c>
      <c r="V3635">
        <f t="shared" si="341"/>
        <v>10</v>
      </c>
      <c r="W3635" t="str" cm="1">
        <f t="array" ref="W3635">_xlfn.IFS(V3635=1,"JAN",V3635=2,"FEB",V3635=3,"MAR",V3635=4,"APR",V3635=5,"MAY",V3635=6,"JUN",V3635=7,"JUL",V3635=8,"AUG",V3635=9,"SEP",V3635=10,"OCT",V3635=11,"NOV",V3635=12,"DEC")</f>
        <v>OCT</v>
      </c>
    </row>
    <row r="3636" spans="1:23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336"/>
        <v>4</v>
      </c>
      <c r="P3636">
        <f t="shared" si="337"/>
        <v>176.94</v>
      </c>
      <c r="Q3636" t="s">
        <v>8315</v>
      </c>
      <c r="R3636" t="s">
        <v>8357</v>
      </c>
      <c r="S3636" s="12">
        <f t="shared" si="338"/>
        <v>42701.166365740741</v>
      </c>
      <c r="T3636" s="12">
        <f t="shared" si="339"/>
        <v>42749.165972222225</v>
      </c>
      <c r="U3636" s="9">
        <f t="shared" si="340"/>
        <v>2016</v>
      </c>
      <c r="V3636">
        <f t="shared" si="341"/>
        <v>11</v>
      </c>
      <c r="W3636" t="str" cm="1">
        <f t="array" ref="W3636">_xlfn.IFS(V3636=1,"JAN",V3636=2,"FEB",V3636=3,"MAR",V3636=4,"APR",V3636=5,"MAY",V3636=6,"JUN",V3636=7,"JUL",V3636=8,"AUG",V3636=9,"SEP",V3636=10,"OCT",V3636=11,"NOV",V3636=12,"DEC")</f>
        <v>NOV</v>
      </c>
    </row>
    <row r="3637" spans="1:23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336"/>
        <v>36</v>
      </c>
      <c r="P3637">
        <f t="shared" si="337"/>
        <v>127.6</v>
      </c>
      <c r="Q3637" t="s">
        <v>8315</v>
      </c>
      <c r="R3637" t="s">
        <v>8357</v>
      </c>
      <c r="S3637" s="12">
        <f t="shared" si="338"/>
        <v>42450.88282407407</v>
      </c>
      <c r="T3637" s="12">
        <f t="shared" si="339"/>
        <v>42480.88282407407</v>
      </c>
      <c r="U3637" s="9">
        <f t="shared" si="340"/>
        <v>2016</v>
      </c>
      <c r="V3637">
        <f t="shared" si="341"/>
        <v>3</v>
      </c>
      <c r="W3637" t="str" cm="1">
        <f t="array" ref="W3637">_xlfn.IFS(V3637=1,"JAN",V3637=2,"FEB",V3637=3,"MAR",V3637=4,"APR",V3637=5,"MAY",V3637=6,"JUN",V3637=7,"JUL",V3637=8,"AUG",V3637=9,"SEP",V3637=10,"OCT",V3637=11,"NOV",V3637=12,"DEC")</f>
        <v>MAR</v>
      </c>
    </row>
    <row r="3638" spans="1:23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336"/>
        <v>0</v>
      </c>
      <c r="P3638">
        <f t="shared" si="337"/>
        <v>0</v>
      </c>
      <c r="Q3638" t="s">
        <v>8315</v>
      </c>
      <c r="R3638" t="s">
        <v>8357</v>
      </c>
      <c r="S3638" s="12">
        <f t="shared" si="338"/>
        <v>42226.694780092599</v>
      </c>
      <c r="T3638" s="12">
        <f t="shared" si="339"/>
        <v>42261.694780092599</v>
      </c>
      <c r="U3638" s="9">
        <f t="shared" si="340"/>
        <v>2015</v>
      </c>
      <c r="V3638">
        <f t="shared" si="341"/>
        <v>8</v>
      </c>
      <c r="W3638" t="str" cm="1">
        <f t="array" ref="W3638">_xlfn.IFS(V3638=1,"JAN",V3638=2,"FEB",V3638=3,"MAR",V3638=4,"APR",V3638=5,"MAY",V3638=6,"JUN",V3638=7,"JUL",V3638=8,"AUG",V3638=9,"SEP",V3638=10,"OCT",V3638=11,"NOV",V3638=12,"DEC")</f>
        <v>AUG</v>
      </c>
    </row>
    <row r="3639" spans="1:23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336"/>
        <v>31</v>
      </c>
      <c r="P3639">
        <f t="shared" si="337"/>
        <v>66.14</v>
      </c>
      <c r="Q3639" t="s">
        <v>8315</v>
      </c>
      <c r="R3639" t="s">
        <v>8357</v>
      </c>
      <c r="S3639" s="12">
        <f t="shared" si="338"/>
        <v>41975.700636574074</v>
      </c>
      <c r="T3639" s="12">
        <f t="shared" si="339"/>
        <v>42005.700636574074</v>
      </c>
      <c r="U3639" s="9">
        <f t="shared" si="340"/>
        <v>2014</v>
      </c>
      <c r="V3639">
        <f t="shared" si="341"/>
        <v>12</v>
      </c>
      <c r="W3639" t="str" cm="1">
        <f t="array" ref="W3639">_xlfn.IFS(V3639=1,"JAN",V3639=2,"FEB",V3639=3,"MAR",V3639=4,"APR",V3639=5,"MAY",V3639=6,"JUN",V3639=7,"JUL",V3639=8,"AUG",V3639=9,"SEP",V3639=10,"OCT",V3639=11,"NOV",V3639=12,"DEC")</f>
        <v>DEC</v>
      </c>
    </row>
    <row r="3640" spans="1:23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336"/>
        <v>7</v>
      </c>
      <c r="P3640">
        <f t="shared" si="337"/>
        <v>108</v>
      </c>
      <c r="Q3640" t="s">
        <v>8315</v>
      </c>
      <c r="R3640" t="s">
        <v>8357</v>
      </c>
      <c r="S3640" s="12">
        <f t="shared" si="338"/>
        <v>42053.672824074078</v>
      </c>
      <c r="T3640" s="12">
        <f t="shared" si="339"/>
        <v>42113.631157407406</v>
      </c>
      <c r="U3640" s="9">
        <f t="shared" si="340"/>
        <v>2015</v>
      </c>
      <c r="V3640">
        <f t="shared" si="341"/>
        <v>2</v>
      </c>
      <c r="W3640" t="str" cm="1">
        <f t="array" ref="W3640">_xlfn.IFS(V3640=1,"JAN",V3640=2,"FEB",V3640=3,"MAR",V3640=4,"APR",V3640=5,"MAY",V3640=6,"JUN",V3640=7,"JUL",V3640=8,"AUG",V3640=9,"SEP",V3640=10,"OCT",V3640=11,"NOV",V3640=12,"DEC")</f>
        <v>FEB</v>
      </c>
    </row>
    <row r="3641" spans="1:23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336"/>
        <v>0</v>
      </c>
      <c r="P3641">
        <f t="shared" si="337"/>
        <v>1</v>
      </c>
      <c r="Q3641" t="s">
        <v>8315</v>
      </c>
      <c r="R3641" t="s">
        <v>8357</v>
      </c>
      <c r="S3641" s="12">
        <f t="shared" si="338"/>
        <v>42590.677152777775</v>
      </c>
      <c r="T3641" s="12">
        <f t="shared" si="339"/>
        <v>42650.632638888885</v>
      </c>
      <c r="U3641" s="9">
        <f t="shared" si="340"/>
        <v>2016</v>
      </c>
      <c r="V3641">
        <f t="shared" si="341"/>
        <v>8</v>
      </c>
      <c r="W3641" t="str" cm="1">
        <f t="array" ref="W3641">_xlfn.IFS(V3641=1,"JAN",V3641=2,"FEB",V3641=3,"MAR",V3641=4,"APR",V3641=5,"MAY",V3641=6,"JUN",V3641=7,"JUL",V3641=8,"AUG",V3641=9,"SEP",V3641=10,"OCT",V3641=11,"NOV",V3641=12,"DEC")</f>
        <v>AUG</v>
      </c>
    </row>
    <row r="3642" spans="1:23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336"/>
        <v>6</v>
      </c>
      <c r="P3642">
        <f t="shared" si="337"/>
        <v>18.329999999999998</v>
      </c>
      <c r="Q3642" t="s">
        <v>8315</v>
      </c>
      <c r="R3642" t="s">
        <v>8357</v>
      </c>
      <c r="S3642" s="12">
        <f t="shared" si="338"/>
        <v>42104.781597222223</v>
      </c>
      <c r="T3642" s="12">
        <f t="shared" si="339"/>
        <v>42134.781597222223</v>
      </c>
      <c r="U3642" s="9">
        <f t="shared" si="340"/>
        <v>2015</v>
      </c>
      <c r="V3642">
        <f t="shared" si="341"/>
        <v>4</v>
      </c>
      <c r="W3642" t="str" cm="1">
        <f t="array" ref="W3642">_xlfn.IFS(V3642=1,"JAN",V3642=2,"FEB",V3642=3,"MAR",V3642=4,"APR",V3642=5,"MAY",V3642=6,"JUN",V3642=7,"JUL",V3642=8,"AUG",V3642=9,"SEP",V3642=10,"OCT",V3642=11,"NOV",V3642=12,"DEC")</f>
        <v>APR</v>
      </c>
    </row>
    <row r="3643" spans="1:23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336"/>
        <v>0</v>
      </c>
      <c r="P3643">
        <f t="shared" si="337"/>
        <v>0</v>
      </c>
      <c r="Q3643" t="s">
        <v>8315</v>
      </c>
      <c r="R3643" t="s">
        <v>8357</v>
      </c>
      <c r="S3643" s="12">
        <f t="shared" si="338"/>
        <v>41899.627071759263</v>
      </c>
      <c r="T3643" s="12">
        <f t="shared" si="339"/>
        <v>41917.208333333336</v>
      </c>
      <c r="U3643" s="9">
        <f t="shared" si="340"/>
        <v>2014</v>
      </c>
      <c r="V3643">
        <f t="shared" si="341"/>
        <v>9</v>
      </c>
      <c r="W3643" t="str" cm="1">
        <f t="array" ref="W3643">_xlfn.IFS(V3643=1,"JAN",V3643=2,"FEB",V3643=3,"MAR",V3643=4,"APR",V3643=5,"MAY",V3643=6,"JUN",V3643=7,"JUL",V3643=8,"AUG",V3643=9,"SEP",V3643=10,"OCT",V3643=11,"NOV",V3643=12,"DEC")</f>
        <v>SEP</v>
      </c>
    </row>
    <row r="3644" spans="1:23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336"/>
        <v>2</v>
      </c>
      <c r="P3644">
        <f t="shared" si="337"/>
        <v>7.5</v>
      </c>
      <c r="Q3644" t="s">
        <v>8315</v>
      </c>
      <c r="R3644" t="s">
        <v>8357</v>
      </c>
      <c r="S3644" s="12">
        <f t="shared" si="338"/>
        <v>42297.816284722227</v>
      </c>
      <c r="T3644" s="12">
        <f t="shared" si="339"/>
        <v>42338.708333333328</v>
      </c>
      <c r="U3644" s="9">
        <f t="shared" si="340"/>
        <v>2015</v>
      </c>
      <c r="V3644">
        <f t="shared" si="341"/>
        <v>10</v>
      </c>
      <c r="W3644" t="str" cm="1">
        <f t="array" ref="W3644">_xlfn.IFS(V3644=1,"JAN",V3644=2,"FEB",V3644=3,"MAR",V3644=4,"APR",V3644=5,"MAY",V3644=6,"JUN",V3644=7,"JUL",V3644=8,"AUG",V3644=9,"SEP",V3644=10,"OCT",V3644=11,"NOV",V3644=12,"DEC")</f>
        <v>OCT</v>
      </c>
    </row>
    <row r="3645" spans="1:23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336"/>
        <v>0</v>
      </c>
      <c r="P3645">
        <f t="shared" si="337"/>
        <v>0</v>
      </c>
      <c r="Q3645" t="s">
        <v>8315</v>
      </c>
      <c r="R3645" t="s">
        <v>8357</v>
      </c>
      <c r="S3645" s="12">
        <f t="shared" si="338"/>
        <v>42285.143969907411</v>
      </c>
      <c r="T3645" s="12">
        <f t="shared" si="339"/>
        <v>42325.185636574075</v>
      </c>
      <c r="U3645" s="9">
        <f t="shared" si="340"/>
        <v>2015</v>
      </c>
      <c r="V3645">
        <f t="shared" si="341"/>
        <v>10</v>
      </c>
      <c r="W3645" t="str" cm="1">
        <f t="array" ref="W3645">_xlfn.IFS(V3645=1,"JAN",V3645=2,"FEB",V3645=3,"MAR",V3645=4,"APR",V3645=5,"MAY",V3645=6,"JUN",V3645=7,"JUL",V3645=8,"AUG",V3645=9,"SEP",V3645=10,"OCT",V3645=11,"NOV",V3645=12,"DEC")</f>
        <v>OCT</v>
      </c>
    </row>
    <row r="3646" spans="1:23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336"/>
        <v>16</v>
      </c>
      <c r="P3646">
        <f t="shared" si="337"/>
        <v>68.42</v>
      </c>
      <c r="Q3646" t="s">
        <v>8315</v>
      </c>
      <c r="R3646" t="s">
        <v>8357</v>
      </c>
      <c r="S3646" s="12">
        <f t="shared" si="338"/>
        <v>42409.241747685184</v>
      </c>
      <c r="T3646" s="12">
        <f t="shared" si="339"/>
        <v>42437.207638888889</v>
      </c>
      <c r="U3646" s="9">
        <f t="shared" si="340"/>
        <v>2016</v>
      </c>
      <c r="V3646">
        <f t="shared" si="341"/>
        <v>2</v>
      </c>
      <c r="W3646" t="str" cm="1">
        <f t="array" ref="W3646">_xlfn.IFS(V3646=1,"JAN",V3646=2,"FEB",V3646=3,"MAR",V3646=4,"APR",V3646=5,"MAY",V3646=6,"JUN",V3646=7,"JUL",V3646=8,"AUG",V3646=9,"SEP",V3646=10,"OCT",V3646=11,"NOV",V3646=12,"DEC")</f>
        <v>FEB</v>
      </c>
    </row>
    <row r="3647" spans="1:23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336"/>
        <v>0</v>
      </c>
      <c r="P3647">
        <f t="shared" si="337"/>
        <v>1</v>
      </c>
      <c r="Q3647" t="s">
        <v>8315</v>
      </c>
      <c r="R3647" t="s">
        <v>8357</v>
      </c>
      <c r="S3647" s="12">
        <f t="shared" si="338"/>
        <v>42665.970347222217</v>
      </c>
      <c r="T3647" s="12">
        <f t="shared" si="339"/>
        <v>42696.012013888889</v>
      </c>
      <c r="U3647" s="9">
        <f t="shared" si="340"/>
        <v>2016</v>
      </c>
      <c r="V3647">
        <f t="shared" si="341"/>
        <v>10</v>
      </c>
      <c r="W3647" t="str" cm="1">
        <f t="array" ref="W3647">_xlfn.IFS(V3647=1,"JAN",V3647=2,"FEB",V3647=3,"MAR",V3647=4,"APR",V3647=5,"MAY",V3647=6,"JUN",V3647=7,"JUL",V3647=8,"AUG",V3647=9,"SEP",V3647=10,"OCT",V3647=11,"NOV",V3647=12,"DEC")</f>
        <v>OCT</v>
      </c>
    </row>
    <row r="3648" spans="1:23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336"/>
        <v>5</v>
      </c>
      <c r="P3648">
        <f t="shared" si="337"/>
        <v>60.13</v>
      </c>
      <c r="Q3648" t="s">
        <v>8315</v>
      </c>
      <c r="R3648" t="s">
        <v>8357</v>
      </c>
      <c r="S3648" s="12">
        <f t="shared" si="338"/>
        <v>42140.421319444446</v>
      </c>
      <c r="T3648" s="12">
        <f t="shared" si="339"/>
        <v>42171.979166666672</v>
      </c>
      <c r="U3648" s="9">
        <f t="shared" si="340"/>
        <v>2015</v>
      </c>
      <c r="V3648">
        <f t="shared" si="341"/>
        <v>5</v>
      </c>
      <c r="W3648" t="str" cm="1">
        <f t="array" ref="W3648">_xlfn.IFS(V3648=1,"JAN",V3648=2,"FEB",V3648=3,"MAR",V3648=4,"APR",V3648=5,"MAY",V3648=6,"JUN",V3648=7,"JUL",V3648=8,"AUG",V3648=9,"SEP",V3648=10,"OCT",V3648=11,"NOV",V3648=12,"DEC")</f>
        <v>MAY</v>
      </c>
    </row>
    <row r="3649" spans="1:23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336"/>
        <v>6</v>
      </c>
      <c r="P3649">
        <f t="shared" si="337"/>
        <v>15</v>
      </c>
      <c r="Q3649" t="s">
        <v>8315</v>
      </c>
      <c r="R3649" t="s">
        <v>8357</v>
      </c>
      <c r="S3649" s="12">
        <f t="shared" si="338"/>
        <v>42598.749155092592</v>
      </c>
      <c r="T3649" s="12">
        <f t="shared" si="339"/>
        <v>42643.749155092592</v>
      </c>
      <c r="U3649" s="9">
        <f t="shared" si="340"/>
        <v>2016</v>
      </c>
      <c r="V3649">
        <f t="shared" si="341"/>
        <v>8</v>
      </c>
      <c r="W3649" t="str" cm="1">
        <f t="array" ref="W3649">_xlfn.IFS(V3649=1,"JAN",V3649=2,"FEB",V3649=3,"MAR",V3649=4,"APR",V3649=5,"MAY",V3649=6,"JUN",V3649=7,"JUL",V3649=8,"AUG",V3649=9,"SEP",V3649=10,"OCT",V3649=11,"NOV",V3649=12,"DEC")</f>
        <v>AUG</v>
      </c>
    </row>
    <row r="3650" spans="1:23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336"/>
        <v>100</v>
      </c>
      <c r="P3650">
        <f t="shared" si="337"/>
        <v>550.04</v>
      </c>
      <c r="Q3650" t="s">
        <v>8315</v>
      </c>
      <c r="R3650" t="s">
        <v>8316</v>
      </c>
      <c r="S3650" s="12">
        <f t="shared" si="338"/>
        <v>41887.292187500003</v>
      </c>
      <c r="T3650" s="12">
        <f t="shared" si="339"/>
        <v>41917.292187500003</v>
      </c>
      <c r="U3650" s="9">
        <f t="shared" si="340"/>
        <v>2014</v>
      </c>
      <c r="V3650">
        <f t="shared" si="341"/>
        <v>9</v>
      </c>
      <c r="W3650" t="str" cm="1">
        <f t="array" ref="W3650">_xlfn.IFS(V3650=1,"JAN",V3650=2,"FEB",V3650=3,"MAR",V3650=4,"APR",V3650=5,"MAY",V3650=6,"JUN",V3650=7,"JUL",V3650=8,"AUG",V3650=9,"SEP",V3650=10,"OCT",V3650=11,"NOV",V3650=12,"DEC")</f>
        <v>SEP</v>
      </c>
    </row>
    <row r="3651" spans="1:23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342">ROUND((E3651/D3651)*100,0)</f>
        <v>104</v>
      </c>
      <c r="P3651">
        <f t="shared" ref="P3651:P3714" si="343">IFERROR(ROUND(E3651/L3651,2),0)</f>
        <v>97.5</v>
      </c>
      <c r="Q3651" t="s">
        <v>8315</v>
      </c>
      <c r="R3651" t="s">
        <v>8316</v>
      </c>
      <c r="S3651" s="12">
        <f t="shared" ref="S3651:S3714" si="344">(((J3651/60)/60)/24)+DATE(1970,1,1)</f>
        <v>41780.712893518517</v>
      </c>
      <c r="T3651" s="12">
        <f t="shared" ref="T3651:T3714" si="345">(((I3651/60)/60)/24)+DATE(1970,1,1)</f>
        <v>41806.712893518517</v>
      </c>
      <c r="U3651" s="9">
        <f t="shared" ref="U3651:U3714" si="346">YEAR(S3651)</f>
        <v>2014</v>
      </c>
      <c r="V3651">
        <f t="shared" ref="V3651:V3714" si="347">MONTH(S3651)</f>
        <v>5</v>
      </c>
      <c r="W3651" t="str" cm="1">
        <f t="array" ref="W3651">_xlfn.IFS(V3651=1,"JAN",V3651=2,"FEB",V3651=3,"MAR",V3651=4,"APR",V3651=5,"MAY",V3651=6,"JUN",V3651=7,"JUL",V3651=8,"AUG",V3651=9,"SEP",V3651=10,"OCT",V3651=11,"NOV",V3651=12,"DEC")</f>
        <v>MAY</v>
      </c>
    </row>
    <row r="3652" spans="1:23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342"/>
        <v>100</v>
      </c>
      <c r="P3652">
        <f t="shared" si="343"/>
        <v>29.41</v>
      </c>
      <c r="Q3652" t="s">
        <v>8315</v>
      </c>
      <c r="R3652" t="s">
        <v>8316</v>
      </c>
      <c r="S3652" s="12">
        <f t="shared" si="344"/>
        <v>42381.478981481487</v>
      </c>
      <c r="T3652" s="12">
        <f t="shared" si="345"/>
        <v>42402.478981481487</v>
      </c>
      <c r="U3652" s="9">
        <f t="shared" si="346"/>
        <v>2016</v>
      </c>
      <c r="V3652">
        <f t="shared" si="347"/>
        <v>1</v>
      </c>
      <c r="W3652" t="str" cm="1">
        <f t="array" ref="W3652">_xlfn.IFS(V3652=1,"JAN",V3652=2,"FEB",V3652=3,"MAR",V3652=4,"APR",V3652=5,"MAY",V3652=6,"JUN",V3652=7,"JUL",V3652=8,"AUG",V3652=9,"SEP",V3652=10,"OCT",V3652=11,"NOV",V3652=12,"DEC")</f>
        <v>JAN</v>
      </c>
    </row>
    <row r="3653" spans="1:23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342"/>
        <v>104</v>
      </c>
      <c r="P3653">
        <f t="shared" si="343"/>
        <v>57.78</v>
      </c>
      <c r="Q3653" t="s">
        <v>8315</v>
      </c>
      <c r="R3653" t="s">
        <v>8316</v>
      </c>
      <c r="S3653" s="12">
        <f t="shared" si="344"/>
        <v>41828.646319444444</v>
      </c>
      <c r="T3653" s="12">
        <f t="shared" si="345"/>
        <v>41861.665972222225</v>
      </c>
      <c r="U3653" s="9">
        <f t="shared" si="346"/>
        <v>2014</v>
      </c>
      <c r="V3653">
        <f t="shared" si="347"/>
        <v>7</v>
      </c>
      <c r="W3653" t="str" cm="1">
        <f t="array" ref="W3653">_xlfn.IFS(V3653=1,"JAN",V3653=2,"FEB",V3653=3,"MAR",V3653=4,"APR",V3653=5,"MAY",V3653=6,"JUN",V3653=7,"JUL",V3653=8,"AUG",V3653=9,"SEP",V3653=10,"OCT",V3653=11,"NOV",V3653=12,"DEC")</f>
        <v>JUL</v>
      </c>
    </row>
    <row r="3654" spans="1:23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342"/>
        <v>251</v>
      </c>
      <c r="P3654">
        <f t="shared" si="343"/>
        <v>44.24</v>
      </c>
      <c r="Q3654" t="s">
        <v>8315</v>
      </c>
      <c r="R3654" t="s">
        <v>8316</v>
      </c>
      <c r="S3654" s="12">
        <f t="shared" si="344"/>
        <v>42596.644699074073</v>
      </c>
      <c r="T3654" s="12">
        <f t="shared" si="345"/>
        <v>42607.165972222225</v>
      </c>
      <c r="U3654" s="9">
        <f t="shared" si="346"/>
        <v>2016</v>
      </c>
      <c r="V3654">
        <f t="shared" si="347"/>
        <v>8</v>
      </c>
      <c r="W3654" t="str" cm="1">
        <f t="array" ref="W3654">_xlfn.IFS(V3654=1,"JAN",V3654=2,"FEB",V3654=3,"MAR",V3654=4,"APR",V3654=5,"MAY",V3654=6,"JUN",V3654=7,"JUL",V3654=8,"AUG",V3654=9,"SEP",V3654=10,"OCT",V3654=11,"NOV",V3654=12,"DEC")</f>
        <v>AUG</v>
      </c>
    </row>
    <row r="3655" spans="1:23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342"/>
        <v>101</v>
      </c>
      <c r="P3655">
        <f t="shared" si="343"/>
        <v>60.91</v>
      </c>
      <c r="Q3655" t="s">
        <v>8315</v>
      </c>
      <c r="R3655" t="s">
        <v>8316</v>
      </c>
      <c r="S3655" s="12">
        <f t="shared" si="344"/>
        <v>42191.363506944443</v>
      </c>
      <c r="T3655" s="12">
        <f t="shared" si="345"/>
        <v>42221.363506944443</v>
      </c>
      <c r="U3655" s="9">
        <f t="shared" si="346"/>
        <v>2015</v>
      </c>
      <c r="V3655">
        <f t="shared" si="347"/>
        <v>7</v>
      </c>
      <c r="W3655" t="str" cm="1">
        <f t="array" ref="W3655">_xlfn.IFS(V3655=1,"JAN",V3655=2,"FEB",V3655=3,"MAR",V3655=4,"APR",V3655=5,"MAY",V3655=6,"JUN",V3655=7,"JUL",V3655=8,"AUG",V3655=9,"SEP",V3655=10,"OCT",V3655=11,"NOV",V3655=12,"DEC")</f>
        <v>JUL</v>
      </c>
    </row>
    <row r="3656" spans="1:23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342"/>
        <v>174</v>
      </c>
      <c r="P3656">
        <f t="shared" si="343"/>
        <v>68.84</v>
      </c>
      <c r="Q3656" t="s">
        <v>8315</v>
      </c>
      <c r="R3656" t="s">
        <v>8316</v>
      </c>
      <c r="S3656" s="12">
        <f t="shared" si="344"/>
        <v>42440.416504629626</v>
      </c>
      <c r="T3656" s="12">
        <f t="shared" si="345"/>
        <v>42463.708333333328</v>
      </c>
      <c r="U3656" s="9">
        <f t="shared" si="346"/>
        <v>2016</v>
      </c>
      <c r="V3656">
        <f t="shared" si="347"/>
        <v>3</v>
      </c>
      <c r="W3656" t="str" cm="1">
        <f t="array" ref="W3656">_xlfn.IFS(V3656=1,"JAN",V3656=2,"FEB",V3656=3,"MAR",V3656=4,"APR",V3656=5,"MAY",V3656=6,"JUN",V3656=7,"JUL",V3656=8,"AUG",V3656=9,"SEP",V3656=10,"OCT",V3656=11,"NOV",V3656=12,"DEC")</f>
        <v>MAR</v>
      </c>
    </row>
    <row r="3657" spans="1:23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342"/>
        <v>116</v>
      </c>
      <c r="P3657">
        <f t="shared" si="343"/>
        <v>73.58</v>
      </c>
      <c r="Q3657" t="s">
        <v>8315</v>
      </c>
      <c r="R3657" t="s">
        <v>8316</v>
      </c>
      <c r="S3657" s="12">
        <f t="shared" si="344"/>
        <v>42173.803217592591</v>
      </c>
      <c r="T3657" s="12">
        <f t="shared" si="345"/>
        <v>42203.290972222225</v>
      </c>
      <c r="U3657" s="9">
        <f t="shared" si="346"/>
        <v>2015</v>
      </c>
      <c r="V3657">
        <f t="shared" si="347"/>
        <v>6</v>
      </c>
      <c r="W3657" t="str" cm="1">
        <f t="array" ref="W3657">_xlfn.IFS(V3657=1,"JAN",V3657=2,"FEB",V3657=3,"MAR",V3657=4,"APR",V3657=5,"MAY",V3657=6,"JUN",V3657=7,"JUL",V3657=8,"AUG",V3657=9,"SEP",V3657=10,"OCT",V3657=11,"NOV",V3657=12,"DEC")</f>
        <v>JUN</v>
      </c>
    </row>
    <row r="3658" spans="1:23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342"/>
        <v>106</v>
      </c>
      <c r="P3658">
        <f t="shared" si="343"/>
        <v>115.02</v>
      </c>
      <c r="Q3658" t="s">
        <v>8315</v>
      </c>
      <c r="R3658" t="s">
        <v>8316</v>
      </c>
      <c r="S3658" s="12">
        <f t="shared" si="344"/>
        <v>42737.910138888896</v>
      </c>
      <c r="T3658" s="12">
        <f t="shared" si="345"/>
        <v>42767.957638888889</v>
      </c>
      <c r="U3658" s="9">
        <f t="shared" si="346"/>
        <v>2017</v>
      </c>
      <c r="V3658">
        <f t="shared" si="347"/>
        <v>1</v>
      </c>
      <c r="W3658" t="str" cm="1">
        <f t="array" ref="W3658">_xlfn.IFS(V3658=1,"JAN",V3658=2,"FEB",V3658=3,"MAR",V3658=4,"APR",V3658=5,"MAY",V3658=6,"JUN",V3658=7,"JUL",V3658=8,"AUG",V3658=9,"SEP",V3658=10,"OCT",V3658=11,"NOV",V3658=12,"DEC")</f>
        <v>JAN</v>
      </c>
    </row>
    <row r="3659" spans="1:23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342"/>
        <v>111</v>
      </c>
      <c r="P3659">
        <f t="shared" si="343"/>
        <v>110.75</v>
      </c>
      <c r="Q3659" t="s">
        <v>8315</v>
      </c>
      <c r="R3659" t="s">
        <v>8316</v>
      </c>
      <c r="S3659" s="12">
        <f t="shared" si="344"/>
        <v>42499.629849537043</v>
      </c>
      <c r="T3659" s="12">
        <f t="shared" si="345"/>
        <v>42522.904166666667</v>
      </c>
      <c r="U3659" s="9">
        <f t="shared" si="346"/>
        <v>2016</v>
      </c>
      <c r="V3659">
        <f t="shared" si="347"/>
        <v>5</v>
      </c>
      <c r="W3659" t="str" cm="1">
        <f t="array" ref="W3659">_xlfn.IFS(V3659=1,"JAN",V3659=2,"FEB",V3659=3,"MAR",V3659=4,"APR",V3659=5,"MAY",V3659=6,"JUN",V3659=7,"JUL",V3659=8,"AUG",V3659=9,"SEP",V3659=10,"OCT",V3659=11,"NOV",V3659=12,"DEC")</f>
        <v>MAY</v>
      </c>
    </row>
    <row r="3660" spans="1:23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342"/>
        <v>101</v>
      </c>
      <c r="P3660">
        <f t="shared" si="343"/>
        <v>75.5</v>
      </c>
      <c r="Q3660" t="s">
        <v>8315</v>
      </c>
      <c r="R3660" t="s">
        <v>8316</v>
      </c>
      <c r="S3660" s="12">
        <f t="shared" si="344"/>
        <v>41775.858564814815</v>
      </c>
      <c r="T3660" s="12">
        <f t="shared" si="345"/>
        <v>41822.165972222225</v>
      </c>
      <c r="U3660" s="9">
        <f t="shared" si="346"/>
        <v>2014</v>
      </c>
      <c r="V3660">
        <f t="shared" si="347"/>
        <v>5</v>
      </c>
      <c r="W3660" t="str" cm="1">
        <f t="array" ref="W3660">_xlfn.IFS(V3660=1,"JAN",V3660=2,"FEB",V3660=3,"MAR",V3660=4,"APR",V3660=5,"MAY",V3660=6,"JUN",V3660=7,"JUL",V3660=8,"AUG",V3660=9,"SEP",V3660=10,"OCT",V3660=11,"NOV",V3660=12,"DEC")</f>
        <v>MAY</v>
      </c>
    </row>
    <row r="3661" spans="1:23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342"/>
        <v>102</v>
      </c>
      <c r="P3661">
        <f t="shared" si="343"/>
        <v>235.46</v>
      </c>
      <c r="Q3661" t="s">
        <v>8315</v>
      </c>
      <c r="R3661" t="s">
        <v>8316</v>
      </c>
      <c r="S3661" s="12">
        <f t="shared" si="344"/>
        <v>42055.277199074073</v>
      </c>
      <c r="T3661" s="12">
        <f t="shared" si="345"/>
        <v>42082.610416666663</v>
      </c>
      <c r="U3661" s="9">
        <f t="shared" si="346"/>
        <v>2015</v>
      </c>
      <c r="V3661">
        <f t="shared" si="347"/>
        <v>2</v>
      </c>
      <c r="W3661" t="str" cm="1">
        <f t="array" ref="W3661">_xlfn.IFS(V3661=1,"JAN",V3661=2,"FEB",V3661=3,"MAR",V3661=4,"APR",V3661=5,"MAY",V3661=6,"JUN",V3661=7,"JUL",V3661=8,"AUG",V3661=9,"SEP",V3661=10,"OCT",V3661=11,"NOV",V3661=12,"DEC")</f>
        <v>FEB</v>
      </c>
    </row>
    <row r="3662" spans="1:23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342"/>
        <v>100</v>
      </c>
      <c r="P3662">
        <f t="shared" si="343"/>
        <v>11.36</v>
      </c>
      <c r="Q3662" t="s">
        <v>8315</v>
      </c>
      <c r="R3662" t="s">
        <v>8316</v>
      </c>
      <c r="S3662" s="12">
        <f t="shared" si="344"/>
        <v>41971.881076388891</v>
      </c>
      <c r="T3662" s="12">
        <f t="shared" si="345"/>
        <v>41996.881076388891</v>
      </c>
      <c r="U3662" s="9">
        <f t="shared" si="346"/>
        <v>2014</v>
      </c>
      <c r="V3662">
        <f t="shared" si="347"/>
        <v>11</v>
      </c>
      <c r="W3662" t="str" cm="1">
        <f t="array" ref="W3662">_xlfn.IFS(V3662=1,"JAN",V3662=2,"FEB",V3662=3,"MAR",V3662=4,"APR",V3662=5,"MAY",V3662=6,"JUN",V3662=7,"JUL",V3662=8,"AUG",V3662=9,"SEP",V3662=10,"OCT",V3662=11,"NOV",V3662=12,"DEC")</f>
        <v>NOV</v>
      </c>
    </row>
    <row r="3663" spans="1:23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342"/>
        <v>111</v>
      </c>
      <c r="P3663">
        <f t="shared" si="343"/>
        <v>92.5</v>
      </c>
      <c r="Q3663" t="s">
        <v>8315</v>
      </c>
      <c r="R3663" t="s">
        <v>8316</v>
      </c>
      <c r="S3663" s="12">
        <f t="shared" si="344"/>
        <v>42447.896666666667</v>
      </c>
      <c r="T3663" s="12">
        <f t="shared" si="345"/>
        <v>42470.166666666672</v>
      </c>
      <c r="U3663" s="9">
        <f t="shared" si="346"/>
        <v>2016</v>
      </c>
      <c r="V3663">
        <f t="shared" si="347"/>
        <v>3</v>
      </c>
      <c r="W3663" t="str" cm="1">
        <f t="array" ref="W3663">_xlfn.IFS(V3663=1,"JAN",V3663=2,"FEB",V3663=3,"MAR",V3663=4,"APR",V3663=5,"MAY",V3663=6,"JUN",V3663=7,"JUL",V3663=8,"AUG",V3663=9,"SEP",V3663=10,"OCT",V3663=11,"NOV",V3663=12,"DEC")</f>
        <v>MAR</v>
      </c>
    </row>
    <row r="3664" spans="1:23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342"/>
        <v>101</v>
      </c>
      <c r="P3664">
        <f t="shared" si="343"/>
        <v>202.85</v>
      </c>
      <c r="Q3664" t="s">
        <v>8315</v>
      </c>
      <c r="R3664" t="s">
        <v>8316</v>
      </c>
      <c r="S3664" s="12">
        <f t="shared" si="344"/>
        <v>42064.220069444447</v>
      </c>
      <c r="T3664" s="12">
        <f t="shared" si="345"/>
        <v>42094.178402777776</v>
      </c>
      <c r="U3664" s="9">
        <f t="shared" si="346"/>
        <v>2015</v>
      </c>
      <c r="V3664">
        <f t="shared" si="347"/>
        <v>3</v>
      </c>
      <c r="W3664" t="str" cm="1">
        <f t="array" ref="W3664">_xlfn.IFS(V3664=1,"JAN",V3664=2,"FEB",V3664=3,"MAR",V3664=4,"APR",V3664=5,"MAY",V3664=6,"JUN",V3664=7,"JUL",V3664=8,"AUG",V3664=9,"SEP",V3664=10,"OCT",V3664=11,"NOV",V3664=12,"DEC")</f>
        <v>MAR</v>
      </c>
    </row>
    <row r="3665" spans="1:23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342"/>
        <v>104</v>
      </c>
      <c r="P3665">
        <f t="shared" si="343"/>
        <v>26</v>
      </c>
      <c r="Q3665" t="s">
        <v>8315</v>
      </c>
      <c r="R3665" t="s">
        <v>8316</v>
      </c>
      <c r="S3665" s="12">
        <f t="shared" si="344"/>
        <v>42665.451736111107</v>
      </c>
      <c r="T3665" s="12">
        <f t="shared" si="345"/>
        <v>42725.493402777778</v>
      </c>
      <c r="U3665" s="9">
        <f t="shared" si="346"/>
        <v>2016</v>
      </c>
      <c r="V3665">
        <f t="shared" si="347"/>
        <v>10</v>
      </c>
      <c r="W3665" t="str" cm="1">
        <f t="array" ref="W3665">_xlfn.IFS(V3665=1,"JAN",V3665=2,"FEB",V3665=3,"MAR",V3665=4,"APR",V3665=5,"MAY",V3665=6,"JUN",V3665=7,"JUL",V3665=8,"AUG",V3665=9,"SEP",V3665=10,"OCT",V3665=11,"NOV",V3665=12,"DEC")</f>
        <v>OCT</v>
      </c>
    </row>
    <row r="3666" spans="1:23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342"/>
        <v>109</v>
      </c>
      <c r="P3666">
        <f t="shared" si="343"/>
        <v>46.05</v>
      </c>
      <c r="Q3666" t="s">
        <v>8315</v>
      </c>
      <c r="R3666" t="s">
        <v>8316</v>
      </c>
      <c r="S3666" s="12">
        <f t="shared" si="344"/>
        <v>42523.248715277776</v>
      </c>
      <c r="T3666" s="12">
        <f t="shared" si="345"/>
        <v>42537.248715277776</v>
      </c>
      <c r="U3666" s="9">
        <f t="shared" si="346"/>
        <v>2016</v>
      </c>
      <c r="V3666">
        <f t="shared" si="347"/>
        <v>6</v>
      </c>
      <c r="W3666" t="str" cm="1">
        <f t="array" ref="W3666">_xlfn.IFS(V3666=1,"JAN",V3666=2,"FEB",V3666=3,"MAR",V3666=4,"APR",V3666=5,"MAY",V3666=6,"JUN",V3666=7,"JUL",V3666=8,"AUG",V3666=9,"SEP",V3666=10,"OCT",V3666=11,"NOV",V3666=12,"DEC")</f>
        <v>JUN</v>
      </c>
    </row>
    <row r="3667" spans="1:23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342"/>
        <v>115</v>
      </c>
      <c r="P3667">
        <f t="shared" si="343"/>
        <v>51</v>
      </c>
      <c r="Q3667" t="s">
        <v>8315</v>
      </c>
      <c r="R3667" t="s">
        <v>8316</v>
      </c>
      <c r="S3667" s="12">
        <f t="shared" si="344"/>
        <v>42294.808124999996</v>
      </c>
      <c r="T3667" s="12">
        <f t="shared" si="345"/>
        <v>42305.829166666663</v>
      </c>
      <c r="U3667" s="9">
        <f t="shared" si="346"/>
        <v>2015</v>
      </c>
      <c r="V3667">
        <f t="shared" si="347"/>
        <v>10</v>
      </c>
      <c r="W3667" t="str" cm="1">
        <f t="array" ref="W3667">_xlfn.IFS(V3667=1,"JAN",V3667=2,"FEB",V3667=3,"MAR",V3667=4,"APR",V3667=5,"MAY",V3667=6,"JUN",V3667=7,"JUL",V3667=8,"AUG",V3667=9,"SEP",V3667=10,"OCT",V3667=11,"NOV",V3667=12,"DEC")</f>
        <v>OCT</v>
      </c>
    </row>
    <row r="3668" spans="1:23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342"/>
        <v>100</v>
      </c>
      <c r="P3668">
        <f t="shared" si="343"/>
        <v>31.58</v>
      </c>
      <c r="Q3668" t="s">
        <v>8315</v>
      </c>
      <c r="R3668" t="s">
        <v>8316</v>
      </c>
      <c r="S3668" s="12">
        <f t="shared" si="344"/>
        <v>41822.90488425926</v>
      </c>
      <c r="T3668" s="12">
        <f t="shared" si="345"/>
        <v>41844.291666666664</v>
      </c>
      <c r="U3668" s="9">
        <f t="shared" si="346"/>
        <v>2014</v>
      </c>
      <c r="V3668">
        <f t="shared" si="347"/>
        <v>7</v>
      </c>
      <c r="W3668" t="str" cm="1">
        <f t="array" ref="W3668">_xlfn.IFS(V3668=1,"JAN",V3668=2,"FEB",V3668=3,"MAR",V3668=4,"APR",V3668=5,"MAY",V3668=6,"JUN",V3668=7,"JUL",V3668=8,"AUG",V3668=9,"SEP",V3668=10,"OCT",V3668=11,"NOV",V3668=12,"DEC")</f>
        <v>JUL</v>
      </c>
    </row>
    <row r="3669" spans="1:23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342"/>
        <v>103</v>
      </c>
      <c r="P3669">
        <f t="shared" si="343"/>
        <v>53.36</v>
      </c>
      <c r="Q3669" t="s">
        <v>8315</v>
      </c>
      <c r="R3669" t="s">
        <v>8316</v>
      </c>
      <c r="S3669" s="12">
        <f t="shared" si="344"/>
        <v>42173.970127314817</v>
      </c>
      <c r="T3669" s="12">
        <f t="shared" si="345"/>
        <v>42203.970127314817</v>
      </c>
      <c r="U3669" s="9">
        <f t="shared" si="346"/>
        <v>2015</v>
      </c>
      <c r="V3669">
        <f t="shared" si="347"/>
        <v>6</v>
      </c>
      <c r="W3669" t="str" cm="1">
        <f t="array" ref="W3669">_xlfn.IFS(V3669=1,"JAN",V3669=2,"FEB",V3669=3,"MAR",V3669=4,"APR",V3669=5,"MAY",V3669=6,"JUN",V3669=7,"JUL",V3669=8,"AUG",V3669=9,"SEP",V3669=10,"OCT",V3669=11,"NOV",V3669=12,"DEC")</f>
        <v>JUN</v>
      </c>
    </row>
    <row r="3670" spans="1:23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342"/>
        <v>104</v>
      </c>
      <c r="P3670">
        <f t="shared" si="343"/>
        <v>36.96</v>
      </c>
      <c r="Q3670" t="s">
        <v>8315</v>
      </c>
      <c r="R3670" t="s">
        <v>8316</v>
      </c>
      <c r="S3670" s="12">
        <f t="shared" si="344"/>
        <v>42185.556157407409</v>
      </c>
      <c r="T3670" s="12">
        <f t="shared" si="345"/>
        <v>42208.772916666669</v>
      </c>
      <c r="U3670" s="9">
        <f t="shared" si="346"/>
        <v>2015</v>
      </c>
      <c r="V3670">
        <f t="shared" si="347"/>
        <v>6</v>
      </c>
      <c r="W3670" t="str" cm="1">
        <f t="array" ref="W3670">_xlfn.IFS(V3670=1,"JAN",V3670=2,"FEB",V3670=3,"MAR",V3670=4,"APR",V3670=5,"MAY",V3670=6,"JUN",V3670=7,"JUL",V3670=8,"AUG",V3670=9,"SEP",V3670=10,"OCT",V3670=11,"NOV",V3670=12,"DEC")</f>
        <v>JUN</v>
      </c>
    </row>
    <row r="3671" spans="1:23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342"/>
        <v>138</v>
      </c>
      <c r="P3671">
        <f t="shared" si="343"/>
        <v>81.290000000000006</v>
      </c>
      <c r="Q3671" t="s">
        <v>8315</v>
      </c>
      <c r="R3671" t="s">
        <v>8316</v>
      </c>
      <c r="S3671" s="12">
        <f t="shared" si="344"/>
        <v>42136.675196759257</v>
      </c>
      <c r="T3671" s="12">
        <f t="shared" si="345"/>
        <v>42166.675196759257</v>
      </c>
      <c r="U3671" s="9">
        <f t="shared" si="346"/>
        <v>2015</v>
      </c>
      <c r="V3671">
        <f t="shared" si="347"/>
        <v>5</v>
      </c>
      <c r="W3671" t="str" cm="1">
        <f t="array" ref="W3671">_xlfn.IFS(V3671=1,"JAN",V3671=2,"FEB",V3671=3,"MAR",V3671=4,"APR",V3671=5,"MAY",V3671=6,"JUN",V3671=7,"JUL",V3671=8,"AUG",V3671=9,"SEP",V3671=10,"OCT",V3671=11,"NOV",V3671=12,"DEC")</f>
        <v>MAY</v>
      </c>
    </row>
    <row r="3672" spans="1:23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342"/>
        <v>110</v>
      </c>
      <c r="P3672">
        <f t="shared" si="343"/>
        <v>20.079999999999998</v>
      </c>
      <c r="Q3672" t="s">
        <v>8315</v>
      </c>
      <c r="R3672" t="s">
        <v>8316</v>
      </c>
      <c r="S3672" s="12">
        <f t="shared" si="344"/>
        <v>42142.514016203699</v>
      </c>
      <c r="T3672" s="12">
        <f t="shared" si="345"/>
        <v>42155.958333333328</v>
      </c>
      <c r="U3672" s="9">
        <f t="shared" si="346"/>
        <v>2015</v>
      </c>
      <c r="V3672">
        <f t="shared" si="347"/>
        <v>5</v>
      </c>
      <c r="W3672" t="str" cm="1">
        <f t="array" ref="W3672">_xlfn.IFS(V3672=1,"JAN",V3672=2,"FEB",V3672=3,"MAR",V3672=4,"APR",V3672=5,"MAY",V3672=6,"JUN",V3672=7,"JUL",V3672=8,"AUG",V3672=9,"SEP",V3672=10,"OCT",V3672=11,"NOV",V3672=12,"DEC")</f>
        <v>MAY</v>
      </c>
    </row>
    <row r="3673" spans="1:23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342"/>
        <v>101</v>
      </c>
      <c r="P3673">
        <f t="shared" si="343"/>
        <v>88.25</v>
      </c>
      <c r="Q3673" t="s">
        <v>8315</v>
      </c>
      <c r="R3673" t="s">
        <v>8316</v>
      </c>
      <c r="S3673" s="12">
        <f t="shared" si="344"/>
        <v>41820.62809027778</v>
      </c>
      <c r="T3673" s="12">
        <f t="shared" si="345"/>
        <v>41841.165972222225</v>
      </c>
      <c r="U3673" s="9">
        <f t="shared" si="346"/>
        <v>2014</v>
      </c>
      <c r="V3673">
        <f t="shared" si="347"/>
        <v>6</v>
      </c>
      <c r="W3673" t="str" cm="1">
        <f t="array" ref="W3673">_xlfn.IFS(V3673=1,"JAN",V3673=2,"FEB",V3673=3,"MAR",V3673=4,"APR",V3673=5,"MAY",V3673=6,"JUN",V3673=7,"JUL",V3673=8,"AUG",V3673=9,"SEP",V3673=10,"OCT",V3673=11,"NOV",V3673=12,"DEC")</f>
        <v>JUN</v>
      </c>
    </row>
    <row r="3674" spans="1:23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342"/>
        <v>102</v>
      </c>
      <c r="P3674">
        <f t="shared" si="343"/>
        <v>53.44</v>
      </c>
      <c r="Q3674" t="s">
        <v>8315</v>
      </c>
      <c r="R3674" t="s">
        <v>8316</v>
      </c>
      <c r="S3674" s="12">
        <f t="shared" si="344"/>
        <v>41878.946574074071</v>
      </c>
      <c r="T3674" s="12">
        <f t="shared" si="345"/>
        <v>41908.946574074071</v>
      </c>
      <c r="U3674" s="9">
        <f t="shared" si="346"/>
        <v>2014</v>
      </c>
      <c r="V3674">
        <f t="shared" si="347"/>
        <v>8</v>
      </c>
      <c r="W3674" t="str" cm="1">
        <f t="array" ref="W3674">_xlfn.IFS(V3674=1,"JAN",V3674=2,"FEB",V3674=3,"MAR",V3674=4,"APR",V3674=5,"MAY",V3674=6,"JUN",V3674=7,"JUL",V3674=8,"AUG",V3674=9,"SEP",V3674=10,"OCT",V3674=11,"NOV",V3674=12,"DEC")</f>
        <v>AUG</v>
      </c>
    </row>
    <row r="3675" spans="1:23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342"/>
        <v>114</v>
      </c>
      <c r="P3675">
        <f t="shared" si="343"/>
        <v>39.869999999999997</v>
      </c>
      <c r="Q3675" t="s">
        <v>8315</v>
      </c>
      <c r="R3675" t="s">
        <v>8316</v>
      </c>
      <c r="S3675" s="12">
        <f t="shared" si="344"/>
        <v>41914.295104166667</v>
      </c>
      <c r="T3675" s="12">
        <f t="shared" si="345"/>
        <v>41948.536111111112</v>
      </c>
      <c r="U3675" s="9">
        <f t="shared" si="346"/>
        <v>2014</v>
      </c>
      <c r="V3675">
        <f t="shared" si="347"/>
        <v>10</v>
      </c>
      <c r="W3675" t="str" cm="1">
        <f t="array" ref="W3675">_xlfn.IFS(V3675=1,"JAN",V3675=2,"FEB",V3675=3,"MAR",V3675=4,"APR",V3675=5,"MAY",V3675=6,"JUN",V3675=7,"JUL",V3675=8,"AUG",V3675=9,"SEP",V3675=10,"OCT",V3675=11,"NOV",V3675=12,"DEC")</f>
        <v>OCT</v>
      </c>
    </row>
    <row r="3676" spans="1:23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342"/>
        <v>100</v>
      </c>
      <c r="P3676">
        <f t="shared" si="343"/>
        <v>145.16</v>
      </c>
      <c r="Q3676" t="s">
        <v>8315</v>
      </c>
      <c r="R3676" t="s">
        <v>8316</v>
      </c>
      <c r="S3676" s="12">
        <f t="shared" si="344"/>
        <v>42556.873020833329</v>
      </c>
      <c r="T3676" s="12">
        <f t="shared" si="345"/>
        <v>42616.873020833329</v>
      </c>
      <c r="U3676" s="9">
        <f t="shared" si="346"/>
        <v>2016</v>
      </c>
      <c r="V3676">
        <f t="shared" si="347"/>
        <v>7</v>
      </c>
      <c r="W3676" t="str" cm="1">
        <f t="array" ref="W3676">_xlfn.IFS(V3676=1,"JAN",V3676=2,"FEB",V3676=3,"MAR",V3676=4,"APR",V3676=5,"MAY",V3676=6,"JUN",V3676=7,"JUL",V3676=8,"AUG",V3676=9,"SEP",V3676=10,"OCT",V3676=11,"NOV",V3676=12,"DEC")</f>
        <v>JUL</v>
      </c>
    </row>
    <row r="3677" spans="1:23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342"/>
        <v>140</v>
      </c>
      <c r="P3677">
        <f t="shared" si="343"/>
        <v>23.33</v>
      </c>
      <c r="Q3677" t="s">
        <v>8315</v>
      </c>
      <c r="R3677" t="s">
        <v>8316</v>
      </c>
      <c r="S3677" s="12">
        <f t="shared" si="344"/>
        <v>42493.597013888888</v>
      </c>
      <c r="T3677" s="12">
        <f t="shared" si="345"/>
        <v>42505.958333333328</v>
      </c>
      <c r="U3677" s="9">
        <f t="shared" si="346"/>
        <v>2016</v>
      </c>
      <c r="V3677">
        <f t="shared" si="347"/>
        <v>5</v>
      </c>
      <c r="W3677" t="str" cm="1">
        <f t="array" ref="W3677">_xlfn.IFS(V3677=1,"JAN",V3677=2,"FEB",V3677=3,"MAR",V3677=4,"APR",V3677=5,"MAY",V3677=6,"JUN",V3677=7,"JUL",V3677=8,"AUG",V3677=9,"SEP",V3677=10,"OCT",V3677=11,"NOV",V3677=12,"DEC")</f>
        <v>MAY</v>
      </c>
    </row>
    <row r="3678" spans="1:23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342"/>
        <v>129</v>
      </c>
      <c r="P3678">
        <f t="shared" si="343"/>
        <v>64.38</v>
      </c>
      <c r="Q3678" t="s">
        <v>8315</v>
      </c>
      <c r="R3678" t="s">
        <v>8316</v>
      </c>
      <c r="S3678" s="12">
        <f t="shared" si="344"/>
        <v>41876.815787037034</v>
      </c>
      <c r="T3678" s="12">
        <f t="shared" si="345"/>
        <v>41894.815787037034</v>
      </c>
      <c r="U3678" s="9">
        <f t="shared" si="346"/>
        <v>2014</v>
      </c>
      <c r="V3678">
        <f t="shared" si="347"/>
        <v>8</v>
      </c>
      <c r="W3678" t="str" cm="1">
        <f t="array" ref="W3678">_xlfn.IFS(V3678=1,"JAN",V3678=2,"FEB",V3678=3,"MAR",V3678=4,"APR",V3678=5,"MAY",V3678=6,"JUN",V3678=7,"JUL",V3678=8,"AUG",V3678=9,"SEP",V3678=10,"OCT",V3678=11,"NOV",V3678=12,"DEC")</f>
        <v>AUG</v>
      </c>
    </row>
    <row r="3679" spans="1:23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342"/>
        <v>103</v>
      </c>
      <c r="P3679">
        <f t="shared" si="343"/>
        <v>62.05</v>
      </c>
      <c r="Q3679" t="s">
        <v>8315</v>
      </c>
      <c r="R3679" t="s">
        <v>8316</v>
      </c>
      <c r="S3679" s="12">
        <f t="shared" si="344"/>
        <v>41802.574282407404</v>
      </c>
      <c r="T3679" s="12">
        <f t="shared" si="345"/>
        <v>41823.165972222225</v>
      </c>
      <c r="U3679" s="9">
        <f t="shared" si="346"/>
        <v>2014</v>
      </c>
      <c r="V3679">
        <f t="shared" si="347"/>
        <v>6</v>
      </c>
      <c r="W3679" t="str" cm="1">
        <f t="array" ref="W3679">_xlfn.IFS(V3679=1,"JAN",V3679=2,"FEB",V3679=3,"MAR",V3679=4,"APR",V3679=5,"MAY",V3679=6,"JUN",V3679=7,"JUL",V3679=8,"AUG",V3679=9,"SEP",V3679=10,"OCT",V3679=11,"NOV",V3679=12,"DEC")</f>
        <v>JUN</v>
      </c>
    </row>
    <row r="3680" spans="1:23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342"/>
        <v>103</v>
      </c>
      <c r="P3680">
        <f t="shared" si="343"/>
        <v>66.13</v>
      </c>
      <c r="Q3680" t="s">
        <v>8315</v>
      </c>
      <c r="R3680" t="s">
        <v>8316</v>
      </c>
      <c r="S3680" s="12">
        <f t="shared" si="344"/>
        <v>42120.531226851846</v>
      </c>
      <c r="T3680" s="12">
        <f t="shared" si="345"/>
        <v>42155.531226851846</v>
      </c>
      <c r="U3680" s="9">
        <f t="shared" si="346"/>
        <v>2015</v>
      </c>
      <c r="V3680">
        <f t="shared" si="347"/>
        <v>4</v>
      </c>
      <c r="W3680" t="str" cm="1">
        <f t="array" ref="W3680">_xlfn.IFS(V3680=1,"JAN",V3680=2,"FEB",V3680=3,"MAR",V3680=4,"APR",V3680=5,"MAY",V3680=6,"JUN",V3680=7,"JUL",V3680=8,"AUG",V3680=9,"SEP",V3680=10,"OCT",V3680=11,"NOV",V3680=12,"DEC")</f>
        <v>APR</v>
      </c>
    </row>
    <row r="3681" spans="1:23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342"/>
        <v>110</v>
      </c>
      <c r="P3681">
        <f t="shared" si="343"/>
        <v>73.400000000000006</v>
      </c>
      <c r="Q3681" t="s">
        <v>8315</v>
      </c>
      <c r="R3681" t="s">
        <v>8316</v>
      </c>
      <c r="S3681" s="12">
        <f t="shared" si="344"/>
        <v>41786.761354166665</v>
      </c>
      <c r="T3681" s="12">
        <f t="shared" si="345"/>
        <v>41821.207638888889</v>
      </c>
      <c r="U3681" s="9">
        <f t="shared" si="346"/>
        <v>2014</v>
      </c>
      <c r="V3681">
        <f t="shared" si="347"/>
        <v>5</v>
      </c>
      <c r="W3681" t="str" cm="1">
        <f t="array" ref="W3681">_xlfn.IFS(V3681=1,"JAN",V3681=2,"FEB",V3681=3,"MAR",V3681=4,"APR",V3681=5,"MAY",V3681=6,"JUN",V3681=7,"JUL",V3681=8,"AUG",V3681=9,"SEP",V3681=10,"OCT",V3681=11,"NOV",V3681=12,"DEC")</f>
        <v>MAY</v>
      </c>
    </row>
    <row r="3682" spans="1:23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342"/>
        <v>113</v>
      </c>
      <c r="P3682">
        <f t="shared" si="343"/>
        <v>99.5</v>
      </c>
      <c r="Q3682" t="s">
        <v>8315</v>
      </c>
      <c r="R3682" t="s">
        <v>8316</v>
      </c>
      <c r="S3682" s="12">
        <f t="shared" si="344"/>
        <v>42627.454097222217</v>
      </c>
      <c r="T3682" s="12">
        <f t="shared" si="345"/>
        <v>42648.454097222217</v>
      </c>
      <c r="U3682" s="9">
        <f t="shared" si="346"/>
        <v>2016</v>
      </c>
      <c r="V3682">
        <f t="shared" si="347"/>
        <v>9</v>
      </c>
      <c r="W3682" t="str" cm="1">
        <f t="array" ref="W3682">_xlfn.IFS(V3682=1,"JAN",V3682=2,"FEB",V3682=3,"MAR",V3682=4,"APR",V3682=5,"MAY",V3682=6,"JUN",V3682=7,"JUL",V3682=8,"AUG",V3682=9,"SEP",V3682=10,"OCT",V3682=11,"NOV",V3682=12,"DEC")</f>
        <v>SEP</v>
      </c>
    </row>
    <row r="3683" spans="1:23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342"/>
        <v>112</v>
      </c>
      <c r="P3683">
        <f t="shared" si="343"/>
        <v>62.17</v>
      </c>
      <c r="Q3683" t="s">
        <v>8315</v>
      </c>
      <c r="R3683" t="s">
        <v>8316</v>
      </c>
      <c r="S3683" s="12">
        <f t="shared" si="344"/>
        <v>42374.651504629626</v>
      </c>
      <c r="T3683" s="12">
        <f t="shared" si="345"/>
        <v>42384.651504629626</v>
      </c>
      <c r="U3683" s="9">
        <f t="shared" si="346"/>
        <v>2016</v>
      </c>
      <c r="V3683">
        <f t="shared" si="347"/>
        <v>1</v>
      </c>
      <c r="W3683" t="str" cm="1">
        <f t="array" ref="W3683">_xlfn.IFS(V3683=1,"JAN",V3683=2,"FEB",V3683=3,"MAR",V3683=4,"APR",V3683=5,"MAY",V3683=6,"JUN",V3683=7,"JUL",V3683=8,"AUG",V3683=9,"SEP",V3683=10,"OCT",V3683=11,"NOV",V3683=12,"DEC")</f>
        <v>JAN</v>
      </c>
    </row>
    <row r="3684" spans="1:23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342"/>
        <v>139</v>
      </c>
      <c r="P3684">
        <f t="shared" si="343"/>
        <v>62.33</v>
      </c>
      <c r="Q3684" t="s">
        <v>8315</v>
      </c>
      <c r="R3684" t="s">
        <v>8316</v>
      </c>
      <c r="S3684" s="12">
        <f t="shared" si="344"/>
        <v>41772.685393518521</v>
      </c>
      <c r="T3684" s="12">
        <f t="shared" si="345"/>
        <v>41806.290972222225</v>
      </c>
      <c r="U3684" s="9">
        <f t="shared" si="346"/>
        <v>2014</v>
      </c>
      <c r="V3684">
        <f t="shared" si="347"/>
        <v>5</v>
      </c>
      <c r="W3684" t="str" cm="1">
        <f t="array" ref="W3684">_xlfn.IFS(V3684=1,"JAN",V3684=2,"FEB",V3684=3,"MAR",V3684=4,"APR",V3684=5,"MAY",V3684=6,"JUN",V3684=7,"JUL",V3684=8,"AUG",V3684=9,"SEP",V3684=10,"OCT",V3684=11,"NOV",V3684=12,"DEC")</f>
        <v>MAY</v>
      </c>
    </row>
    <row r="3685" spans="1:23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342"/>
        <v>111</v>
      </c>
      <c r="P3685">
        <f t="shared" si="343"/>
        <v>58.79</v>
      </c>
      <c r="Q3685" t="s">
        <v>8315</v>
      </c>
      <c r="R3685" t="s">
        <v>8316</v>
      </c>
      <c r="S3685" s="12">
        <f t="shared" si="344"/>
        <v>42633.116851851853</v>
      </c>
      <c r="T3685" s="12">
        <f t="shared" si="345"/>
        <v>42663.116851851853</v>
      </c>
      <c r="U3685" s="9">
        <f t="shared" si="346"/>
        <v>2016</v>
      </c>
      <c r="V3685">
        <f t="shared" si="347"/>
        <v>9</v>
      </c>
      <c r="W3685" t="str" cm="1">
        <f t="array" ref="W3685">_xlfn.IFS(V3685=1,"JAN",V3685=2,"FEB",V3685=3,"MAR",V3685=4,"APR",V3685=5,"MAY",V3685=6,"JUN",V3685=7,"JUL",V3685=8,"AUG",V3685=9,"SEP",V3685=10,"OCT",V3685=11,"NOV",V3685=12,"DEC")</f>
        <v>SEP</v>
      </c>
    </row>
    <row r="3686" spans="1:23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342"/>
        <v>139</v>
      </c>
      <c r="P3686">
        <f t="shared" si="343"/>
        <v>45.35</v>
      </c>
      <c r="Q3686" t="s">
        <v>8315</v>
      </c>
      <c r="R3686" t="s">
        <v>8316</v>
      </c>
      <c r="S3686" s="12">
        <f t="shared" si="344"/>
        <v>42219.180393518516</v>
      </c>
      <c r="T3686" s="12">
        <f t="shared" si="345"/>
        <v>42249.180393518516</v>
      </c>
      <c r="U3686" s="9">
        <f t="shared" si="346"/>
        <v>2015</v>
      </c>
      <c r="V3686">
        <f t="shared" si="347"/>
        <v>8</v>
      </c>
      <c r="W3686" t="str" cm="1">
        <f t="array" ref="W3686">_xlfn.IFS(V3686=1,"JAN",V3686=2,"FEB",V3686=3,"MAR",V3686=4,"APR",V3686=5,"MAY",V3686=6,"JUN",V3686=7,"JUL",V3686=8,"AUG",V3686=9,"SEP",V3686=10,"OCT",V3686=11,"NOV",V3686=12,"DEC")</f>
        <v>AUG</v>
      </c>
    </row>
    <row r="3687" spans="1:23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342"/>
        <v>106</v>
      </c>
      <c r="P3687">
        <f t="shared" si="343"/>
        <v>41.94</v>
      </c>
      <c r="Q3687" t="s">
        <v>8315</v>
      </c>
      <c r="R3687" t="s">
        <v>8316</v>
      </c>
      <c r="S3687" s="12">
        <f t="shared" si="344"/>
        <v>41753.593275462961</v>
      </c>
      <c r="T3687" s="12">
        <f t="shared" si="345"/>
        <v>41778.875</v>
      </c>
      <c r="U3687" s="9">
        <f t="shared" si="346"/>
        <v>2014</v>
      </c>
      <c r="V3687">
        <f t="shared" si="347"/>
        <v>4</v>
      </c>
      <c r="W3687" t="str" cm="1">
        <f t="array" ref="W3687">_xlfn.IFS(V3687=1,"JAN",V3687=2,"FEB",V3687=3,"MAR",V3687=4,"APR",V3687=5,"MAY",V3687=6,"JUN",V3687=7,"JUL",V3687=8,"AUG",V3687=9,"SEP",V3687=10,"OCT",V3687=11,"NOV",V3687=12,"DEC")</f>
        <v>APR</v>
      </c>
    </row>
    <row r="3688" spans="1:23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342"/>
        <v>101</v>
      </c>
      <c r="P3688">
        <f t="shared" si="343"/>
        <v>59.17</v>
      </c>
      <c r="Q3688" t="s">
        <v>8315</v>
      </c>
      <c r="R3688" t="s">
        <v>8316</v>
      </c>
      <c r="S3688" s="12">
        <f t="shared" si="344"/>
        <v>42230.662731481483</v>
      </c>
      <c r="T3688" s="12">
        <f t="shared" si="345"/>
        <v>42245.165972222225</v>
      </c>
      <c r="U3688" s="9">
        <f t="shared" si="346"/>
        <v>2015</v>
      </c>
      <c r="V3688">
        <f t="shared" si="347"/>
        <v>8</v>
      </c>
      <c r="W3688" t="str" cm="1">
        <f t="array" ref="W3688">_xlfn.IFS(V3688=1,"JAN",V3688=2,"FEB",V3688=3,"MAR",V3688=4,"APR",V3688=5,"MAY",V3688=6,"JUN",V3688=7,"JUL",V3688=8,"AUG",V3688=9,"SEP",V3688=10,"OCT",V3688=11,"NOV",V3688=12,"DEC")</f>
        <v>AUG</v>
      </c>
    </row>
    <row r="3689" spans="1:23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342"/>
        <v>100</v>
      </c>
      <c r="P3689">
        <f t="shared" si="343"/>
        <v>200.49</v>
      </c>
      <c r="Q3689" t="s">
        <v>8315</v>
      </c>
      <c r="R3689" t="s">
        <v>8316</v>
      </c>
      <c r="S3689" s="12">
        <f t="shared" si="344"/>
        <v>41787.218229166669</v>
      </c>
      <c r="T3689" s="12">
        <f t="shared" si="345"/>
        <v>41817.218229166669</v>
      </c>
      <c r="U3689" s="9">
        <f t="shared" si="346"/>
        <v>2014</v>
      </c>
      <c r="V3689">
        <f t="shared" si="347"/>
        <v>5</v>
      </c>
      <c r="W3689" t="str" cm="1">
        <f t="array" ref="W3689">_xlfn.IFS(V3689=1,"JAN",V3689=2,"FEB",V3689=3,"MAR",V3689=4,"APR",V3689=5,"MAY",V3689=6,"JUN",V3689=7,"JUL",V3689=8,"AUG",V3689=9,"SEP",V3689=10,"OCT",V3689=11,"NOV",V3689=12,"DEC")</f>
        <v>MAY</v>
      </c>
    </row>
    <row r="3690" spans="1:23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342"/>
        <v>109</v>
      </c>
      <c r="P3690">
        <f t="shared" si="343"/>
        <v>83.97</v>
      </c>
      <c r="Q3690" t="s">
        <v>8315</v>
      </c>
      <c r="R3690" t="s">
        <v>8316</v>
      </c>
      <c r="S3690" s="12">
        <f t="shared" si="344"/>
        <v>41829.787083333329</v>
      </c>
      <c r="T3690" s="12">
        <f t="shared" si="345"/>
        <v>41859.787083333329</v>
      </c>
      <c r="U3690" s="9">
        <f t="shared" si="346"/>
        <v>2014</v>
      </c>
      <c r="V3690">
        <f t="shared" si="347"/>
        <v>7</v>
      </c>
      <c r="W3690" t="str" cm="1">
        <f t="array" ref="W3690">_xlfn.IFS(V3690=1,"JAN",V3690=2,"FEB",V3690=3,"MAR",V3690=4,"APR",V3690=5,"MAY",V3690=6,"JUN",V3690=7,"JUL",V3690=8,"AUG",V3690=9,"SEP",V3690=10,"OCT",V3690=11,"NOV",V3690=12,"DEC")</f>
        <v>JUL</v>
      </c>
    </row>
    <row r="3691" spans="1:23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342"/>
        <v>118</v>
      </c>
      <c r="P3691">
        <f t="shared" si="343"/>
        <v>57.26</v>
      </c>
      <c r="Q3691" t="s">
        <v>8315</v>
      </c>
      <c r="R3691" t="s">
        <v>8316</v>
      </c>
      <c r="S3691" s="12">
        <f t="shared" si="344"/>
        <v>42147.826840277776</v>
      </c>
      <c r="T3691" s="12">
        <f t="shared" si="345"/>
        <v>42176.934027777781</v>
      </c>
      <c r="U3691" s="9">
        <f t="shared" si="346"/>
        <v>2015</v>
      </c>
      <c r="V3691">
        <f t="shared" si="347"/>
        <v>5</v>
      </c>
      <c r="W3691" t="str" cm="1">
        <f t="array" ref="W3691">_xlfn.IFS(V3691=1,"JAN",V3691=2,"FEB",V3691=3,"MAR",V3691=4,"APR",V3691=5,"MAY",V3691=6,"JUN",V3691=7,"JUL",V3691=8,"AUG",V3691=9,"SEP",V3691=10,"OCT",V3691=11,"NOV",V3691=12,"DEC")</f>
        <v>MAY</v>
      </c>
    </row>
    <row r="3692" spans="1:23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342"/>
        <v>120</v>
      </c>
      <c r="P3692">
        <f t="shared" si="343"/>
        <v>58.06</v>
      </c>
      <c r="Q3692" t="s">
        <v>8315</v>
      </c>
      <c r="R3692" t="s">
        <v>8316</v>
      </c>
      <c r="S3692" s="12">
        <f t="shared" si="344"/>
        <v>41940.598182870373</v>
      </c>
      <c r="T3692" s="12">
        <f t="shared" si="345"/>
        <v>41970.639849537038</v>
      </c>
      <c r="U3692" s="9">
        <f t="shared" si="346"/>
        <v>2014</v>
      </c>
      <c r="V3692">
        <f t="shared" si="347"/>
        <v>10</v>
      </c>
      <c r="W3692" t="str" cm="1">
        <f t="array" ref="W3692">_xlfn.IFS(V3692=1,"JAN",V3692=2,"FEB",V3692=3,"MAR",V3692=4,"APR",V3692=5,"MAY",V3692=6,"JUN",V3692=7,"JUL",V3692=8,"AUG",V3692=9,"SEP",V3692=10,"OCT",V3692=11,"NOV",V3692=12,"DEC")</f>
        <v>OCT</v>
      </c>
    </row>
    <row r="3693" spans="1:23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342"/>
        <v>128</v>
      </c>
      <c r="P3693">
        <f t="shared" si="343"/>
        <v>186.8</v>
      </c>
      <c r="Q3693" t="s">
        <v>8315</v>
      </c>
      <c r="R3693" t="s">
        <v>8316</v>
      </c>
      <c r="S3693" s="12">
        <f t="shared" si="344"/>
        <v>42020.700567129628</v>
      </c>
      <c r="T3693" s="12">
        <f t="shared" si="345"/>
        <v>42065.207638888889</v>
      </c>
      <c r="U3693" s="9">
        <f t="shared" si="346"/>
        <v>2015</v>
      </c>
      <c r="V3693">
        <f t="shared" si="347"/>
        <v>1</v>
      </c>
      <c r="W3693" t="str" cm="1">
        <f t="array" ref="W3693">_xlfn.IFS(V3693=1,"JAN",V3693=2,"FEB",V3693=3,"MAR",V3693=4,"APR",V3693=5,"MAY",V3693=6,"JUN",V3693=7,"JUL",V3693=8,"AUG",V3693=9,"SEP",V3693=10,"OCT",V3693=11,"NOV",V3693=12,"DEC")</f>
        <v>JAN</v>
      </c>
    </row>
    <row r="3694" spans="1:23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342"/>
        <v>126</v>
      </c>
      <c r="P3694">
        <f t="shared" si="343"/>
        <v>74.12</v>
      </c>
      <c r="Q3694" t="s">
        <v>8315</v>
      </c>
      <c r="R3694" t="s">
        <v>8316</v>
      </c>
      <c r="S3694" s="12">
        <f t="shared" si="344"/>
        <v>41891.96503472222</v>
      </c>
      <c r="T3694" s="12">
        <f t="shared" si="345"/>
        <v>41901</v>
      </c>
      <c r="U3694" s="9">
        <f t="shared" si="346"/>
        <v>2014</v>
      </c>
      <c r="V3694">
        <f t="shared" si="347"/>
        <v>9</v>
      </c>
      <c r="W3694" t="str" cm="1">
        <f t="array" ref="W3694">_xlfn.IFS(V3694=1,"JAN",V3694=2,"FEB",V3694=3,"MAR",V3694=4,"APR",V3694=5,"MAY",V3694=6,"JUN",V3694=7,"JUL",V3694=8,"AUG",V3694=9,"SEP",V3694=10,"OCT",V3694=11,"NOV",V3694=12,"DEC")</f>
        <v>SEP</v>
      </c>
    </row>
    <row r="3695" spans="1:23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342"/>
        <v>129</v>
      </c>
      <c r="P3695">
        <f t="shared" si="343"/>
        <v>30.71</v>
      </c>
      <c r="Q3695" t="s">
        <v>8315</v>
      </c>
      <c r="R3695" t="s">
        <v>8316</v>
      </c>
      <c r="S3695" s="12">
        <f t="shared" si="344"/>
        <v>42309.191307870366</v>
      </c>
      <c r="T3695" s="12">
        <f t="shared" si="345"/>
        <v>42338.9375</v>
      </c>
      <c r="U3695" s="9">
        <f t="shared" si="346"/>
        <v>2015</v>
      </c>
      <c r="V3695">
        <f t="shared" si="347"/>
        <v>11</v>
      </c>
      <c r="W3695" t="str" cm="1">
        <f t="array" ref="W3695">_xlfn.IFS(V3695=1,"JAN",V3695=2,"FEB",V3695=3,"MAR",V3695=4,"APR",V3695=5,"MAY",V3695=6,"JUN",V3695=7,"JUL",V3695=8,"AUG",V3695=9,"SEP",V3695=10,"OCT",V3695=11,"NOV",V3695=12,"DEC")</f>
        <v>NOV</v>
      </c>
    </row>
    <row r="3696" spans="1:23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342"/>
        <v>107</v>
      </c>
      <c r="P3696">
        <f t="shared" si="343"/>
        <v>62.67</v>
      </c>
      <c r="Q3696" t="s">
        <v>8315</v>
      </c>
      <c r="R3696" t="s">
        <v>8316</v>
      </c>
      <c r="S3696" s="12">
        <f t="shared" si="344"/>
        <v>42490.133877314816</v>
      </c>
      <c r="T3696" s="12">
        <f t="shared" si="345"/>
        <v>42527.083333333328</v>
      </c>
      <c r="U3696" s="9">
        <f t="shared" si="346"/>
        <v>2016</v>
      </c>
      <c r="V3696">
        <f t="shared" si="347"/>
        <v>4</v>
      </c>
      <c r="W3696" t="str" cm="1">
        <f t="array" ref="W3696">_xlfn.IFS(V3696=1,"JAN",V3696=2,"FEB",V3696=3,"MAR",V3696=4,"APR",V3696=5,"MAY",V3696=6,"JUN",V3696=7,"JUL",V3696=8,"AUG",V3696=9,"SEP",V3696=10,"OCT",V3696=11,"NOV",V3696=12,"DEC")</f>
        <v>APR</v>
      </c>
    </row>
    <row r="3697" spans="1:23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342"/>
        <v>100</v>
      </c>
      <c r="P3697">
        <f t="shared" si="343"/>
        <v>121.36</v>
      </c>
      <c r="Q3697" t="s">
        <v>8315</v>
      </c>
      <c r="R3697" t="s">
        <v>8316</v>
      </c>
      <c r="S3697" s="12">
        <f t="shared" si="344"/>
        <v>41995.870486111111</v>
      </c>
      <c r="T3697" s="12">
        <f t="shared" si="345"/>
        <v>42015.870486111111</v>
      </c>
      <c r="U3697" s="9">
        <f t="shared" si="346"/>
        <v>2014</v>
      </c>
      <c r="V3697">
        <f t="shared" si="347"/>
        <v>12</v>
      </c>
      <c r="W3697" t="str" cm="1">
        <f t="array" ref="W3697">_xlfn.IFS(V3697=1,"JAN",V3697=2,"FEB",V3697=3,"MAR",V3697=4,"APR",V3697=5,"MAY",V3697=6,"JUN",V3697=7,"JUL",V3697=8,"AUG",V3697=9,"SEP",V3697=10,"OCT",V3697=11,"NOV",V3697=12,"DEC")</f>
        <v>DEC</v>
      </c>
    </row>
    <row r="3698" spans="1:23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342"/>
        <v>155</v>
      </c>
      <c r="P3698">
        <f t="shared" si="343"/>
        <v>39.74</v>
      </c>
      <c r="Q3698" t="s">
        <v>8315</v>
      </c>
      <c r="R3698" t="s">
        <v>8316</v>
      </c>
      <c r="S3698" s="12">
        <f t="shared" si="344"/>
        <v>41988.617083333331</v>
      </c>
      <c r="T3698" s="12">
        <f t="shared" si="345"/>
        <v>42048.617083333331</v>
      </c>
      <c r="U3698" s="9">
        <f t="shared" si="346"/>
        <v>2014</v>
      </c>
      <c r="V3698">
        <f t="shared" si="347"/>
        <v>12</v>
      </c>
      <c r="W3698" t="str" cm="1">
        <f t="array" ref="W3698">_xlfn.IFS(V3698=1,"JAN",V3698=2,"FEB",V3698=3,"MAR",V3698=4,"APR",V3698=5,"MAY",V3698=6,"JUN",V3698=7,"JUL",V3698=8,"AUG",V3698=9,"SEP",V3698=10,"OCT",V3698=11,"NOV",V3698=12,"DEC")</f>
        <v>DEC</v>
      </c>
    </row>
    <row r="3699" spans="1:23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342"/>
        <v>108</v>
      </c>
      <c r="P3699">
        <f t="shared" si="343"/>
        <v>72</v>
      </c>
      <c r="Q3699" t="s">
        <v>8315</v>
      </c>
      <c r="R3699" t="s">
        <v>8316</v>
      </c>
      <c r="S3699" s="12">
        <f t="shared" si="344"/>
        <v>42479.465833333335</v>
      </c>
      <c r="T3699" s="12">
        <f t="shared" si="345"/>
        <v>42500.465833333335</v>
      </c>
      <c r="U3699" s="9">
        <f t="shared" si="346"/>
        <v>2016</v>
      </c>
      <c r="V3699">
        <f t="shared" si="347"/>
        <v>4</v>
      </c>
      <c r="W3699" t="str" cm="1">
        <f t="array" ref="W3699">_xlfn.IFS(V3699=1,"JAN",V3699=2,"FEB",V3699=3,"MAR",V3699=4,"APR",V3699=5,"MAY",V3699=6,"JUN",V3699=7,"JUL",V3699=8,"AUG",V3699=9,"SEP",V3699=10,"OCT",V3699=11,"NOV",V3699=12,"DEC")</f>
        <v>APR</v>
      </c>
    </row>
    <row r="3700" spans="1:23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342"/>
        <v>111</v>
      </c>
      <c r="P3700">
        <f t="shared" si="343"/>
        <v>40.630000000000003</v>
      </c>
      <c r="Q3700" t="s">
        <v>8315</v>
      </c>
      <c r="R3700" t="s">
        <v>8316</v>
      </c>
      <c r="S3700" s="12">
        <f t="shared" si="344"/>
        <v>42401.806562500002</v>
      </c>
      <c r="T3700" s="12">
        <f t="shared" si="345"/>
        <v>42431.806562500002</v>
      </c>
      <c r="U3700" s="9">
        <f t="shared" si="346"/>
        <v>2016</v>
      </c>
      <c r="V3700">
        <f t="shared" si="347"/>
        <v>2</v>
      </c>
      <c r="W3700" t="str" cm="1">
        <f t="array" ref="W3700">_xlfn.IFS(V3700=1,"JAN",V3700=2,"FEB",V3700=3,"MAR",V3700=4,"APR",V3700=5,"MAY",V3700=6,"JUN",V3700=7,"JUL",V3700=8,"AUG",V3700=9,"SEP",V3700=10,"OCT",V3700=11,"NOV",V3700=12,"DEC")</f>
        <v>FEB</v>
      </c>
    </row>
    <row r="3701" spans="1:23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342"/>
        <v>101</v>
      </c>
      <c r="P3701">
        <f t="shared" si="343"/>
        <v>63</v>
      </c>
      <c r="Q3701" t="s">
        <v>8315</v>
      </c>
      <c r="R3701" t="s">
        <v>8316</v>
      </c>
      <c r="S3701" s="12">
        <f t="shared" si="344"/>
        <v>41897.602037037039</v>
      </c>
      <c r="T3701" s="12">
        <f t="shared" si="345"/>
        <v>41927.602037037039</v>
      </c>
      <c r="U3701" s="9">
        <f t="shared" si="346"/>
        <v>2014</v>
      </c>
      <c r="V3701">
        <f t="shared" si="347"/>
        <v>9</v>
      </c>
      <c r="W3701" t="str" cm="1">
        <f t="array" ref="W3701">_xlfn.IFS(V3701=1,"JAN",V3701=2,"FEB",V3701=3,"MAR",V3701=4,"APR",V3701=5,"MAY",V3701=6,"JUN",V3701=7,"JUL",V3701=8,"AUG",V3701=9,"SEP",V3701=10,"OCT",V3701=11,"NOV",V3701=12,"DEC")</f>
        <v>SEP</v>
      </c>
    </row>
    <row r="3702" spans="1:23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342"/>
        <v>121</v>
      </c>
      <c r="P3702">
        <f t="shared" si="343"/>
        <v>33.67</v>
      </c>
      <c r="Q3702" t="s">
        <v>8315</v>
      </c>
      <c r="R3702" t="s">
        <v>8316</v>
      </c>
      <c r="S3702" s="12">
        <f t="shared" si="344"/>
        <v>41882.585648148146</v>
      </c>
      <c r="T3702" s="12">
        <f t="shared" si="345"/>
        <v>41912.666666666664</v>
      </c>
      <c r="U3702" s="9">
        <f t="shared" si="346"/>
        <v>2014</v>
      </c>
      <c r="V3702">
        <f t="shared" si="347"/>
        <v>8</v>
      </c>
      <c r="W3702" t="str" cm="1">
        <f t="array" ref="W3702">_xlfn.IFS(V3702=1,"JAN",V3702=2,"FEB",V3702=3,"MAR",V3702=4,"APR",V3702=5,"MAY",V3702=6,"JUN",V3702=7,"JUL",V3702=8,"AUG",V3702=9,"SEP",V3702=10,"OCT",V3702=11,"NOV",V3702=12,"DEC")</f>
        <v>AUG</v>
      </c>
    </row>
    <row r="3703" spans="1:23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342"/>
        <v>100</v>
      </c>
      <c r="P3703">
        <f t="shared" si="343"/>
        <v>38.590000000000003</v>
      </c>
      <c r="Q3703" t="s">
        <v>8315</v>
      </c>
      <c r="R3703" t="s">
        <v>8316</v>
      </c>
      <c r="S3703" s="12">
        <f t="shared" si="344"/>
        <v>42129.541585648149</v>
      </c>
      <c r="T3703" s="12">
        <f t="shared" si="345"/>
        <v>42159.541585648149</v>
      </c>
      <c r="U3703" s="9">
        <f t="shared" si="346"/>
        <v>2015</v>
      </c>
      <c r="V3703">
        <f t="shared" si="347"/>
        <v>5</v>
      </c>
      <c r="W3703" t="str" cm="1">
        <f t="array" ref="W3703">_xlfn.IFS(V3703=1,"JAN",V3703=2,"FEB",V3703=3,"MAR",V3703=4,"APR",V3703=5,"MAY",V3703=6,"JUN",V3703=7,"JUL",V3703=8,"AUG",V3703=9,"SEP",V3703=10,"OCT",V3703=11,"NOV",V3703=12,"DEC")</f>
        <v>MAY</v>
      </c>
    </row>
    <row r="3704" spans="1:23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342"/>
        <v>109</v>
      </c>
      <c r="P3704">
        <f t="shared" si="343"/>
        <v>155.94999999999999</v>
      </c>
      <c r="Q3704" t="s">
        <v>8315</v>
      </c>
      <c r="R3704" t="s">
        <v>8316</v>
      </c>
      <c r="S3704" s="12">
        <f t="shared" si="344"/>
        <v>42524.53800925926</v>
      </c>
      <c r="T3704" s="12">
        <f t="shared" si="345"/>
        <v>42561.957638888889</v>
      </c>
      <c r="U3704" s="9">
        <f t="shared" si="346"/>
        <v>2016</v>
      </c>
      <c r="V3704">
        <f t="shared" si="347"/>
        <v>6</v>
      </c>
      <c r="W3704" t="str" cm="1">
        <f t="array" ref="W3704">_xlfn.IFS(V3704=1,"JAN",V3704=2,"FEB",V3704=3,"MAR",V3704=4,"APR",V3704=5,"MAY",V3704=6,"JUN",V3704=7,"JUL",V3704=8,"AUG",V3704=9,"SEP",V3704=10,"OCT",V3704=11,"NOV",V3704=12,"DEC")</f>
        <v>JUN</v>
      </c>
    </row>
    <row r="3705" spans="1:23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342"/>
        <v>123</v>
      </c>
      <c r="P3705">
        <f t="shared" si="343"/>
        <v>43.2</v>
      </c>
      <c r="Q3705" t="s">
        <v>8315</v>
      </c>
      <c r="R3705" t="s">
        <v>8316</v>
      </c>
      <c r="S3705" s="12">
        <f t="shared" si="344"/>
        <v>42556.504490740743</v>
      </c>
      <c r="T3705" s="12">
        <f t="shared" si="345"/>
        <v>42595.290972222225</v>
      </c>
      <c r="U3705" s="9">
        <f t="shared" si="346"/>
        <v>2016</v>
      </c>
      <c r="V3705">
        <f t="shared" si="347"/>
        <v>7</v>
      </c>
      <c r="W3705" t="str" cm="1">
        <f t="array" ref="W3705">_xlfn.IFS(V3705=1,"JAN",V3705=2,"FEB",V3705=3,"MAR",V3705=4,"APR",V3705=5,"MAY",V3705=6,"JUN",V3705=7,"JUL",V3705=8,"AUG",V3705=9,"SEP",V3705=10,"OCT",V3705=11,"NOV",V3705=12,"DEC")</f>
        <v>JUL</v>
      </c>
    </row>
    <row r="3706" spans="1:23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342"/>
        <v>136</v>
      </c>
      <c r="P3706">
        <f t="shared" si="343"/>
        <v>15.15</v>
      </c>
      <c r="Q3706" t="s">
        <v>8315</v>
      </c>
      <c r="R3706" t="s">
        <v>8316</v>
      </c>
      <c r="S3706" s="12">
        <f t="shared" si="344"/>
        <v>42461.689745370371</v>
      </c>
      <c r="T3706" s="12">
        <f t="shared" si="345"/>
        <v>42521.689745370371</v>
      </c>
      <c r="U3706" s="9">
        <f t="shared" si="346"/>
        <v>2016</v>
      </c>
      <c r="V3706">
        <f t="shared" si="347"/>
        <v>4</v>
      </c>
      <c r="W3706" t="str" cm="1">
        <f t="array" ref="W3706">_xlfn.IFS(V3706=1,"JAN",V3706=2,"FEB",V3706=3,"MAR",V3706=4,"APR",V3706=5,"MAY",V3706=6,"JUN",V3706=7,"JUL",V3706=8,"AUG",V3706=9,"SEP",V3706=10,"OCT",V3706=11,"NOV",V3706=12,"DEC")</f>
        <v>APR</v>
      </c>
    </row>
    <row r="3707" spans="1:23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342"/>
        <v>103</v>
      </c>
      <c r="P3707">
        <f t="shared" si="343"/>
        <v>83.57</v>
      </c>
      <c r="Q3707" t="s">
        <v>8315</v>
      </c>
      <c r="R3707" t="s">
        <v>8316</v>
      </c>
      <c r="S3707" s="12">
        <f t="shared" si="344"/>
        <v>41792.542986111112</v>
      </c>
      <c r="T3707" s="12">
        <f t="shared" si="345"/>
        <v>41813.75</v>
      </c>
      <c r="U3707" s="9">
        <f t="shared" si="346"/>
        <v>2014</v>
      </c>
      <c r="V3707">
        <f t="shared" si="347"/>
        <v>6</v>
      </c>
      <c r="W3707" t="str" cm="1">
        <f t="array" ref="W3707">_xlfn.IFS(V3707=1,"JAN",V3707=2,"FEB",V3707=3,"MAR",V3707=4,"APR",V3707=5,"MAY",V3707=6,"JUN",V3707=7,"JUL",V3707=8,"AUG",V3707=9,"SEP",V3707=10,"OCT",V3707=11,"NOV",V3707=12,"DEC")</f>
        <v>JUN</v>
      </c>
    </row>
    <row r="3708" spans="1:23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342"/>
        <v>121</v>
      </c>
      <c r="P3708">
        <f t="shared" si="343"/>
        <v>140</v>
      </c>
      <c r="Q3708" t="s">
        <v>8315</v>
      </c>
      <c r="R3708" t="s">
        <v>8316</v>
      </c>
      <c r="S3708" s="12">
        <f t="shared" si="344"/>
        <v>41879.913761574076</v>
      </c>
      <c r="T3708" s="12">
        <f t="shared" si="345"/>
        <v>41894.913761574076</v>
      </c>
      <c r="U3708" s="9">
        <f t="shared" si="346"/>
        <v>2014</v>
      </c>
      <c r="V3708">
        <f t="shared" si="347"/>
        <v>8</v>
      </c>
      <c r="W3708" t="str" cm="1">
        <f t="array" ref="W3708">_xlfn.IFS(V3708=1,"JAN",V3708=2,"FEB",V3708=3,"MAR",V3708=4,"APR",V3708=5,"MAY",V3708=6,"JUN",V3708=7,"JUL",V3708=8,"AUG",V3708=9,"SEP",V3708=10,"OCT",V3708=11,"NOV",V3708=12,"DEC")</f>
        <v>AUG</v>
      </c>
    </row>
    <row r="3709" spans="1:23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342"/>
        <v>186</v>
      </c>
      <c r="P3709">
        <f t="shared" si="343"/>
        <v>80.87</v>
      </c>
      <c r="Q3709" t="s">
        <v>8315</v>
      </c>
      <c r="R3709" t="s">
        <v>8316</v>
      </c>
      <c r="S3709" s="12">
        <f t="shared" si="344"/>
        <v>42552.048356481479</v>
      </c>
      <c r="T3709" s="12">
        <f t="shared" si="345"/>
        <v>42573.226388888885</v>
      </c>
      <c r="U3709" s="9">
        <f t="shared" si="346"/>
        <v>2016</v>
      </c>
      <c r="V3709">
        <f t="shared" si="347"/>
        <v>7</v>
      </c>
      <c r="W3709" t="str" cm="1">
        <f t="array" ref="W3709">_xlfn.IFS(V3709=1,"JAN",V3709=2,"FEB",V3709=3,"MAR",V3709=4,"APR",V3709=5,"MAY",V3709=6,"JUN",V3709=7,"JUL",V3709=8,"AUG",V3709=9,"SEP",V3709=10,"OCT",V3709=11,"NOV",V3709=12,"DEC")</f>
        <v>JUL</v>
      </c>
    </row>
    <row r="3710" spans="1:23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342"/>
        <v>300</v>
      </c>
      <c r="P3710">
        <f t="shared" si="343"/>
        <v>53.85</v>
      </c>
      <c r="Q3710" t="s">
        <v>8315</v>
      </c>
      <c r="R3710" t="s">
        <v>8316</v>
      </c>
      <c r="S3710" s="12">
        <f t="shared" si="344"/>
        <v>41810.142199074071</v>
      </c>
      <c r="T3710" s="12">
        <f t="shared" si="345"/>
        <v>41824.142199074071</v>
      </c>
      <c r="U3710" s="9">
        <f t="shared" si="346"/>
        <v>2014</v>
      </c>
      <c r="V3710">
        <f t="shared" si="347"/>
        <v>6</v>
      </c>
      <c r="W3710" t="str" cm="1">
        <f t="array" ref="W3710">_xlfn.IFS(V3710=1,"JAN",V3710=2,"FEB",V3710=3,"MAR",V3710=4,"APR",V3710=5,"MAY",V3710=6,"JUN",V3710=7,"JUL",V3710=8,"AUG",V3710=9,"SEP",V3710=10,"OCT",V3710=11,"NOV",V3710=12,"DEC")</f>
        <v>JUN</v>
      </c>
    </row>
    <row r="3711" spans="1:23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342"/>
        <v>108</v>
      </c>
      <c r="P3711">
        <f t="shared" si="343"/>
        <v>30.93</v>
      </c>
      <c r="Q3711" t="s">
        <v>8315</v>
      </c>
      <c r="R3711" t="s">
        <v>8316</v>
      </c>
      <c r="S3711" s="12">
        <f t="shared" si="344"/>
        <v>41785.707708333335</v>
      </c>
      <c r="T3711" s="12">
        <f t="shared" si="345"/>
        <v>41815.707708333335</v>
      </c>
      <c r="U3711" s="9">
        <f t="shared" si="346"/>
        <v>2014</v>
      </c>
      <c r="V3711">
        <f t="shared" si="347"/>
        <v>5</v>
      </c>
      <c r="W3711" t="str" cm="1">
        <f t="array" ref="W3711">_xlfn.IFS(V3711=1,"JAN",V3711=2,"FEB",V3711=3,"MAR",V3711=4,"APR",V3711=5,"MAY",V3711=6,"JUN",V3711=7,"JUL",V3711=8,"AUG",V3711=9,"SEP",V3711=10,"OCT",V3711=11,"NOV",V3711=12,"DEC")</f>
        <v>MAY</v>
      </c>
    </row>
    <row r="3712" spans="1:23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342"/>
        <v>141</v>
      </c>
      <c r="P3712">
        <f t="shared" si="343"/>
        <v>67.959999999999994</v>
      </c>
      <c r="Q3712" t="s">
        <v>8315</v>
      </c>
      <c r="R3712" t="s">
        <v>8316</v>
      </c>
      <c r="S3712" s="12">
        <f t="shared" si="344"/>
        <v>42072.576249999998</v>
      </c>
      <c r="T3712" s="12">
        <f t="shared" si="345"/>
        <v>42097.576249999998</v>
      </c>
      <c r="U3712" s="9">
        <f t="shared" si="346"/>
        <v>2015</v>
      </c>
      <c r="V3712">
        <f t="shared" si="347"/>
        <v>3</v>
      </c>
      <c r="W3712" t="str" cm="1">
        <f t="array" ref="W3712">_xlfn.IFS(V3712=1,"JAN",V3712=2,"FEB",V3712=3,"MAR",V3712=4,"APR",V3712=5,"MAY",V3712=6,"JUN",V3712=7,"JUL",V3712=8,"AUG",V3712=9,"SEP",V3712=10,"OCT",V3712=11,"NOV",V3712=12,"DEC")</f>
        <v>MAR</v>
      </c>
    </row>
    <row r="3713" spans="1:23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342"/>
        <v>114</v>
      </c>
      <c r="P3713">
        <f t="shared" si="343"/>
        <v>27.14</v>
      </c>
      <c r="Q3713" t="s">
        <v>8315</v>
      </c>
      <c r="R3713" t="s">
        <v>8316</v>
      </c>
      <c r="S3713" s="12">
        <f t="shared" si="344"/>
        <v>41779.724224537036</v>
      </c>
      <c r="T3713" s="12">
        <f t="shared" si="345"/>
        <v>41805.666666666664</v>
      </c>
      <c r="U3713" s="9">
        <f t="shared" si="346"/>
        <v>2014</v>
      </c>
      <c r="V3713">
        <f t="shared" si="347"/>
        <v>5</v>
      </c>
      <c r="W3713" t="str" cm="1">
        <f t="array" ref="W3713">_xlfn.IFS(V3713=1,"JAN",V3713=2,"FEB",V3713=3,"MAR",V3713=4,"APR",V3713=5,"MAY",V3713=6,"JUN",V3713=7,"JUL",V3713=8,"AUG",V3713=9,"SEP",V3713=10,"OCT",V3713=11,"NOV",V3713=12,"DEC")</f>
        <v>MAY</v>
      </c>
    </row>
    <row r="3714" spans="1:23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342"/>
        <v>154</v>
      </c>
      <c r="P3714">
        <f t="shared" si="343"/>
        <v>110.87</v>
      </c>
      <c r="Q3714" t="s">
        <v>8315</v>
      </c>
      <c r="R3714" t="s">
        <v>8316</v>
      </c>
      <c r="S3714" s="12">
        <f t="shared" si="344"/>
        <v>42134.172071759262</v>
      </c>
      <c r="T3714" s="12">
        <f t="shared" si="345"/>
        <v>42155.290972222225</v>
      </c>
      <c r="U3714" s="9">
        <f t="shared" si="346"/>
        <v>2015</v>
      </c>
      <c r="V3714">
        <f t="shared" si="347"/>
        <v>5</v>
      </c>
      <c r="W3714" t="str" cm="1">
        <f t="array" ref="W3714">_xlfn.IFS(V3714=1,"JAN",V3714=2,"FEB",V3714=3,"MAR",V3714=4,"APR",V3714=5,"MAY",V3714=6,"JUN",V3714=7,"JUL",V3714=8,"AUG",V3714=9,"SEP",V3714=10,"OCT",V3714=11,"NOV",V3714=12,"DEC")</f>
        <v>MAY</v>
      </c>
    </row>
    <row r="3715" spans="1:23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348">ROUND((E3715/D3715)*100,0)</f>
        <v>102</v>
      </c>
      <c r="P3715">
        <f t="shared" ref="P3715:P3778" si="349">IFERROR(ROUND(E3715/L3715,2),0)</f>
        <v>106.84</v>
      </c>
      <c r="Q3715" t="s">
        <v>8315</v>
      </c>
      <c r="R3715" t="s">
        <v>8316</v>
      </c>
      <c r="S3715" s="12">
        <f t="shared" ref="S3715:S3778" si="350">(((J3715/60)/60)/24)+DATE(1970,1,1)</f>
        <v>42505.738032407404</v>
      </c>
      <c r="T3715" s="12">
        <f t="shared" ref="T3715:T3778" si="351">(((I3715/60)/60)/24)+DATE(1970,1,1)</f>
        <v>42525.738032407404</v>
      </c>
      <c r="U3715" s="9">
        <f t="shared" ref="U3715:U3778" si="352">YEAR(S3715)</f>
        <v>2016</v>
      </c>
      <c r="V3715">
        <f t="shared" ref="V3715:V3778" si="353">MONTH(S3715)</f>
        <v>5</v>
      </c>
      <c r="W3715" t="str" cm="1">
        <f t="array" ref="W3715">_xlfn.IFS(V3715=1,"JAN",V3715=2,"FEB",V3715=3,"MAR",V3715=4,"APR",V3715=5,"MAY",V3715=6,"JUN",V3715=7,"JUL",V3715=8,"AUG",V3715=9,"SEP",V3715=10,"OCT",V3715=11,"NOV",V3715=12,"DEC")</f>
        <v>MAY</v>
      </c>
    </row>
    <row r="3716" spans="1:23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348"/>
        <v>102</v>
      </c>
      <c r="P3716">
        <f t="shared" si="349"/>
        <v>105.52</v>
      </c>
      <c r="Q3716" t="s">
        <v>8315</v>
      </c>
      <c r="R3716" t="s">
        <v>8316</v>
      </c>
      <c r="S3716" s="12">
        <f t="shared" si="350"/>
        <v>42118.556331018524</v>
      </c>
      <c r="T3716" s="12">
        <f t="shared" si="351"/>
        <v>42150.165972222225</v>
      </c>
      <c r="U3716" s="9">
        <f t="shared" si="352"/>
        <v>2015</v>
      </c>
      <c r="V3716">
        <f t="shared" si="353"/>
        <v>4</v>
      </c>
      <c r="W3716" t="str" cm="1">
        <f t="array" ref="W3716">_xlfn.IFS(V3716=1,"JAN",V3716=2,"FEB",V3716=3,"MAR",V3716=4,"APR",V3716=5,"MAY",V3716=6,"JUN",V3716=7,"JUL",V3716=8,"AUG",V3716=9,"SEP",V3716=10,"OCT",V3716=11,"NOV",V3716=12,"DEC")</f>
        <v>APR</v>
      </c>
    </row>
    <row r="3717" spans="1:23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348"/>
        <v>103</v>
      </c>
      <c r="P3717">
        <f t="shared" si="349"/>
        <v>132.96</v>
      </c>
      <c r="Q3717" t="s">
        <v>8315</v>
      </c>
      <c r="R3717" t="s">
        <v>8316</v>
      </c>
      <c r="S3717" s="12">
        <f t="shared" si="350"/>
        <v>42036.995590277773</v>
      </c>
      <c r="T3717" s="12">
        <f t="shared" si="351"/>
        <v>42094.536111111112</v>
      </c>
      <c r="U3717" s="9">
        <f t="shared" si="352"/>
        <v>2015</v>
      </c>
      <c r="V3717">
        <f t="shared" si="353"/>
        <v>2</v>
      </c>
      <c r="W3717" t="str" cm="1">
        <f t="array" ref="W3717">_xlfn.IFS(V3717=1,"JAN",V3717=2,"FEB",V3717=3,"MAR",V3717=4,"APR",V3717=5,"MAY",V3717=6,"JUN",V3717=7,"JUL",V3717=8,"AUG",V3717=9,"SEP",V3717=10,"OCT",V3717=11,"NOV",V3717=12,"DEC")</f>
        <v>FEB</v>
      </c>
    </row>
    <row r="3718" spans="1:23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348"/>
        <v>156</v>
      </c>
      <c r="P3718">
        <f t="shared" si="349"/>
        <v>51.92</v>
      </c>
      <c r="Q3718" t="s">
        <v>8315</v>
      </c>
      <c r="R3718" t="s">
        <v>8316</v>
      </c>
      <c r="S3718" s="12">
        <f t="shared" si="350"/>
        <v>42360.887835648144</v>
      </c>
      <c r="T3718" s="12">
        <f t="shared" si="351"/>
        <v>42390.887835648144</v>
      </c>
      <c r="U3718" s="9">
        <f t="shared" si="352"/>
        <v>2015</v>
      </c>
      <c r="V3718">
        <f t="shared" si="353"/>
        <v>12</v>
      </c>
      <c r="W3718" t="str" cm="1">
        <f t="array" ref="W3718">_xlfn.IFS(V3718=1,"JAN",V3718=2,"FEB",V3718=3,"MAR",V3718=4,"APR",V3718=5,"MAY",V3718=6,"JUN",V3718=7,"JUL",V3718=8,"AUG",V3718=9,"SEP",V3718=10,"OCT",V3718=11,"NOV",V3718=12,"DEC")</f>
        <v>DEC</v>
      </c>
    </row>
    <row r="3719" spans="1:23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348"/>
        <v>101</v>
      </c>
      <c r="P3719">
        <f t="shared" si="349"/>
        <v>310</v>
      </c>
      <c r="Q3719" t="s">
        <v>8315</v>
      </c>
      <c r="R3719" t="s">
        <v>8316</v>
      </c>
      <c r="S3719" s="12">
        <f t="shared" si="350"/>
        <v>42102.866307870368</v>
      </c>
      <c r="T3719" s="12">
        <f t="shared" si="351"/>
        <v>42133.866307870368</v>
      </c>
      <c r="U3719" s="9">
        <f t="shared" si="352"/>
        <v>2015</v>
      </c>
      <c r="V3719">
        <f t="shared" si="353"/>
        <v>4</v>
      </c>
      <c r="W3719" t="str" cm="1">
        <f t="array" ref="W3719">_xlfn.IFS(V3719=1,"JAN",V3719=2,"FEB",V3719=3,"MAR",V3719=4,"APR",V3719=5,"MAY",V3719=6,"JUN",V3719=7,"JUL",V3719=8,"AUG",V3719=9,"SEP",V3719=10,"OCT",V3719=11,"NOV",V3719=12,"DEC")</f>
        <v>APR</v>
      </c>
    </row>
    <row r="3720" spans="1:23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348"/>
        <v>239</v>
      </c>
      <c r="P3720">
        <f t="shared" si="349"/>
        <v>26.02</v>
      </c>
      <c r="Q3720" t="s">
        <v>8315</v>
      </c>
      <c r="R3720" t="s">
        <v>8316</v>
      </c>
      <c r="S3720" s="12">
        <f t="shared" si="350"/>
        <v>42032.716145833328</v>
      </c>
      <c r="T3720" s="12">
        <f t="shared" si="351"/>
        <v>42062.716145833328</v>
      </c>
      <c r="U3720" s="9">
        <f t="shared" si="352"/>
        <v>2015</v>
      </c>
      <c r="V3720">
        <f t="shared" si="353"/>
        <v>1</v>
      </c>
      <c r="W3720" t="str" cm="1">
        <f t="array" ref="W3720">_xlfn.IFS(V3720=1,"JAN",V3720=2,"FEB",V3720=3,"MAR",V3720=4,"APR",V3720=5,"MAY",V3720=6,"JUN",V3720=7,"JUL",V3720=8,"AUG",V3720=9,"SEP",V3720=10,"OCT",V3720=11,"NOV",V3720=12,"DEC")</f>
        <v>JAN</v>
      </c>
    </row>
    <row r="3721" spans="1:23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348"/>
        <v>210</v>
      </c>
      <c r="P3721">
        <f t="shared" si="349"/>
        <v>105</v>
      </c>
      <c r="Q3721" t="s">
        <v>8315</v>
      </c>
      <c r="R3721" t="s">
        <v>8316</v>
      </c>
      <c r="S3721" s="12">
        <f t="shared" si="350"/>
        <v>42147.729930555557</v>
      </c>
      <c r="T3721" s="12">
        <f t="shared" si="351"/>
        <v>42177.729930555557</v>
      </c>
      <c r="U3721" s="9">
        <f t="shared" si="352"/>
        <v>2015</v>
      </c>
      <c r="V3721">
        <f t="shared" si="353"/>
        <v>5</v>
      </c>
      <c r="W3721" t="str" cm="1">
        <f t="array" ref="W3721">_xlfn.IFS(V3721=1,"JAN",V3721=2,"FEB",V3721=3,"MAR",V3721=4,"APR",V3721=5,"MAY",V3721=6,"JUN",V3721=7,"JUL",V3721=8,"AUG",V3721=9,"SEP",V3721=10,"OCT",V3721=11,"NOV",V3721=12,"DEC")</f>
        <v>MAY</v>
      </c>
    </row>
    <row r="3722" spans="1:23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348"/>
        <v>105</v>
      </c>
      <c r="P3722">
        <f t="shared" si="349"/>
        <v>86.23</v>
      </c>
      <c r="Q3722" t="s">
        <v>8315</v>
      </c>
      <c r="R3722" t="s">
        <v>8316</v>
      </c>
      <c r="S3722" s="12">
        <f t="shared" si="350"/>
        <v>42165.993125000001</v>
      </c>
      <c r="T3722" s="12">
        <f t="shared" si="351"/>
        <v>42187.993125000001</v>
      </c>
      <c r="U3722" s="9">
        <f t="shared" si="352"/>
        <v>2015</v>
      </c>
      <c r="V3722">
        <f t="shared" si="353"/>
        <v>6</v>
      </c>
      <c r="W3722" t="str" cm="1">
        <f t="array" ref="W3722">_xlfn.IFS(V3722=1,"JAN",V3722=2,"FEB",V3722=3,"MAR",V3722=4,"APR",V3722=5,"MAY",V3722=6,"JUN",V3722=7,"JUL",V3722=8,"AUG",V3722=9,"SEP",V3722=10,"OCT",V3722=11,"NOV",V3722=12,"DEC")</f>
        <v>JUN</v>
      </c>
    </row>
    <row r="3723" spans="1:23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348"/>
        <v>101</v>
      </c>
      <c r="P3723">
        <f t="shared" si="349"/>
        <v>114.55</v>
      </c>
      <c r="Q3723" t="s">
        <v>8315</v>
      </c>
      <c r="R3723" t="s">
        <v>8316</v>
      </c>
      <c r="S3723" s="12">
        <f t="shared" si="350"/>
        <v>41927.936157407406</v>
      </c>
      <c r="T3723" s="12">
        <f t="shared" si="351"/>
        <v>41948.977824074071</v>
      </c>
      <c r="U3723" s="9">
        <f t="shared" si="352"/>
        <v>2014</v>
      </c>
      <c r="V3723">
        <f t="shared" si="353"/>
        <v>10</v>
      </c>
      <c r="W3723" t="str" cm="1">
        <f t="array" ref="W3723">_xlfn.IFS(V3723=1,"JAN",V3723=2,"FEB",V3723=3,"MAR",V3723=4,"APR",V3723=5,"MAY",V3723=6,"JUN",V3723=7,"JUL",V3723=8,"AUG",V3723=9,"SEP",V3723=10,"OCT",V3723=11,"NOV",V3723=12,"DEC")</f>
        <v>OCT</v>
      </c>
    </row>
    <row r="3724" spans="1:23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348"/>
        <v>111</v>
      </c>
      <c r="P3724">
        <f t="shared" si="349"/>
        <v>47.66</v>
      </c>
      <c r="Q3724" t="s">
        <v>8315</v>
      </c>
      <c r="R3724" t="s">
        <v>8316</v>
      </c>
      <c r="S3724" s="12">
        <f t="shared" si="350"/>
        <v>42381.671840277777</v>
      </c>
      <c r="T3724" s="12">
        <f t="shared" si="351"/>
        <v>42411.957638888889</v>
      </c>
      <c r="U3724" s="9">
        <f t="shared" si="352"/>
        <v>2016</v>
      </c>
      <c r="V3724">
        <f t="shared" si="353"/>
        <v>1</v>
      </c>
      <c r="W3724" t="str" cm="1">
        <f t="array" ref="W3724">_xlfn.IFS(V3724=1,"JAN",V3724=2,"FEB",V3724=3,"MAR",V3724=4,"APR",V3724=5,"MAY",V3724=6,"JUN",V3724=7,"JUL",V3724=8,"AUG",V3724=9,"SEP",V3724=10,"OCT",V3724=11,"NOV",V3724=12,"DEC")</f>
        <v>JAN</v>
      </c>
    </row>
    <row r="3725" spans="1:23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348"/>
        <v>102</v>
      </c>
      <c r="P3725">
        <f t="shared" si="349"/>
        <v>72.89</v>
      </c>
      <c r="Q3725" t="s">
        <v>8315</v>
      </c>
      <c r="R3725" t="s">
        <v>8316</v>
      </c>
      <c r="S3725" s="12">
        <f t="shared" si="350"/>
        <v>41943.753032407411</v>
      </c>
      <c r="T3725" s="12">
        <f t="shared" si="351"/>
        <v>41973.794699074075</v>
      </c>
      <c r="U3725" s="9">
        <f t="shared" si="352"/>
        <v>2014</v>
      </c>
      <c r="V3725">
        <f t="shared" si="353"/>
        <v>10</v>
      </c>
      <c r="W3725" t="str" cm="1">
        <f t="array" ref="W3725">_xlfn.IFS(V3725=1,"JAN",V3725=2,"FEB",V3725=3,"MAR",V3725=4,"APR",V3725=5,"MAY",V3725=6,"JUN",V3725=7,"JUL",V3725=8,"AUG",V3725=9,"SEP",V3725=10,"OCT",V3725=11,"NOV",V3725=12,"DEC")</f>
        <v>OCT</v>
      </c>
    </row>
    <row r="3726" spans="1:23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348"/>
        <v>103</v>
      </c>
      <c r="P3726">
        <f t="shared" si="349"/>
        <v>49.55</v>
      </c>
      <c r="Q3726" t="s">
        <v>8315</v>
      </c>
      <c r="R3726" t="s">
        <v>8316</v>
      </c>
      <c r="S3726" s="12">
        <f t="shared" si="350"/>
        <v>42465.491435185191</v>
      </c>
      <c r="T3726" s="12">
        <f t="shared" si="351"/>
        <v>42494.958333333328</v>
      </c>
      <c r="U3726" s="9">
        <f t="shared" si="352"/>
        <v>2016</v>
      </c>
      <c r="V3726">
        <f t="shared" si="353"/>
        <v>4</v>
      </c>
      <c r="W3726" t="str" cm="1">
        <f t="array" ref="W3726">_xlfn.IFS(V3726=1,"JAN",V3726=2,"FEB",V3726=3,"MAR",V3726=4,"APR",V3726=5,"MAY",V3726=6,"JUN",V3726=7,"JUL",V3726=8,"AUG",V3726=9,"SEP",V3726=10,"OCT",V3726=11,"NOV",V3726=12,"DEC")</f>
        <v>APR</v>
      </c>
    </row>
    <row r="3727" spans="1:23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348"/>
        <v>127</v>
      </c>
      <c r="P3727">
        <f t="shared" si="349"/>
        <v>25.4</v>
      </c>
      <c r="Q3727" t="s">
        <v>8315</v>
      </c>
      <c r="R3727" t="s">
        <v>8316</v>
      </c>
      <c r="S3727" s="12">
        <f t="shared" si="350"/>
        <v>42401.945219907408</v>
      </c>
      <c r="T3727" s="12">
        <f t="shared" si="351"/>
        <v>42418.895833333328</v>
      </c>
      <c r="U3727" s="9">
        <f t="shared" si="352"/>
        <v>2016</v>
      </c>
      <c r="V3727">
        <f t="shared" si="353"/>
        <v>2</v>
      </c>
      <c r="W3727" t="str" cm="1">
        <f t="array" ref="W3727">_xlfn.IFS(V3727=1,"JAN",V3727=2,"FEB",V3727=3,"MAR",V3727=4,"APR",V3727=5,"MAY",V3727=6,"JUN",V3727=7,"JUL",V3727=8,"AUG",V3727=9,"SEP",V3727=10,"OCT",V3727=11,"NOV",V3727=12,"DEC")</f>
        <v>FEB</v>
      </c>
    </row>
    <row r="3728" spans="1:23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348"/>
        <v>339</v>
      </c>
      <c r="P3728">
        <f t="shared" si="349"/>
        <v>62.59</v>
      </c>
      <c r="Q3728" t="s">
        <v>8315</v>
      </c>
      <c r="R3728" t="s">
        <v>8316</v>
      </c>
      <c r="S3728" s="12">
        <f t="shared" si="350"/>
        <v>42462.140868055561</v>
      </c>
      <c r="T3728" s="12">
        <f t="shared" si="351"/>
        <v>42489.875</v>
      </c>
      <c r="U3728" s="9">
        <f t="shared" si="352"/>
        <v>2016</v>
      </c>
      <c r="V3728">
        <f t="shared" si="353"/>
        <v>4</v>
      </c>
      <c r="W3728" t="str" cm="1">
        <f t="array" ref="W3728">_xlfn.IFS(V3728=1,"JAN",V3728=2,"FEB",V3728=3,"MAR",V3728=4,"APR",V3728=5,"MAY",V3728=6,"JUN",V3728=7,"JUL",V3728=8,"AUG",V3728=9,"SEP",V3728=10,"OCT",V3728=11,"NOV",V3728=12,"DEC")</f>
        <v>APR</v>
      </c>
    </row>
    <row r="3729" spans="1:23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348"/>
        <v>101</v>
      </c>
      <c r="P3729">
        <f t="shared" si="349"/>
        <v>61.06</v>
      </c>
      <c r="Q3729" t="s">
        <v>8315</v>
      </c>
      <c r="R3729" t="s">
        <v>8316</v>
      </c>
      <c r="S3729" s="12">
        <f t="shared" si="350"/>
        <v>42632.348310185189</v>
      </c>
      <c r="T3729" s="12">
        <f t="shared" si="351"/>
        <v>42663.204861111109</v>
      </c>
      <c r="U3729" s="9">
        <f t="shared" si="352"/>
        <v>2016</v>
      </c>
      <c r="V3729">
        <f t="shared" si="353"/>
        <v>9</v>
      </c>
      <c r="W3729" t="str" cm="1">
        <f t="array" ref="W3729">_xlfn.IFS(V3729=1,"JAN",V3729=2,"FEB",V3729=3,"MAR",V3729=4,"APR",V3729=5,"MAY",V3729=6,"JUN",V3729=7,"JUL",V3729=8,"AUG",V3729=9,"SEP",V3729=10,"OCT",V3729=11,"NOV",V3729=12,"DEC")</f>
        <v>SEP</v>
      </c>
    </row>
    <row r="3730" spans="1:23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348"/>
        <v>9</v>
      </c>
      <c r="P3730">
        <f t="shared" si="349"/>
        <v>60.06</v>
      </c>
      <c r="Q3730" t="s">
        <v>8315</v>
      </c>
      <c r="R3730" t="s">
        <v>8316</v>
      </c>
      <c r="S3730" s="12">
        <f t="shared" si="350"/>
        <v>42205.171018518522</v>
      </c>
      <c r="T3730" s="12">
        <f t="shared" si="351"/>
        <v>42235.171018518522</v>
      </c>
      <c r="U3730" s="9">
        <f t="shared" si="352"/>
        <v>2015</v>
      </c>
      <c r="V3730">
        <f t="shared" si="353"/>
        <v>7</v>
      </c>
      <c r="W3730" t="str" cm="1">
        <f t="array" ref="W3730">_xlfn.IFS(V3730=1,"JAN",V3730=2,"FEB",V3730=3,"MAR",V3730=4,"APR",V3730=5,"MAY",V3730=6,"JUN",V3730=7,"JUL",V3730=8,"AUG",V3730=9,"SEP",V3730=10,"OCT",V3730=11,"NOV",V3730=12,"DEC")</f>
        <v>JUL</v>
      </c>
    </row>
    <row r="3731" spans="1:23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348"/>
        <v>7</v>
      </c>
      <c r="P3731">
        <f t="shared" si="349"/>
        <v>72.400000000000006</v>
      </c>
      <c r="Q3731" t="s">
        <v>8315</v>
      </c>
      <c r="R3731" t="s">
        <v>8316</v>
      </c>
      <c r="S3731" s="12">
        <f t="shared" si="350"/>
        <v>42041.205000000002</v>
      </c>
      <c r="T3731" s="12">
        <f t="shared" si="351"/>
        <v>42086.16333333333</v>
      </c>
      <c r="U3731" s="9">
        <f t="shared" si="352"/>
        <v>2015</v>
      </c>
      <c r="V3731">
        <f t="shared" si="353"/>
        <v>2</v>
      </c>
      <c r="W3731" t="str" cm="1">
        <f t="array" ref="W3731">_xlfn.IFS(V3731=1,"JAN",V3731=2,"FEB",V3731=3,"MAR",V3731=4,"APR",V3731=5,"MAY",V3731=6,"JUN",V3731=7,"JUL",V3731=8,"AUG",V3731=9,"SEP",V3731=10,"OCT",V3731=11,"NOV",V3731=12,"DEC")</f>
        <v>FEB</v>
      </c>
    </row>
    <row r="3732" spans="1:23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348"/>
        <v>10</v>
      </c>
      <c r="P3732">
        <f t="shared" si="349"/>
        <v>100</v>
      </c>
      <c r="Q3732" t="s">
        <v>8315</v>
      </c>
      <c r="R3732" t="s">
        <v>8316</v>
      </c>
      <c r="S3732" s="12">
        <f t="shared" si="350"/>
        <v>42203.677766203706</v>
      </c>
      <c r="T3732" s="12">
        <f t="shared" si="351"/>
        <v>42233.677766203706</v>
      </c>
      <c r="U3732" s="9">
        <f t="shared" si="352"/>
        <v>2015</v>
      </c>
      <c r="V3732">
        <f t="shared" si="353"/>
        <v>7</v>
      </c>
      <c r="W3732" t="str" cm="1">
        <f t="array" ref="W3732">_xlfn.IFS(V3732=1,"JAN",V3732=2,"FEB",V3732=3,"MAR",V3732=4,"APR",V3732=5,"MAY",V3732=6,"JUN",V3732=7,"JUL",V3732=8,"AUG",V3732=9,"SEP",V3732=10,"OCT",V3732=11,"NOV",V3732=12,"DEC")</f>
        <v>JUL</v>
      </c>
    </row>
    <row r="3733" spans="1:23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348"/>
        <v>11</v>
      </c>
      <c r="P3733">
        <f t="shared" si="349"/>
        <v>51.67</v>
      </c>
      <c r="Q3733" t="s">
        <v>8315</v>
      </c>
      <c r="R3733" t="s">
        <v>8316</v>
      </c>
      <c r="S3733" s="12">
        <f t="shared" si="350"/>
        <v>41983.752847222218</v>
      </c>
      <c r="T3733" s="12">
        <f t="shared" si="351"/>
        <v>42014.140972222223</v>
      </c>
      <c r="U3733" s="9">
        <f t="shared" si="352"/>
        <v>2014</v>
      </c>
      <c r="V3733">
        <f t="shared" si="353"/>
        <v>12</v>
      </c>
      <c r="W3733" t="str" cm="1">
        <f t="array" ref="W3733">_xlfn.IFS(V3733=1,"JAN",V3733=2,"FEB",V3733=3,"MAR",V3733=4,"APR",V3733=5,"MAY",V3733=6,"JUN",V3733=7,"JUL",V3733=8,"AUG",V3733=9,"SEP",V3733=10,"OCT",V3733=11,"NOV",V3733=12,"DEC")</f>
        <v>DEC</v>
      </c>
    </row>
    <row r="3734" spans="1:23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348"/>
        <v>15</v>
      </c>
      <c r="P3734">
        <f t="shared" si="349"/>
        <v>32.75</v>
      </c>
      <c r="Q3734" t="s">
        <v>8315</v>
      </c>
      <c r="R3734" t="s">
        <v>8316</v>
      </c>
      <c r="S3734" s="12">
        <f t="shared" si="350"/>
        <v>41968.677465277782</v>
      </c>
      <c r="T3734" s="12">
        <f t="shared" si="351"/>
        <v>42028.5</v>
      </c>
      <c r="U3734" s="9">
        <f t="shared" si="352"/>
        <v>2014</v>
      </c>
      <c r="V3734">
        <f t="shared" si="353"/>
        <v>11</v>
      </c>
      <c r="W3734" t="str" cm="1">
        <f t="array" ref="W3734">_xlfn.IFS(V3734=1,"JAN",V3734=2,"FEB",V3734=3,"MAR",V3734=4,"APR",V3734=5,"MAY",V3734=6,"JUN",V3734=7,"JUL",V3734=8,"AUG",V3734=9,"SEP",V3734=10,"OCT",V3734=11,"NOV",V3734=12,"DEC")</f>
        <v>NOV</v>
      </c>
    </row>
    <row r="3735" spans="1:23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348"/>
        <v>0</v>
      </c>
      <c r="P3735">
        <f t="shared" si="349"/>
        <v>0</v>
      </c>
      <c r="Q3735" t="s">
        <v>8315</v>
      </c>
      <c r="R3735" t="s">
        <v>8316</v>
      </c>
      <c r="S3735" s="12">
        <f t="shared" si="350"/>
        <v>42103.024398148147</v>
      </c>
      <c r="T3735" s="12">
        <f t="shared" si="351"/>
        <v>42112.9375</v>
      </c>
      <c r="U3735" s="9">
        <f t="shared" si="352"/>
        <v>2015</v>
      </c>
      <c r="V3735">
        <f t="shared" si="353"/>
        <v>4</v>
      </c>
      <c r="W3735" t="str" cm="1">
        <f t="array" ref="W3735">_xlfn.IFS(V3735=1,"JAN",V3735=2,"FEB",V3735=3,"MAR",V3735=4,"APR",V3735=5,"MAY",V3735=6,"JUN",V3735=7,"JUL",V3735=8,"AUG",V3735=9,"SEP",V3735=10,"OCT",V3735=11,"NOV",V3735=12,"DEC")</f>
        <v>APR</v>
      </c>
    </row>
    <row r="3736" spans="1:23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348"/>
        <v>28</v>
      </c>
      <c r="P3736">
        <f t="shared" si="349"/>
        <v>61</v>
      </c>
      <c r="Q3736" t="s">
        <v>8315</v>
      </c>
      <c r="R3736" t="s">
        <v>8316</v>
      </c>
      <c r="S3736" s="12">
        <f t="shared" si="350"/>
        <v>42089.901574074072</v>
      </c>
      <c r="T3736" s="12">
        <f t="shared" si="351"/>
        <v>42149.901574074072</v>
      </c>
      <c r="U3736" s="9">
        <f t="shared" si="352"/>
        <v>2015</v>
      </c>
      <c r="V3736">
        <f t="shared" si="353"/>
        <v>3</v>
      </c>
      <c r="W3736" t="str" cm="1">
        <f t="array" ref="W3736">_xlfn.IFS(V3736=1,"JAN",V3736=2,"FEB",V3736=3,"MAR",V3736=4,"APR",V3736=5,"MAY",V3736=6,"JUN",V3736=7,"JUL",V3736=8,"AUG",V3736=9,"SEP",V3736=10,"OCT",V3736=11,"NOV",V3736=12,"DEC")</f>
        <v>MAR</v>
      </c>
    </row>
    <row r="3737" spans="1:23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348"/>
        <v>13</v>
      </c>
      <c r="P3737">
        <f t="shared" si="349"/>
        <v>10</v>
      </c>
      <c r="Q3737" t="s">
        <v>8315</v>
      </c>
      <c r="R3737" t="s">
        <v>8316</v>
      </c>
      <c r="S3737" s="12">
        <f t="shared" si="350"/>
        <v>42122.693159722221</v>
      </c>
      <c r="T3737" s="12">
        <f t="shared" si="351"/>
        <v>42152.693159722221</v>
      </c>
      <c r="U3737" s="9">
        <f t="shared" si="352"/>
        <v>2015</v>
      </c>
      <c r="V3737">
        <f t="shared" si="353"/>
        <v>4</v>
      </c>
      <c r="W3737" t="str" cm="1">
        <f t="array" ref="W3737">_xlfn.IFS(V3737=1,"JAN",V3737=2,"FEB",V3737=3,"MAR",V3737=4,"APR",V3737=5,"MAY",V3737=6,"JUN",V3737=7,"JUL",V3737=8,"AUG",V3737=9,"SEP",V3737=10,"OCT",V3737=11,"NOV",V3737=12,"DEC")</f>
        <v>APR</v>
      </c>
    </row>
    <row r="3738" spans="1:23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348"/>
        <v>1</v>
      </c>
      <c r="P3738">
        <f t="shared" si="349"/>
        <v>10</v>
      </c>
      <c r="Q3738" t="s">
        <v>8315</v>
      </c>
      <c r="R3738" t="s">
        <v>8316</v>
      </c>
      <c r="S3738" s="12">
        <f t="shared" si="350"/>
        <v>42048.711724537032</v>
      </c>
      <c r="T3738" s="12">
        <f t="shared" si="351"/>
        <v>42086.75</v>
      </c>
      <c r="U3738" s="9">
        <f t="shared" si="352"/>
        <v>2015</v>
      </c>
      <c r="V3738">
        <f t="shared" si="353"/>
        <v>2</v>
      </c>
      <c r="W3738" t="str" cm="1">
        <f t="array" ref="W3738">_xlfn.IFS(V3738=1,"JAN",V3738=2,"FEB",V3738=3,"MAR",V3738=4,"APR",V3738=5,"MAY",V3738=6,"JUN",V3738=7,"JUL",V3738=8,"AUG",V3738=9,"SEP",V3738=10,"OCT",V3738=11,"NOV",V3738=12,"DEC")</f>
        <v>FEB</v>
      </c>
    </row>
    <row r="3739" spans="1:23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348"/>
        <v>21</v>
      </c>
      <c r="P3739">
        <f t="shared" si="349"/>
        <v>37.5</v>
      </c>
      <c r="Q3739" t="s">
        <v>8315</v>
      </c>
      <c r="R3739" t="s">
        <v>8316</v>
      </c>
      <c r="S3739" s="12">
        <f t="shared" si="350"/>
        <v>42297.691006944442</v>
      </c>
      <c r="T3739" s="12">
        <f t="shared" si="351"/>
        <v>42320.290972222225</v>
      </c>
      <c r="U3739" s="9">
        <f t="shared" si="352"/>
        <v>2015</v>
      </c>
      <c r="V3739">
        <f t="shared" si="353"/>
        <v>10</v>
      </c>
      <c r="W3739" t="str" cm="1">
        <f t="array" ref="W3739">_xlfn.IFS(V3739=1,"JAN",V3739=2,"FEB",V3739=3,"MAR",V3739=4,"APR",V3739=5,"MAY",V3739=6,"JUN",V3739=7,"JUL",V3739=8,"AUG",V3739=9,"SEP",V3739=10,"OCT",V3739=11,"NOV",V3739=12,"DEC")</f>
        <v>OCT</v>
      </c>
    </row>
    <row r="3740" spans="1:23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348"/>
        <v>18</v>
      </c>
      <c r="P3740">
        <f t="shared" si="349"/>
        <v>45</v>
      </c>
      <c r="Q3740" t="s">
        <v>8315</v>
      </c>
      <c r="R3740" t="s">
        <v>8316</v>
      </c>
      <c r="S3740" s="12">
        <f t="shared" si="350"/>
        <v>41813.938715277778</v>
      </c>
      <c r="T3740" s="12">
        <f t="shared" si="351"/>
        <v>41835.916666666664</v>
      </c>
      <c r="U3740" s="9">
        <f t="shared" si="352"/>
        <v>2014</v>
      </c>
      <c r="V3740">
        <f t="shared" si="353"/>
        <v>6</v>
      </c>
      <c r="W3740" t="str" cm="1">
        <f t="array" ref="W3740">_xlfn.IFS(V3740=1,"JAN",V3740=2,"FEB",V3740=3,"MAR",V3740=4,"APR",V3740=5,"MAY",V3740=6,"JUN",V3740=7,"JUL",V3740=8,"AUG",V3740=9,"SEP",V3740=10,"OCT",V3740=11,"NOV",V3740=12,"DEC")</f>
        <v>JUN</v>
      </c>
    </row>
    <row r="3741" spans="1:23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348"/>
        <v>20</v>
      </c>
      <c r="P3741">
        <f t="shared" si="349"/>
        <v>100.63</v>
      </c>
      <c r="Q3741" t="s">
        <v>8315</v>
      </c>
      <c r="R3741" t="s">
        <v>8316</v>
      </c>
      <c r="S3741" s="12">
        <f t="shared" si="350"/>
        <v>42548.449861111112</v>
      </c>
      <c r="T3741" s="12">
        <f t="shared" si="351"/>
        <v>42568.449861111112</v>
      </c>
      <c r="U3741" s="9">
        <f t="shared" si="352"/>
        <v>2016</v>
      </c>
      <c r="V3741">
        <f t="shared" si="353"/>
        <v>6</v>
      </c>
      <c r="W3741" t="str" cm="1">
        <f t="array" ref="W3741">_xlfn.IFS(V3741=1,"JAN",V3741=2,"FEB",V3741=3,"MAR",V3741=4,"APR",V3741=5,"MAY",V3741=6,"JUN",V3741=7,"JUL",V3741=8,"AUG",V3741=9,"SEP",V3741=10,"OCT",V3741=11,"NOV",V3741=12,"DEC")</f>
        <v>JUN</v>
      </c>
    </row>
    <row r="3742" spans="1:23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348"/>
        <v>18</v>
      </c>
      <c r="P3742">
        <f t="shared" si="349"/>
        <v>25.57</v>
      </c>
      <c r="Q3742" t="s">
        <v>8315</v>
      </c>
      <c r="R3742" t="s">
        <v>8316</v>
      </c>
      <c r="S3742" s="12">
        <f t="shared" si="350"/>
        <v>41833.089756944442</v>
      </c>
      <c r="T3742" s="12">
        <f t="shared" si="351"/>
        <v>41863.079143518517</v>
      </c>
      <c r="U3742" s="9">
        <f t="shared" si="352"/>
        <v>2014</v>
      </c>
      <c r="V3742">
        <f t="shared" si="353"/>
        <v>7</v>
      </c>
      <c r="W3742" t="str" cm="1">
        <f t="array" ref="W3742">_xlfn.IFS(V3742=1,"JAN",V3742=2,"FEB",V3742=3,"MAR",V3742=4,"APR",V3742=5,"MAY",V3742=6,"JUN",V3742=7,"JUL",V3742=8,"AUG",V3742=9,"SEP",V3742=10,"OCT",V3742=11,"NOV",V3742=12,"DEC")</f>
        <v>JUL</v>
      </c>
    </row>
    <row r="3743" spans="1:23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348"/>
        <v>0</v>
      </c>
      <c r="P3743">
        <f t="shared" si="349"/>
        <v>0</v>
      </c>
      <c r="Q3743" t="s">
        <v>8315</v>
      </c>
      <c r="R3743" t="s">
        <v>8316</v>
      </c>
      <c r="S3743" s="12">
        <f t="shared" si="350"/>
        <v>42325.920717592591</v>
      </c>
      <c r="T3743" s="12">
        <f t="shared" si="351"/>
        <v>42355.920717592591</v>
      </c>
      <c r="U3743" s="9">
        <f t="shared" si="352"/>
        <v>2015</v>
      </c>
      <c r="V3743">
        <f t="shared" si="353"/>
        <v>11</v>
      </c>
      <c r="W3743" t="str" cm="1">
        <f t="array" ref="W3743">_xlfn.IFS(V3743=1,"JAN",V3743=2,"FEB",V3743=3,"MAR",V3743=4,"APR",V3743=5,"MAY",V3743=6,"JUN",V3743=7,"JUL",V3743=8,"AUG",V3743=9,"SEP",V3743=10,"OCT",V3743=11,"NOV",V3743=12,"DEC")</f>
        <v>NOV</v>
      </c>
    </row>
    <row r="3744" spans="1:23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348"/>
        <v>2</v>
      </c>
      <c r="P3744">
        <f t="shared" si="349"/>
        <v>25</v>
      </c>
      <c r="Q3744" t="s">
        <v>8315</v>
      </c>
      <c r="R3744" t="s">
        <v>8316</v>
      </c>
      <c r="S3744" s="12">
        <f t="shared" si="350"/>
        <v>41858.214629629627</v>
      </c>
      <c r="T3744" s="12">
        <f t="shared" si="351"/>
        <v>41888.214629629627</v>
      </c>
      <c r="U3744" s="9">
        <f t="shared" si="352"/>
        <v>2014</v>
      </c>
      <c r="V3744">
        <f t="shared" si="353"/>
        <v>8</v>
      </c>
      <c r="W3744" t="str" cm="1">
        <f t="array" ref="W3744">_xlfn.IFS(V3744=1,"JAN",V3744=2,"FEB",V3744=3,"MAR",V3744=4,"APR",V3744=5,"MAY",V3744=6,"JUN",V3744=7,"JUL",V3744=8,"AUG",V3744=9,"SEP",V3744=10,"OCT",V3744=11,"NOV",V3744=12,"DEC")</f>
        <v>AUG</v>
      </c>
    </row>
    <row r="3745" spans="1:23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348"/>
        <v>0</v>
      </c>
      <c r="P3745">
        <f t="shared" si="349"/>
        <v>0</v>
      </c>
      <c r="Q3745" t="s">
        <v>8315</v>
      </c>
      <c r="R3745" t="s">
        <v>8316</v>
      </c>
      <c r="S3745" s="12">
        <f t="shared" si="350"/>
        <v>41793.710231481484</v>
      </c>
      <c r="T3745" s="12">
        <f t="shared" si="351"/>
        <v>41823.710231481484</v>
      </c>
      <c r="U3745" s="9">
        <f t="shared" si="352"/>
        <v>2014</v>
      </c>
      <c r="V3745">
        <f t="shared" si="353"/>
        <v>6</v>
      </c>
      <c r="W3745" t="str" cm="1">
        <f t="array" ref="W3745">_xlfn.IFS(V3745=1,"JAN",V3745=2,"FEB",V3745=3,"MAR",V3745=4,"APR",V3745=5,"MAY",V3745=6,"JUN",V3745=7,"JUL",V3745=8,"AUG",V3745=9,"SEP",V3745=10,"OCT",V3745=11,"NOV",V3745=12,"DEC")</f>
        <v>JUN</v>
      </c>
    </row>
    <row r="3746" spans="1:23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348"/>
        <v>0</v>
      </c>
      <c r="P3746">
        <f t="shared" si="349"/>
        <v>0</v>
      </c>
      <c r="Q3746" t="s">
        <v>8315</v>
      </c>
      <c r="R3746" t="s">
        <v>8316</v>
      </c>
      <c r="S3746" s="12">
        <f t="shared" si="350"/>
        <v>41793.814259259263</v>
      </c>
      <c r="T3746" s="12">
        <f t="shared" si="351"/>
        <v>41825.165972222225</v>
      </c>
      <c r="U3746" s="9">
        <f t="shared" si="352"/>
        <v>2014</v>
      </c>
      <c r="V3746">
        <f t="shared" si="353"/>
        <v>6</v>
      </c>
      <c r="W3746" t="str" cm="1">
        <f t="array" ref="W3746">_xlfn.IFS(V3746=1,"JAN",V3746=2,"FEB",V3746=3,"MAR",V3746=4,"APR",V3746=5,"MAY",V3746=6,"JUN",V3746=7,"JUL",V3746=8,"AUG",V3746=9,"SEP",V3746=10,"OCT",V3746=11,"NOV",V3746=12,"DEC")</f>
        <v>JUN</v>
      </c>
    </row>
    <row r="3747" spans="1:23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348"/>
        <v>10</v>
      </c>
      <c r="P3747">
        <f t="shared" si="349"/>
        <v>10</v>
      </c>
      <c r="Q3747" t="s">
        <v>8315</v>
      </c>
      <c r="R3747" t="s">
        <v>8316</v>
      </c>
      <c r="S3747" s="12">
        <f t="shared" si="350"/>
        <v>41831.697939814818</v>
      </c>
      <c r="T3747" s="12">
        <f t="shared" si="351"/>
        <v>41861.697939814818</v>
      </c>
      <c r="U3747" s="9">
        <f t="shared" si="352"/>
        <v>2014</v>
      </c>
      <c r="V3747">
        <f t="shared" si="353"/>
        <v>7</v>
      </c>
      <c r="W3747" t="str" cm="1">
        <f t="array" ref="W3747">_xlfn.IFS(V3747=1,"JAN",V3747=2,"FEB",V3747=3,"MAR",V3747=4,"APR",V3747=5,"MAY",V3747=6,"JUN",V3747=7,"JUL",V3747=8,"AUG",V3747=9,"SEP",V3747=10,"OCT",V3747=11,"NOV",V3747=12,"DEC")</f>
        <v>JUL</v>
      </c>
    </row>
    <row r="3748" spans="1:23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348"/>
        <v>2</v>
      </c>
      <c r="P3748">
        <f t="shared" si="349"/>
        <v>202</v>
      </c>
      <c r="Q3748" t="s">
        <v>8315</v>
      </c>
      <c r="R3748" t="s">
        <v>8316</v>
      </c>
      <c r="S3748" s="12">
        <f t="shared" si="350"/>
        <v>42621.389340277776</v>
      </c>
      <c r="T3748" s="12">
        <f t="shared" si="351"/>
        <v>42651.389340277776</v>
      </c>
      <c r="U3748" s="9">
        <f t="shared" si="352"/>
        <v>2016</v>
      </c>
      <c r="V3748">
        <f t="shared" si="353"/>
        <v>9</v>
      </c>
      <c r="W3748" t="str" cm="1">
        <f t="array" ref="W3748">_xlfn.IFS(V3748=1,"JAN",V3748=2,"FEB",V3748=3,"MAR",V3748=4,"APR",V3748=5,"MAY",V3748=6,"JUN",V3748=7,"JUL",V3748=8,"AUG",V3748=9,"SEP",V3748=10,"OCT",V3748=11,"NOV",V3748=12,"DEC")</f>
        <v>SEP</v>
      </c>
    </row>
    <row r="3749" spans="1:23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348"/>
        <v>1</v>
      </c>
      <c r="P3749">
        <f t="shared" si="349"/>
        <v>25</v>
      </c>
      <c r="Q3749" t="s">
        <v>8315</v>
      </c>
      <c r="R3749" t="s">
        <v>8316</v>
      </c>
      <c r="S3749" s="12">
        <f t="shared" si="350"/>
        <v>42164.299722222218</v>
      </c>
      <c r="T3749" s="12">
        <f t="shared" si="351"/>
        <v>42190.957638888889</v>
      </c>
      <c r="U3749" s="9">
        <f t="shared" si="352"/>
        <v>2015</v>
      </c>
      <c r="V3749">
        <f t="shared" si="353"/>
        <v>6</v>
      </c>
      <c r="W3749" t="str" cm="1">
        <f t="array" ref="W3749">_xlfn.IFS(V3749=1,"JAN",V3749=2,"FEB",V3749=3,"MAR",V3749=4,"APR",V3749=5,"MAY",V3749=6,"JUN",V3749=7,"JUL",V3749=8,"AUG",V3749=9,"SEP",V3749=10,"OCT",V3749=11,"NOV",V3749=12,"DEC")</f>
        <v>JUN</v>
      </c>
    </row>
    <row r="3750" spans="1:23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348"/>
        <v>104</v>
      </c>
      <c r="P3750">
        <f t="shared" si="349"/>
        <v>99.54</v>
      </c>
      <c r="Q3750" t="s">
        <v>8315</v>
      </c>
      <c r="R3750" t="s">
        <v>8357</v>
      </c>
      <c r="S3750" s="12">
        <f t="shared" si="350"/>
        <v>42395.706435185188</v>
      </c>
      <c r="T3750" s="12">
        <f t="shared" si="351"/>
        <v>42416.249305555553</v>
      </c>
      <c r="U3750" s="9">
        <f t="shared" si="352"/>
        <v>2016</v>
      </c>
      <c r="V3750">
        <f t="shared" si="353"/>
        <v>1</v>
      </c>
      <c r="W3750" t="str" cm="1">
        <f t="array" ref="W3750">_xlfn.IFS(V3750=1,"JAN",V3750=2,"FEB",V3750=3,"MAR",V3750=4,"APR",V3750=5,"MAY",V3750=6,"JUN",V3750=7,"JUL",V3750=8,"AUG",V3750=9,"SEP",V3750=10,"OCT",V3750=11,"NOV",V3750=12,"DEC")</f>
        <v>JAN</v>
      </c>
    </row>
    <row r="3751" spans="1:23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348"/>
        <v>105</v>
      </c>
      <c r="P3751">
        <f t="shared" si="349"/>
        <v>75</v>
      </c>
      <c r="Q3751" t="s">
        <v>8315</v>
      </c>
      <c r="R3751" t="s">
        <v>8357</v>
      </c>
      <c r="S3751" s="12">
        <f t="shared" si="350"/>
        <v>42458.127175925925</v>
      </c>
      <c r="T3751" s="12">
        <f t="shared" si="351"/>
        <v>42489.165972222225</v>
      </c>
      <c r="U3751" s="9">
        <f t="shared" si="352"/>
        <v>2016</v>
      </c>
      <c r="V3751">
        <f t="shared" si="353"/>
        <v>3</v>
      </c>
      <c r="W3751" t="str" cm="1">
        <f t="array" ref="W3751">_xlfn.IFS(V3751=1,"JAN",V3751=2,"FEB",V3751=3,"MAR",V3751=4,"APR",V3751=5,"MAY",V3751=6,"JUN",V3751=7,"JUL",V3751=8,"AUG",V3751=9,"SEP",V3751=10,"OCT",V3751=11,"NOV",V3751=12,"DEC")</f>
        <v>MAR</v>
      </c>
    </row>
    <row r="3752" spans="1:23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348"/>
        <v>100</v>
      </c>
      <c r="P3752">
        <f t="shared" si="349"/>
        <v>215.25</v>
      </c>
      <c r="Q3752" t="s">
        <v>8315</v>
      </c>
      <c r="R3752" t="s">
        <v>8357</v>
      </c>
      <c r="S3752" s="12">
        <f t="shared" si="350"/>
        <v>42016.981574074074</v>
      </c>
      <c r="T3752" s="12">
        <f t="shared" si="351"/>
        <v>42045.332638888889</v>
      </c>
      <c r="U3752" s="9">
        <f t="shared" si="352"/>
        <v>2015</v>
      </c>
      <c r="V3752">
        <f t="shared" si="353"/>
        <v>1</v>
      </c>
      <c r="W3752" t="str" cm="1">
        <f t="array" ref="W3752">_xlfn.IFS(V3752=1,"JAN",V3752=2,"FEB",V3752=3,"MAR",V3752=4,"APR",V3752=5,"MAY",V3752=6,"JUN",V3752=7,"JUL",V3752=8,"AUG",V3752=9,"SEP",V3752=10,"OCT",V3752=11,"NOV",V3752=12,"DEC")</f>
        <v>JAN</v>
      </c>
    </row>
    <row r="3753" spans="1:23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348"/>
        <v>133</v>
      </c>
      <c r="P3753">
        <f t="shared" si="349"/>
        <v>120.55</v>
      </c>
      <c r="Q3753" t="s">
        <v>8315</v>
      </c>
      <c r="R3753" t="s">
        <v>8357</v>
      </c>
      <c r="S3753" s="12">
        <f t="shared" si="350"/>
        <v>42403.035567129627</v>
      </c>
      <c r="T3753" s="12">
        <f t="shared" si="351"/>
        <v>42462.993900462956</v>
      </c>
      <c r="U3753" s="9">
        <f t="shared" si="352"/>
        <v>2016</v>
      </c>
      <c r="V3753">
        <f t="shared" si="353"/>
        <v>2</v>
      </c>
      <c r="W3753" t="str" cm="1">
        <f t="array" ref="W3753">_xlfn.IFS(V3753=1,"JAN",V3753=2,"FEB",V3753=3,"MAR",V3753=4,"APR",V3753=5,"MAY",V3753=6,"JUN",V3753=7,"JUL",V3753=8,"AUG",V3753=9,"SEP",V3753=10,"OCT",V3753=11,"NOV",V3753=12,"DEC")</f>
        <v>FEB</v>
      </c>
    </row>
    <row r="3754" spans="1:23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348"/>
        <v>113</v>
      </c>
      <c r="P3754">
        <f t="shared" si="349"/>
        <v>37.67</v>
      </c>
      <c r="Q3754" t="s">
        <v>8315</v>
      </c>
      <c r="R3754" t="s">
        <v>8357</v>
      </c>
      <c r="S3754" s="12">
        <f t="shared" si="350"/>
        <v>42619.802488425921</v>
      </c>
      <c r="T3754" s="12">
        <f t="shared" si="351"/>
        <v>42659.875</v>
      </c>
      <c r="U3754" s="9">
        <f t="shared" si="352"/>
        <v>2016</v>
      </c>
      <c r="V3754">
        <f t="shared" si="353"/>
        <v>9</v>
      </c>
      <c r="W3754" t="str" cm="1">
        <f t="array" ref="W3754">_xlfn.IFS(V3754=1,"JAN",V3754=2,"FEB",V3754=3,"MAR",V3754=4,"APR",V3754=5,"MAY",V3754=6,"JUN",V3754=7,"JUL",V3754=8,"AUG",V3754=9,"SEP",V3754=10,"OCT",V3754=11,"NOV",V3754=12,"DEC")</f>
        <v>SEP</v>
      </c>
    </row>
    <row r="3755" spans="1:23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348"/>
        <v>103</v>
      </c>
      <c r="P3755">
        <f t="shared" si="349"/>
        <v>172.23</v>
      </c>
      <c r="Q3755" t="s">
        <v>8315</v>
      </c>
      <c r="R3755" t="s">
        <v>8357</v>
      </c>
      <c r="S3755" s="12">
        <f t="shared" si="350"/>
        <v>42128.824074074073</v>
      </c>
      <c r="T3755" s="12">
        <f t="shared" si="351"/>
        <v>42158</v>
      </c>
      <c r="U3755" s="9">
        <f t="shared" si="352"/>
        <v>2015</v>
      </c>
      <c r="V3755">
        <f t="shared" si="353"/>
        <v>5</v>
      </c>
      <c r="W3755" t="str" cm="1">
        <f t="array" ref="W3755">_xlfn.IFS(V3755=1,"JAN",V3755=2,"FEB",V3755=3,"MAR",V3755=4,"APR",V3755=5,"MAY",V3755=6,"JUN",V3755=7,"JUL",V3755=8,"AUG",V3755=9,"SEP",V3755=10,"OCT",V3755=11,"NOV",V3755=12,"DEC")</f>
        <v>MAY</v>
      </c>
    </row>
    <row r="3756" spans="1:23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348"/>
        <v>120</v>
      </c>
      <c r="P3756">
        <f t="shared" si="349"/>
        <v>111.11</v>
      </c>
      <c r="Q3756" t="s">
        <v>8315</v>
      </c>
      <c r="R3756" t="s">
        <v>8357</v>
      </c>
      <c r="S3756" s="12">
        <f t="shared" si="350"/>
        <v>41808.881215277775</v>
      </c>
      <c r="T3756" s="12">
        <f t="shared" si="351"/>
        <v>41846.207638888889</v>
      </c>
      <c r="U3756" s="9">
        <f t="shared" si="352"/>
        <v>2014</v>
      </c>
      <c r="V3756">
        <f t="shared" si="353"/>
        <v>6</v>
      </c>
      <c r="W3756" t="str" cm="1">
        <f t="array" ref="W3756">_xlfn.IFS(V3756=1,"JAN",V3756=2,"FEB",V3756=3,"MAR",V3756=4,"APR",V3756=5,"MAY",V3756=6,"JUN",V3756=7,"JUL",V3756=8,"AUG",V3756=9,"SEP",V3756=10,"OCT",V3756=11,"NOV",V3756=12,"DEC")</f>
        <v>JUN</v>
      </c>
    </row>
    <row r="3757" spans="1:23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348"/>
        <v>130</v>
      </c>
      <c r="P3757">
        <f t="shared" si="349"/>
        <v>25.46</v>
      </c>
      <c r="Q3757" t="s">
        <v>8315</v>
      </c>
      <c r="R3757" t="s">
        <v>8357</v>
      </c>
      <c r="S3757" s="12">
        <f t="shared" si="350"/>
        <v>42445.866979166662</v>
      </c>
      <c r="T3757" s="12">
        <f t="shared" si="351"/>
        <v>42475.866979166662</v>
      </c>
      <c r="U3757" s="9">
        <f t="shared" si="352"/>
        <v>2016</v>
      </c>
      <c r="V3757">
        <f t="shared" si="353"/>
        <v>3</v>
      </c>
      <c r="W3757" t="str" cm="1">
        <f t="array" ref="W3757">_xlfn.IFS(V3757=1,"JAN",V3757=2,"FEB",V3757=3,"MAR",V3757=4,"APR",V3757=5,"MAY",V3757=6,"JUN",V3757=7,"JUL",V3757=8,"AUG",V3757=9,"SEP",V3757=10,"OCT",V3757=11,"NOV",V3757=12,"DEC")</f>
        <v>MAR</v>
      </c>
    </row>
    <row r="3758" spans="1:23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348"/>
        <v>101</v>
      </c>
      <c r="P3758">
        <f t="shared" si="349"/>
        <v>267.64999999999998</v>
      </c>
      <c r="Q3758" t="s">
        <v>8315</v>
      </c>
      <c r="R3758" t="s">
        <v>8357</v>
      </c>
      <c r="S3758" s="12">
        <f t="shared" si="350"/>
        <v>41771.814791666664</v>
      </c>
      <c r="T3758" s="12">
        <f t="shared" si="351"/>
        <v>41801.814791666664</v>
      </c>
      <c r="U3758" s="9">
        <f t="shared" si="352"/>
        <v>2014</v>
      </c>
      <c r="V3758">
        <f t="shared" si="353"/>
        <v>5</v>
      </c>
      <c r="W3758" t="str" cm="1">
        <f t="array" ref="W3758">_xlfn.IFS(V3758=1,"JAN",V3758=2,"FEB",V3758=3,"MAR",V3758=4,"APR",V3758=5,"MAY",V3758=6,"JUN",V3758=7,"JUL",V3758=8,"AUG",V3758=9,"SEP",V3758=10,"OCT",V3758=11,"NOV",V3758=12,"DEC")</f>
        <v>MAY</v>
      </c>
    </row>
    <row r="3759" spans="1:23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348"/>
        <v>109</v>
      </c>
      <c r="P3759">
        <f t="shared" si="349"/>
        <v>75.959999999999994</v>
      </c>
      <c r="Q3759" t="s">
        <v>8315</v>
      </c>
      <c r="R3759" t="s">
        <v>8357</v>
      </c>
      <c r="S3759" s="12">
        <f t="shared" si="350"/>
        <v>41954.850868055553</v>
      </c>
      <c r="T3759" s="12">
        <f t="shared" si="351"/>
        <v>41974.850868055553</v>
      </c>
      <c r="U3759" s="9">
        <f t="shared" si="352"/>
        <v>2014</v>
      </c>
      <c r="V3759">
        <f t="shared" si="353"/>
        <v>11</v>
      </c>
      <c r="W3759" t="str" cm="1">
        <f t="array" ref="W3759">_xlfn.IFS(V3759=1,"JAN",V3759=2,"FEB",V3759=3,"MAR",V3759=4,"APR",V3759=5,"MAY",V3759=6,"JUN",V3759=7,"JUL",V3759=8,"AUG",V3759=9,"SEP",V3759=10,"OCT",V3759=11,"NOV",V3759=12,"DEC")</f>
        <v>NOV</v>
      </c>
    </row>
    <row r="3760" spans="1:23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348"/>
        <v>102</v>
      </c>
      <c r="P3760">
        <f t="shared" si="349"/>
        <v>59.04</v>
      </c>
      <c r="Q3760" t="s">
        <v>8315</v>
      </c>
      <c r="R3760" t="s">
        <v>8357</v>
      </c>
      <c r="S3760" s="12">
        <f t="shared" si="350"/>
        <v>41747.471504629626</v>
      </c>
      <c r="T3760" s="12">
        <f t="shared" si="351"/>
        <v>41778.208333333336</v>
      </c>
      <c r="U3760" s="9">
        <f t="shared" si="352"/>
        <v>2014</v>
      </c>
      <c r="V3760">
        <f t="shared" si="353"/>
        <v>4</v>
      </c>
      <c r="W3760" t="str" cm="1">
        <f t="array" ref="W3760">_xlfn.IFS(V3760=1,"JAN",V3760=2,"FEB",V3760=3,"MAR",V3760=4,"APR",V3760=5,"MAY",V3760=6,"JUN",V3760=7,"JUL",V3760=8,"AUG",V3760=9,"SEP",V3760=10,"OCT",V3760=11,"NOV",V3760=12,"DEC")</f>
        <v>APR</v>
      </c>
    </row>
    <row r="3761" spans="1:23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348"/>
        <v>110</v>
      </c>
      <c r="P3761">
        <f t="shared" si="349"/>
        <v>50.11</v>
      </c>
      <c r="Q3761" t="s">
        <v>8315</v>
      </c>
      <c r="R3761" t="s">
        <v>8357</v>
      </c>
      <c r="S3761" s="12">
        <f t="shared" si="350"/>
        <v>42182.108252314814</v>
      </c>
      <c r="T3761" s="12">
        <f t="shared" si="351"/>
        <v>42242.108252314814</v>
      </c>
      <c r="U3761" s="9">
        <f t="shared" si="352"/>
        <v>2015</v>
      </c>
      <c r="V3761">
        <f t="shared" si="353"/>
        <v>6</v>
      </c>
      <c r="W3761" t="str" cm="1">
        <f t="array" ref="W3761">_xlfn.IFS(V3761=1,"JAN",V3761=2,"FEB",V3761=3,"MAR",V3761=4,"APR",V3761=5,"MAY",V3761=6,"JUN",V3761=7,"JUL",V3761=8,"AUG",V3761=9,"SEP",V3761=10,"OCT",V3761=11,"NOV",V3761=12,"DEC")</f>
        <v>JUN</v>
      </c>
    </row>
    <row r="3762" spans="1:23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348"/>
        <v>101</v>
      </c>
      <c r="P3762">
        <f t="shared" si="349"/>
        <v>55.5</v>
      </c>
      <c r="Q3762" t="s">
        <v>8315</v>
      </c>
      <c r="R3762" t="s">
        <v>8357</v>
      </c>
      <c r="S3762" s="12">
        <f t="shared" si="350"/>
        <v>41739.525300925925</v>
      </c>
      <c r="T3762" s="12">
        <f t="shared" si="351"/>
        <v>41764.525300925925</v>
      </c>
      <c r="U3762" s="9">
        <f t="shared" si="352"/>
        <v>2014</v>
      </c>
      <c r="V3762">
        <f t="shared" si="353"/>
        <v>4</v>
      </c>
      <c r="W3762" t="str" cm="1">
        <f t="array" ref="W3762">_xlfn.IFS(V3762=1,"JAN",V3762=2,"FEB",V3762=3,"MAR",V3762=4,"APR",V3762=5,"MAY",V3762=6,"JUN",V3762=7,"JUL",V3762=8,"AUG",V3762=9,"SEP",V3762=10,"OCT",V3762=11,"NOV",V3762=12,"DEC")</f>
        <v>APR</v>
      </c>
    </row>
    <row r="3763" spans="1:23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348"/>
        <v>100</v>
      </c>
      <c r="P3763">
        <f t="shared" si="349"/>
        <v>166.67</v>
      </c>
      <c r="Q3763" t="s">
        <v>8315</v>
      </c>
      <c r="R3763" t="s">
        <v>8357</v>
      </c>
      <c r="S3763" s="12">
        <f t="shared" si="350"/>
        <v>42173.466863425929</v>
      </c>
      <c r="T3763" s="12">
        <f t="shared" si="351"/>
        <v>42226.958333333328</v>
      </c>
      <c r="U3763" s="9">
        <f t="shared" si="352"/>
        <v>2015</v>
      </c>
      <c r="V3763">
        <f t="shared" si="353"/>
        <v>6</v>
      </c>
      <c r="W3763" t="str" cm="1">
        <f t="array" ref="W3763">_xlfn.IFS(V3763=1,"JAN",V3763=2,"FEB",V3763=3,"MAR",V3763=4,"APR",V3763=5,"MAY",V3763=6,"JUN",V3763=7,"JUL",V3763=8,"AUG",V3763=9,"SEP",V3763=10,"OCT",V3763=11,"NOV",V3763=12,"DEC")</f>
        <v>JUN</v>
      </c>
    </row>
    <row r="3764" spans="1:23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348"/>
        <v>106</v>
      </c>
      <c r="P3764">
        <f t="shared" si="349"/>
        <v>47.43</v>
      </c>
      <c r="Q3764" t="s">
        <v>8315</v>
      </c>
      <c r="R3764" t="s">
        <v>8357</v>
      </c>
      <c r="S3764" s="12">
        <f t="shared" si="350"/>
        <v>42193.813530092593</v>
      </c>
      <c r="T3764" s="12">
        <f t="shared" si="351"/>
        <v>42218.813530092593</v>
      </c>
      <c r="U3764" s="9">
        <f t="shared" si="352"/>
        <v>2015</v>
      </c>
      <c r="V3764">
        <f t="shared" si="353"/>
        <v>7</v>
      </c>
      <c r="W3764" t="str" cm="1">
        <f t="array" ref="W3764">_xlfn.IFS(V3764=1,"JAN",V3764=2,"FEB",V3764=3,"MAR",V3764=4,"APR",V3764=5,"MAY",V3764=6,"JUN",V3764=7,"JUL",V3764=8,"AUG",V3764=9,"SEP",V3764=10,"OCT",V3764=11,"NOV",V3764=12,"DEC")</f>
        <v>JUL</v>
      </c>
    </row>
    <row r="3765" spans="1:23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348"/>
        <v>100</v>
      </c>
      <c r="P3765">
        <f t="shared" si="349"/>
        <v>64.94</v>
      </c>
      <c r="Q3765" t="s">
        <v>8315</v>
      </c>
      <c r="R3765" t="s">
        <v>8357</v>
      </c>
      <c r="S3765" s="12">
        <f t="shared" si="350"/>
        <v>42065.750300925924</v>
      </c>
      <c r="T3765" s="12">
        <f t="shared" si="351"/>
        <v>42095.708634259259</v>
      </c>
      <c r="U3765" s="9">
        <f t="shared" si="352"/>
        <v>2015</v>
      </c>
      <c r="V3765">
        <f t="shared" si="353"/>
        <v>3</v>
      </c>
      <c r="W3765" t="str" cm="1">
        <f t="array" ref="W3765">_xlfn.IFS(V3765=1,"JAN",V3765=2,"FEB",V3765=3,"MAR",V3765=4,"APR",V3765=5,"MAY",V3765=6,"JUN",V3765=7,"JUL",V3765=8,"AUG",V3765=9,"SEP",V3765=10,"OCT",V3765=11,"NOV",V3765=12,"DEC")</f>
        <v>MAR</v>
      </c>
    </row>
    <row r="3766" spans="1:23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348"/>
        <v>100</v>
      </c>
      <c r="P3766">
        <f t="shared" si="349"/>
        <v>55.56</v>
      </c>
      <c r="Q3766" t="s">
        <v>8315</v>
      </c>
      <c r="R3766" t="s">
        <v>8357</v>
      </c>
      <c r="S3766" s="12">
        <f t="shared" si="350"/>
        <v>42499.842962962968</v>
      </c>
      <c r="T3766" s="12">
        <f t="shared" si="351"/>
        <v>42519.024999999994</v>
      </c>
      <c r="U3766" s="9">
        <f t="shared" si="352"/>
        <v>2016</v>
      </c>
      <c r="V3766">
        <f t="shared" si="353"/>
        <v>5</v>
      </c>
      <c r="W3766" t="str" cm="1">
        <f t="array" ref="W3766">_xlfn.IFS(V3766=1,"JAN",V3766=2,"FEB",V3766=3,"MAR",V3766=4,"APR",V3766=5,"MAY",V3766=6,"JUN",V3766=7,"JUL",V3766=8,"AUG",V3766=9,"SEP",V3766=10,"OCT",V3766=11,"NOV",V3766=12,"DEC")</f>
        <v>MAY</v>
      </c>
    </row>
    <row r="3767" spans="1:23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348"/>
        <v>113</v>
      </c>
      <c r="P3767">
        <f t="shared" si="349"/>
        <v>74.22</v>
      </c>
      <c r="Q3767" t="s">
        <v>8315</v>
      </c>
      <c r="R3767" t="s">
        <v>8357</v>
      </c>
      <c r="S3767" s="12">
        <f t="shared" si="350"/>
        <v>41820.776412037041</v>
      </c>
      <c r="T3767" s="12">
        <f t="shared" si="351"/>
        <v>41850.776412037041</v>
      </c>
      <c r="U3767" s="9">
        <f t="shared" si="352"/>
        <v>2014</v>
      </c>
      <c r="V3767">
        <f t="shared" si="353"/>
        <v>6</v>
      </c>
      <c r="W3767" t="str" cm="1">
        <f t="array" ref="W3767">_xlfn.IFS(V3767=1,"JAN",V3767=2,"FEB",V3767=3,"MAR",V3767=4,"APR",V3767=5,"MAY",V3767=6,"JUN",V3767=7,"JUL",V3767=8,"AUG",V3767=9,"SEP",V3767=10,"OCT",V3767=11,"NOV",V3767=12,"DEC")</f>
        <v>JUN</v>
      </c>
    </row>
    <row r="3768" spans="1:23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348"/>
        <v>103</v>
      </c>
      <c r="P3768">
        <f t="shared" si="349"/>
        <v>106.93</v>
      </c>
      <c r="Q3768" t="s">
        <v>8315</v>
      </c>
      <c r="R3768" t="s">
        <v>8357</v>
      </c>
      <c r="S3768" s="12">
        <f t="shared" si="350"/>
        <v>41788.167187500003</v>
      </c>
      <c r="T3768" s="12">
        <f t="shared" si="351"/>
        <v>41823.167187500003</v>
      </c>
      <c r="U3768" s="9">
        <f t="shared" si="352"/>
        <v>2014</v>
      </c>
      <c r="V3768">
        <f t="shared" si="353"/>
        <v>5</v>
      </c>
      <c r="W3768" t="str" cm="1">
        <f t="array" ref="W3768">_xlfn.IFS(V3768=1,"JAN",V3768=2,"FEB",V3768=3,"MAR",V3768=4,"APR",V3768=5,"MAY",V3768=6,"JUN",V3768=7,"JUL",V3768=8,"AUG",V3768=9,"SEP",V3768=10,"OCT",V3768=11,"NOV",V3768=12,"DEC")</f>
        <v>MAY</v>
      </c>
    </row>
    <row r="3769" spans="1:23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348"/>
        <v>117</v>
      </c>
      <c r="P3769">
        <f t="shared" si="349"/>
        <v>41.7</v>
      </c>
      <c r="Q3769" t="s">
        <v>8315</v>
      </c>
      <c r="R3769" t="s">
        <v>8357</v>
      </c>
      <c r="S3769" s="12">
        <f t="shared" si="350"/>
        <v>42050.019641203704</v>
      </c>
      <c r="T3769" s="12">
        <f t="shared" si="351"/>
        <v>42064.207638888889</v>
      </c>
      <c r="U3769" s="9">
        <f t="shared" si="352"/>
        <v>2015</v>
      </c>
      <c r="V3769">
        <f t="shared" si="353"/>
        <v>2</v>
      </c>
      <c r="W3769" t="str" cm="1">
        <f t="array" ref="W3769">_xlfn.IFS(V3769=1,"JAN",V3769=2,"FEB",V3769=3,"MAR",V3769=4,"APR",V3769=5,"MAY",V3769=6,"JUN",V3769=7,"JUL",V3769=8,"AUG",V3769=9,"SEP",V3769=10,"OCT",V3769=11,"NOV",V3769=12,"DEC")</f>
        <v>FEB</v>
      </c>
    </row>
    <row r="3770" spans="1:23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348"/>
        <v>108</v>
      </c>
      <c r="P3770">
        <f t="shared" si="349"/>
        <v>74.239999999999995</v>
      </c>
      <c r="Q3770" t="s">
        <v>8315</v>
      </c>
      <c r="R3770" t="s">
        <v>8357</v>
      </c>
      <c r="S3770" s="12">
        <f t="shared" si="350"/>
        <v>41772.727893518517</v>
      </c>
      <c r="T3770" s="12">
        <f t="shared" si="351"/>
        <v>41802.727893518517</v>
      </c>
      <c r="U3770" s="9">
        <f t="shared" si="352"/>
        <v>2014</v>
      </c>
      <c r="V3770">
        <f t="shared" si="353"/>
        <v>5</v>
      </c>
      <c r="W3770" t="str" cm="1">
        <f t="array" ref="W3770">_xlfn.IFS(V3770=1,"JAN",V3770=2,"FEB",V3770=3,"MAR",V3770=4,"APR",V3770=5,"MAY",V3770=6,"JUN",V3770=7,"JUL",V3770=8,"AUG",V3770=9,"SEP",V3770=10,"OCT",V3770=11,"NOV",V3770=12,"DEC")</f>
        <v>MAY</v>
      </c>
    </row>
    <row r="3771" spans="1:23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348"/>
        <v>100</v>
      </c>
      <c r="P3771">
        <f t="shared" si="349"/>
        <v>73.33</v>
      </c>
      <c r="Q3771" t="s">
        <v>8315</v>
      </c>
      <c r="R3771" t="s">
        <v>8357</v>
      </c>
      <c r="S3771" s="12">
        <f t="shared" si="350"/>
        <v>42445.598136574074</v>
      </c>
      <c r="T3771" s="12">
        <f t="shared" si="351"/>
        <v>42475.598136574074</v>
      </c>
      <c r="U3771" s="9">
        <f t="shared" si="352"/>
        <v>2016</v>
      </c>
      <c r="V3771">
        <f t="shared" si="353"/>
        <v>3</v>
      </c>
      <c r="W3771" t="str" cm="1">
        <f t="array" ref="W3771">_xlfn.IFS(V3771=1,"JAN",V3771=2,"FEB",V3771=3,"MAR",V3771=4,"APR",V3771=5,"MAY",V3771=6,"JUN",V3771=7,"JUL",V3771=8,"AUG",V3771=9,"SEP",V3771=10,"OCT",V3771=11,"NOV",V3771=12,"DEC")</f>
        <v>MAR</v>
      </c>
    </row>
    <row r="3772" spans="1:23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348"/>
        <v>100</v>
      </c>
      <c r="P3772">
        <f t="shared" si="349"/>
        <v>100</v>
      </c>
      <c r="Q3772" t="s">
        <v>8315</v>
      </c>
      <c r="R3772" t="s">
        <v>8357</v>
      </c>
      <c r="S3772" s="12">
        <f t="shared" si="350"/>
        <v>42138.930671296301</v>
      </c>
      <c r="T3772" s="12">
        <f t="shared" si="351"/>
        <v>42168.930671296301</v>
      </c>
      <c r="U3772" s="9">
        <f t="shared" si="352"/>
        <v>2015</v>
      </c>
      <c r="V3772">
        <f t="shared" si="353"/>
        <v>5</v>
      </c>
      <c r="W3772" t="str" cm="1">
        <f t="array" ref="W3772">_xlfn.IFS(V3772=1,"JAN",V3772=2,"FEB",V3772=3,"MAR",V3772=4,"APR",V3772=5,"MAY",V3772=6,"JUN",V3772=7,"JUL",V3772=8,"AUG",V3772=9,"SEP",V3772=10,"OCT",V3772=11,"NOV",V3772=12,"DEC")</f>
        <v>MAY</v>
      </c>
    </row>
    <row r="3773" spans="1:23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348"/>
        <v>146</v>
      </c>
      <c r="P3773">
        <f t="shared" si="349"/>
        <v>38.42</v>
      </c>
      <c r="Q3773" t="s">
        <v>8315</v>
      </c>
      <c r="R3773" t="s">
        <v>8357</v>
      </c>
      <c r="S3773" s="12">
        <f t="shared" si="350"/>
        <v>42493.857083333336</v>
      </c>
      <c r="T3773" s="12">
        <f t="shared" si="351"/>
        <v>42508</v>
      </c>
      <c r="U3773" s="9">
        <f t="shared" si="352"/>
        <v>2016</v>
      </c>
      <c r="V3773">
        <f t="shared" si="353"/>
        <v>5</v>
      </c>
      <c r="W3773" t="str" cm="1">
        <f t="array" ref="W3773">_xlfn.IFS(V3773=1,"JAN",V3773=2,"FEB",V3773=3,"MAR",V3773=4,"APR",V3773=5,"MAY",V3773=6,"JUN",V3773=7,"JUL",V3773=8,"AUG",V3773=9,"SEP",V3773=10,"OCT",V3773=11,"NOV",V3773=12,"DEC")</f>
        <v>MAY</v>
      </c>
    </row>
    <row r="3774" spans="1:23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348"/>
        <v>110</v>
      </c>
      <c r="P3774">
        <f t="shared" si="349"/>
        <v>166.97</v>
      </c>
      <c r="Q3774" t="s">
        <v>8315</v>
      </c>
      <c r="R3774" t="s">
        <v>8357</v>
      </c>
      <c r="S3774" s="12">
        <f t="shared" si="350"/>
        <v>42682.616967592592</v>
      </c>
      <c r="T3774" s="12">
        <f t="shared" si="351"/>
        <v>42703.25</v>
      </c>
      <c r="U3774" s="9">
        <f t="shared" si="352"/>
        <v>2016</v>
      </c>
      <c r="V3774">
        <f t="shared" si="353"/>
        <v>11</v>
      </c>
      <c r="W3774" t="str" cm="1">
        <f t="array" ref="W3774">_xlfn.IFS(V3774=1,"JAN",V3774=2,"FEB",V3774=3,"MAR",V3774=4,"APR",V3774=5,"MAY",V3774=6,"JUN",V3774=7,"JUL",V3774=8,"AUG",V3774=9,"SEP",V3774=10,"OCT",V3774=11,"NOV",V3774=12,"DEC")</f>
        <v>NOV</v>
      </c>
    </row>
    <row r="3775" spans="1:23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348"/>
        <v>108</v>
      </c>
      <c r="P3775">
        <f t="shared" si="349"/>
        <v>94.91</v>
      </c>
      <c r="Q3775" t="s">
        <v>8315</v>
      </c>
      <c r="R3775" t="s">
        <v>8357</v>
      </c>
      <c r="S3775" s="12">
        <f t="shared" si="350"/>
        <v>42656.005173611105</v>
      </c>
      <c r="T3775" s="12">
        <f t="shared" si="351"/>
        <v>42689.088888888888</v>
      </c>
      <c r="U3775" s="9">
        <f t="shared" si="352"/>
        <v>2016</v>
      </c>
      <c r="V3775">
        <f t="shared" si="353"/>
        <v>10</v>
      </c>
      <c r="W3775" t="str" cm="1">
        <f t="array" ref="W3775">_xlfn.IFS(V3775=1,"JAN",V3775=2,"FEB",V3775=3,"MAR",V3775=4,"APR",V3775=5,"MAY",V3775=6,"JUN",V3775=7,"JUL",V3775=8,"AUG",V3775=9,"SEP",V3775=10,"OCT",V3775=11,"NOV",V3775=12,"DEC")</f>
        <v>OCT</v>
      </c>
    </row>
    <row r="3776" spans="1:23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348"/>
        <v>100</v>
      </c>
      <c r="P3776">
        <f t="shared" si="349"/>
        <v>100</v>
      </c>
      <c r="Q3776" t="s">
        <v>8315</v>
      </c>
      <c r="R3776" t="s">
        <v>8357</v>
      </c>
      <c r="S3776" s="12">
        <f t="shared" si="350"/>
        <v>42087.792303240742</v>
      </c>
      <c r="T3776" s="12">
        <f t="shared" si="351"/>
        <v>42103.792303240742</v>
      </c>
      <c r="U3776" s="9">
        <f t="shared" si="352"/>
        <v>2015</v>
      </c>
      <c r="V3776">
        <f t="shared" si="353"/>
        <v>3</v>
      </c>
      <c r="W3776" t="str" cm="1">
        <f t="array" ref="W3776">_xlfn.IFS(V3776=1,"JAN",V3776=2,"FEB",V3776=3,"MAR",V3776=4,"APR",V3776=5,"MAY",V3776=6,"JUN",V3776=7,"JUL",V3776=8,"AUG",V3776=9,"SEP",V3776=10,"OCT",V3776=11,"NOV",V3776=12,"DEC")</f>
        <v>MAR</v>
      </c>
    </row>
    <row r="3777" spans="1:23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348"/>
        <v>100</v>
      </c>
      <c r="P3777">
        <f t="shared" si="349"/>
        <v>143.21</v>
      </c>
      <c r="Q3777" t="s">
        <v>8315</v>
      </c>
      <c r="R3777" t="s">
        <v>8357</v>
      </c>
      <c r="S3777" s="12">
        <f t="shared" si="350"/>
        <v>42075.942627314813</v>
      </c>
      <c r="T3777" s="12">
        <f t="shared" si="351"/>
        <v>42103.166666666672</v>
      </c>
      <c r="U3777" s="9">
        <f t="shared" si="352"/>
        <v>2015</v>
      </c>
      <c r="V3777">
        <f t="shared" si="353"/>
        <v>3</v>
      </c>
      <c r="W3777" t="str" cm="1">
        <f t="array" ref="W3777">_xlfn.IFS(V3777=1,"JAN",V3777=2,"FEB",V3777=3,"MAR",V3777=4,"APR",V3777=5,"MAY",V3777=6,"JUN",V3777=7,"JUL",V3777=8,"AUG",V3777=9,"SEP",V3777=10,"OCT",V3777=11,"NOV",V3777=12,"DEC")</f>
        <v>MAR</v>
      </c>
    </row>
    <row r="3778" spans="1:23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348"/>
        <v>107</v>
      </c>
      <c r="P3778">
        <f t="shared" si="349"/>
        <v>90.82</v>
      </c>
      <c r="Q3778" t="s">
        <v>8315</v>
      </c>
      <c r="R3778" t="s">
        <v>8357</v>
      </c>
      <c r="S3778" s="12">
        <f t="shared" si="350"/>
        <v>41814.367800925924</v>
      </c>
      <c r="T3778" s="12">
        <f t="shared" si="351"/>
        <v>41852.041666666664</v>
      </c>
      <c r="U3778" s="9">
        <f t="shared" si="352"/>
        <v>2014</v>
      </c>
      <c r="V3778">
        <f t="shared" si="353"/>
        <v>6</v>
      </c>
      <c r="W3778" t="str" cm="1">
        <f t="array" ref="W3778">_xlfn.IFS(V3778=1,"JAN",V3778=2,"FEB",V3778=3,"MAR",V3778=4,"APR",V3778=5,"MAY",V3778=6,"JUN",V3778=7,"JUL",V3778=8,"AUG",V3778=9,"SEP",V3778=10,"OCT",V3778=11,"NOV",V3778=12,"DEC")</f>
        <v>JUN</v>
      </c>
    </row>
    <row r="3779" spans="1:23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354">ROUND((E3779/D3779)*100,0)</f>
        <v>143</v>
      </c>
      <c r="P3779">
        <f t="shared" ref="P3779:P3842" si="355">IFERROR(ROUND(E3779/L3779,2),0)</f>
        <v>48.54</v>
      </c>
      <c r="Q3779" t="s">
        <v>8315</v>
      </c>
      <c r="R3779" t="s">
        <v>8357</v>
      </c>
      <c r="S3779" s="12">
        <f t="shared" ref="S3779:S3842" si="356">(((J3779/60)/60)/24)+DATE(1970,1,1)</f>
        <v>41887.111354166671</v>
      </c>
      <c r="T3779" s="12">
        <f t="shared" ref="T3779:T3842" si="357">(((I3779/60)/60)/24)+DATE(1970,1,1)</f>
        <v>41909.166666666664</v>
      </c>
      <c r="U3779" s="9">
        <f t="shared" ref="U3779:U3842" si="358">YEAR(S3779)</f>
        <v>2014</v>
      </c>
      <c r="V3779">
        <f t="shared" ref="V3779:V3842" si="359">MONTH(S3779)</f>
        <v>9</v>
      </c>
      <c r="W3779" t="str" cm="1">
        <f t="array" ref="W3779">_xlfn.IFS(V3779=1,"JAN",V3779=2,"FEB",V3779=3,"MAR",V3779=4,"APR",V3779=5,"MAY",V3779=6,"JUN",V3779=7,"JUL",V3779=8,"AUG",V3779=9,"SEP",V3779=10,"OCT",V3779=11,"NOV",V3779=12,"DEC")</f>
        <v>SEP</v>
      </c>
    </row>
    <row r="3780" spans="1:23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54"/>
        <v>105</v>
      </c>
      <c r="P3780">
        <f t="shared" si="355"/>
        <v>70.03</v>
      </c>
      <c r="Q3780" t="s">
        <v>8315</v>
      </c>
      <c r="R3780" t="s">
        <v>8357</v>
      </c>
      <c r="S3780" s="12">
        <f t="shared" si="356"/>
        <v>41989.819212962961</v>
      </c>
      <c r="T3780" s="12">
        <f t="shared" si="357"/>
        <v>42049.819212962961</v>
      </c>
      <c r="U3780" s="9">
        <f t="shared" si="358"/>
        <v>2014</v>
      </c>
      <c r="V3780">
        <f t="shared" si="359"/>
        <v>12</v>
      </c>
      <c r="W3780" t="str" cm="1">
        <f t="array" ref="W3780">_xlfn.IFS(V3780=1,"JAN",V3780=2,"FEB",V3780=3,"MAR",V3780=4,"APR",V3780=5,"MAY",V3780=6,"JUN",V3780=7,"JUL",V3780=8,"AUG",V3780=9,"SEP",V3780=10,"OCT",V3780=11,"NOV",V3780=12,"DEC")</f>
        <v>DEC</v>
      </c>
    </row>
    <row r="3781" spans="1:23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54"/>
        <v>104</v>
      </c>
      <c r="P3781">
        <f t="shared" si="355"/>
        <v>135.63</v>
      </c>
      <c r="Q3781" t="s">
        <v>8315</v>
      </c>
      <c r="R3781" t="s">
        <v>8357</v>
      </c>
      <c r="S3781" s="12">
        <f t="shared" si="356"/>
        <v>42425.735416666663</v>
      </c>
      <c r="T3781" s="12">
        <f t="shared" si="357"/>
        <v>42455.693750000006</v>
      </c>
      <c r="U3781" s="9">
        <f t="shared" si="358"/>
        <v>2016</v>
      </c>
      <c r="V3781">
        <f t="shared" si="359"/>
        <v>2</v>
      </c>
      <c r="W3781" t="str" cm="1">
        <f t="array" ref="W3781">_xlfn.IFS(V3781=1,"JAN",V3781=2,"FEB",V3781=3,"MAR",V3781=4,"APR",V3781=5,"MAY",V3781=6,"JUN",V3781=7,"JUL",V3781=8,"AUG",V3781=9,"SEP",V3781=10,"OCT",V3781=11,"NOV",V3781=12,"DEC")</f>
        <v>FEB</v>
      </c>
    </row>
    <row r="3782" spans="1:23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54"/>
        <v>120</v>
      </c>
      <c r="P3782">
        <f t="shared" si="355"/>
        <v>100</v>
      </c>
      <c r="Q3782" t="s">
        <v>8315</v>
      </c>
      <c r="R3782" t="s">
        <v>8357</v>
      </c>
      <c r="S3782" s="12">
        <f t="shared" si="356"/>
        <v>42166.219733796301</v>
      </c>
      <c r="T3782" s="12">
        <f t="shared" si="357"/>
        <v>42198.837499999994</v>
      </c>
      <c r="U3782" s="9">
        <f t="shared" si="358"/>
        <v>2015</v>
      </c>
      <c r="V3782">
        <f t="shared" si="359"/>
        <v>6</v>
      </c>
      <c r="W3782" t="str" cm="1">
        <f t="array" ref="W3782">_xlfn.IFS(V3782=1,"JAN",V3782=2,"FEB",V3782=3,"MAR",V3782=4,"APR",V3782=5,"MAY",V3782=6,"JUN",V3782=7,"JUL",V3782=8,"AUG",V3782=9,"SEP",V3782=10,"OCT",V3782=11,"NOV",V3782=12,"DEC")</f>
        <v>JUN</v>
      </c>
    </row>
    <row r="3783" spans="1:23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54"/>
        <v>110</v>
      </c>
      <c r="P3783">
        <f t="shared" si="355"/>
        <v>94.9</v>
      </c>
      <c r="Q3783" t="s">
        <v>8315</v>
      </c>
      <c r="R3783" t="s">
        <v>8357</v>
      </c>
      <c r="S3783" s="12">
        <f t="shared" si="356"/>
        <v>41865.882928240739</v>
      </c>
      <c r="T3783" s="12">
        <f t="shared" si="357"/>
        <v>41890.882928240739</v>
      </c>
      <c r="U3783" s="9">
        <f t="shared" si="358"/>
        <v>2014</v>
      </c>
      <c r="V3783">
        <f t="shared" si="359"/>
        <v>8</v>
      </c>
      <c r="W3783" t="str" cm="1">
        <f t="array" ref="W3783">_xlfn.IFS(V3783=1,"JAN",V3783=2,"FEB",V3783=3,"MAR",V3783=4,"APR",V3783=5,"MAY",V3783=6,"JUN",V3783=7,"JUL",V3783=8,"AUG",V3783=9,"SEP",V3783=10,"OCT",V3783=11,"NOV",V3783=12,"DEC")</f>
        <v>AUG</v>
      </c>
    </row>
    <row r="3784" spans="1:23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54"/>
        <v>102</v>
      </c>
      <c r="P3784">
        <f t="shared" si="355"/>
        <v>75.37</v>
      </c>
      <c r="Q3784" t="s">
        <v>8315</v>
      </c>
      <c r="R3784" t="s">
        <v>8357</v>
      </c>
      <c r="S3784" s="12">
        <f t="shared" si="356"/>
        <v>42546.862233796302</v>
      </c>
      <c r="T3784" s="12">
        <f t="shared" si="357"/>
        <v>42575.958333333328</v>
      </c>
      <c r="U3784" s="9">
        <f t="shared" si="358"/>
        <v>2016</v>
      </c>
      <c r="V3784">
        <f t="shared" si="359"/>
        <v>6</v>
      </c>
      <c r="W3784" t="str" cm="1">
        <f t="array" ref="W3784">_xlfn.IFS(V3784=1,"JAN",V3784=2,"FEB",V3784=3,"MAR",V3784=4,"APR",V3784=5,"MAY",V3784=6,"JUN",V3784=7,"JUL",V3784=8,"AUG",V3784=9,"SEP",V3784=10,"OCT",V3784=11,"NOV",V3784=12,"DEC")</f>
        <v>JUN</v>
      </c>
    </row>
    <row r="3785" spans="1:23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54"/>
        <v>129</v>
      </c>
      <c r="P3785">
        <f t="shared" si="355"/>
        <v>64.459999999999994</v>
      </c>
      <c r="Q3785" t="s">
        <v>8315</v>
      </c>
      <c r="R3785" t="s">
        <v>8357</v>
      </c>
      <c r="S3785" s="12">
        <f t="shared" si="356"/>
        <v>42420.140277777777</v>
      </c>
      <c r="T3785" s="12">
        <f t="shared" si="357"/>
        <v>42444.666666666672</v>
      </c>
      <c r="U3785" s="9">
        <f t="shared" si="358"/>
        <v>2016</v>
      </c>
      <c r="V3785">
        <f t="shared" si="359"/>
        <v>2</v>
      </c>
      <c r="W3785" t="str" cm="1">
        <f t="array" ref="W3785">_xlfn.IFS(V3785=1,"JAN",V3785=2,"FEB",V3785=3,"MAR",V3785=4,"APR",V3785=5,"MAY",V3785=6,"JUN",V3785=7,"JUL",V3785=8,"AUG",V3785=9,"SEP",V3785=10,"OCT",V3785=11,"NOV",V3785=12,"DEC")</f>
        <v>FEB</v>
      </c>
    </row>
    <row r="3786" spans="1:23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54"/>
        <v>115</v>
      </c>
      <c r="P3786">
        <f t="shared" si="355"/>
        <v>115</v>
      </c>
      <c r="Q3786" t="s">
        <v>8315</v>
      </c>
      <c r="R3786" t="s">
        <v>8357</v>
      </c>
      <c r="S3786" s="12">
        <f t="shared" si="356"/>
        <v>42531.980694444443</v>
      </c>
      <c r="T3786" s="12">
        <f t="shared" si="357"/>
        <v>42561.980694444443</v>
      </c>
      <c r="U3786" s="9">
        <f t="shared" si="358"/>
        <v>2016</v>
      </c>
      <c r="V3786">
        <f t="shared" si="359"/>
        <v>6</v>
      </c>
      <c r="W3786" t="str" cm="1">
        <f t="array" ref="W3786">_xlfn.IFS(V3786=1,"JAN",V3786=2,"FEB",V3786=3,"MAR",V3786=4,"APR",V3786=5,"MAY",V3786=6,"JUN",V3786=7,"JUL",V3786=8,"AUG",V3786=9,"SEP",V3786=10,"OCT",V3786=11,"NOV",V3786=12,"DEC")</f>
        <v>JUN</v>
      </c>
    </row>
    <row r="3787" spans="1:23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54"/>
        <v>151</v>
      </c>
      <c r="P3787">
        <f t="shared" si="355"/>
        <v>100.5</v>
      </c>
      <c r="Q3787" t="s">
        <v>8315</v>
      </c>
      <c r="R3787" t="s">
        <v>8357</v>
      </c>
      <c r="S3787" s="12">
        <f t="shared" si="356"/>
        <v>42548.63853009259</v>
      </c>
      <c r="T3787" s="12">
        <f t="shared" si="357"/>
        <v>42584.418749999997</v>
      </c>
      <c r="U3787" s="9">
        <f t="shared" si="358"/>
        <v>2016</v>
      </c>
      <c r="V3787">
        <f t="shared" si="359"/>
        <v>6</v>
      </c>
      <c r="W3787" t="str" cm="1">
        <f t="array" ref="W3787">_xlfn.IFS(V3787=1,"JAN",V3787=2,"FEB",V3787=3,"MAR",V3787=4,"APR",V3787=5,"MAY",V3787=6,"JUN",V3787=7,"JUL",V3787=8,"AUG",V3787=9,"SEP",V3787=10,"OCT",V3787=11,"NOV",V3787=12,"DEC")</f>
        <v>JUN</v>
      </c>
    </row>
    <row r="3788" spans="1:23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54"/>
        <v>111</v>
      </c>
      <c r="P3788">
        <f t="shared" si="355"/>
        <v>93.77</v>
      </c>
      <c r="Q3788" t="s">
        <v>8315</v>
      </c>
      <c r="R3788" t="s">
        <v>8357</v>
      </c>
      <c r="S3788" s="12">
        <f t="shared" si="356"/>
        <v>42487.037905092591</v>
      </c>
      <c r="T3788" s="12">
        <f t="shared" si="357"/>
        <v>42517.037905092591</v>
      </c>
      <c r="U3788" s="9">
        <f t="shared" si="358"/>
        <v>2016</v>
      </c>
      <c r="V3788">
        <f t="shared" si="359"/>
        <v>4</v>
      </c>
      <c r="W3788" t="str" cm="1">
        <f t="array" ref="W3788">_xlfn.IFS(V3788=1,"JAN",V3788=2,"FEB",V3788=3,"MAR",V3788=4,"APR",V3788=5,"MAY",V3788=6,"JUN",V3788=7,"JUL",V3788=8,"AUG",V3788=9,"SEP",V3788=10,"OCT",V3788=11,"NOV",V3788=12,"DEC")</f>
        <v>APR</v>
      </c>
    </row>
    <row r="3789" spans="1:23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54"/>
        <v>100</v>
      </c>
      <c r="P3789">
        <f t="shared" si="355"/>
        <v>35.1</v>
      </c>
      <c r="Q3789" t="s">
        <v>8315</v>
      </c>
      <c r="R3789" t="s">
        <v>8357</v>
      </c>
      <c r="S3789" s="12">
        <f t="shared" si="356"/>
        <v>42167.534791666665</v>
      </c>
      <c r="T3789" s="12">
        <f t="shared" si="357"/>
        <v>42196.165972222225</v>
      </c>
      <c r="U3789" s="9">
        <f t="shared" si="358"/>
        <v>2015</v>
      </c>
      <c r="V3789">
        <f t="shared" si="359"/>
        <v>6</v>
      </c>
      <c r="W3789" t="str" cm="1">
        <f t="array" ref="W3789">_xlfn.IFS(V3789=1,"JAN",V3789=2,"FEB",V3789=3,"MAR",V3789=4,"APR",V3789=5,"MAY",V3789=6,"JUN",V3789=7,"JUL",V3789=8,"AUG",V3789=9,"SEP",V3789=10,"OCT",V3789=11,"NOV",V3789=12,"DEC")</f>
        <v>JUN</v>
      </c>
    </row>
    <row r="3790" spans="1:23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54"/>
        <v>1</v>
      </c>
      <c r="P3790">
        <f t="shared" si="355"/>
        <v>500</v>
      </c>
      <c r="Q3790" t="s">
        <v>8315</v>
      </c>
      <c r="R3790" t="s">
        <v>8357</v>
      </c>
      <c r="S3790" s="12">
        <f t="shared" si="356"/>
        <v>42333.695821759262</v>
      </c>
      <c r="T3790" s="12">
        <f t="shared" si="357"/>
        <v>42361.679166666669</v>
      </c>
      <c r="U3790" s="9">
        <f t="shared" si="358"/>
        <v>2015</v>
      </c>
      <c r="V3790">
        <f t="shared" si="359"/>
        <v>11</v>
      </c>
      <c r="W3790" t="str" cm="1">
        <f t="array" ref="W3790">_xlfn.IFS(V3790=1,"JAN",V3790=2,"FEB",V3790=3,"MAR",V3790=4,"APR",V3790=5,"MAY",V3790=6,"JUN",V3790=7,"JUL",V3790=8,"AUG",V3790=9,"SEP",V3790=10,"OCT",V3790=11,"NOV",V3790=12,"DEC")</f>
        <v>NOV</v>
      </c>
    </row>
    <row r="3791" spans="1:23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54"/>
        <v>3</v>
      </c>
      <c r="P3791">
        <f t="shared" si="355"/>
        <v>29</v>
      </c>
      <c r="Q3791" t="s">
        <v>8315</v>
      </c>
      <c r="R3791" t="s">
        <v>8357</v>
      </c>
      <c r="S3791" s="12">
        <f t="shared" si="356"/>
        <v>42138.798819444448</v>
      </c>
      <c r="T3791" s="12">
        <f t="shared" si="357"/>
        <v>42170.798819444448</v>
      </c>
      <c r="U3791" s="9">
        <f t="shared" si="358"/>
        <v>2015</v>
      </c>
      <c r="V3791">
        <f t="shared" si="359"/>
        <v>5</v>
      </c>
      <c r="W3791" t="str" cm="1">
        <f t="array" ref="W3791">_xlfn.IFS(V3791=1,"JAN",V3791=2,"FEB",V3791=3,"MAR",V3791=4,"APR",V3791=5,"MAY",V3791=6,"JUN",V3791=7,"JUL",V3791=8,"AUG",V3791=9,"SEP",V3791=10,"OCT",V3791=11,"NOV",V3791=12,"DEC")</f>
        <v>MAY</v>
      </c>
    </row>
    <row r="3792" spans="1:23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54"/>
        <v>0</v>
      </c>
      <c r="P3792">
        <f t="shared" si="355"/>
        <v>0</v>
      </c>
      <c r="Q3792" t="s">
        <v>8315</v>
      </c>
      <c r="R3792" t="s">
        <v>8357</v>
      </c>
      <c r="S3792" s="12">
        <f t="shared" si="356"/>
        <v>42666.666932870372</v>
      </c>
      <c r="T3792" s="12">
        <f t="shared" si="357"/>
        <v>42696.708599537036</v>
      </c>
      <c r="U3792" s="9">
        <f t="shared" si="358"/>
        <v>2016</v>
      </c>
      <c r="V3792">
        <f t="shared" si="359"/>
        <v>10</v>
      </c>
      <c r="W3792" t="str" cm="1">
        <f t="array" ref="W3792">_xlfn.IFS(V3792=1,"JAN",V3792=2,"FEB",V3792=3,"MAR",V3792=4,"APR",V3792=5,"MAY",V3792=6,"JUN",V3792=7,"JUL",V3792=8,"AUG",V3792=9,"SEP",V3792=10,"OCT",V3792=11,"NOV",V3792=12,"DEC")</f>
        <v>OCT</v>
      </c>
    </row>
    <row r="3793" spans="1:23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54"/>
        <v>0</v>
      </c>
      <c r="P3793">
        <f t="shared" si="355"/>
        <v>0</v>
      </c>
      <c r="Q3793" t="s">
        <v>8315</v>
      </c>
      <c r="R3793" t="s">
        <v>8357</v>
      </c>
      <c r="S3793" s="12">
        <f t="shared" si="356"/>
        <v>41766.692037037035</v>
      </c>
      <c r="T3793" s="12">
        <f t="shared" si="357"/>
        <v>41826.692037037035</v>
      </c>
      <c r="U3793" s="9">
        <f t="shared" si="358"/>
        <v>2014</v>
      </c>
      <c r="V3793">
        <f t="shared" si="359"/>
        <v>5</v>
      </c>
      <c r="W3793" t="str" cm="1">
        <f t="array" ref="W3793">_xlfn.IFS(V3793=1,"JAN",V3793=2,"FEB",V3793=3,"MAR",V3793=4,"APR",V3793=5,"MAY",V3793=6,"JUN",V3793=7,"JUL",V3793=8,"AUG",V3793=9,"SEP",V3793=10,"OCT",V3793=11,"NOV",V3793=12,"DEC")</f>
        <v>MAY</v>
      </c>
    </row>
    <row r="3794" spans="1:23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54"/>
        <v>0</v>
      </c>
      <c r="P3794">
        <f t="shared" si="355"/>
        <v>17.5</v>
      </c>
      <c r="Q3794" t="s">
        <v>8315</v>
      </c>
      <c r="R3794" t="s">
        <v>8357</v>
      </c>
      <c r="S3794" s="12">
        <f t="shared" si="356"/>
        <v>42170.447013888886</v>
      </c>
      <c r="T3794" s="12">
        <f t="shared" si="357"/>
        <v>42200.447013888886</v>
      </c>
      <c r="U3794" s="9">
        <f t="shared" si="358"/>
        <v>2015</v>
      </c>
      <c r="V3794">
        <f t="shared" si="359"/>
        <v>6</v>
      </c>
      <c r="W3794" t="str" cm="1">
        <f t="array" ref="W3794">_xlfn.IFS(V3794=1,"JAN",V3794=2,"FEB",V3794=3,"MAR",V3794=4,"APR",V3794=5,"MAY",V3794=6,"JUN",V3794=7,"JUL",V3794=8,"AUG",V3794=9,"SEP",V3794=10,"OCT",V3794=11,"NOV",V3794=12,"DEC")</f>
        <v>JUN</v>
      </c>
    </row>
    <row r="3795" spans="1:23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54"/>
        <v>60</v>
      </c>
      <c r="P3795">
        <f t="shared" si="355"/>
        <v>174</v>
      </c>
      <c r="Q3795" t="s">
        <v>8315</v>
      </c>
      <c r="R3795" t="s">
        <v>8357</v>
      </c>
      <c r="S3795" s="12">
        <f t="shared" si="356"/>
        <v>41968.938993055555</v>
      </c>
      <c r="T3795" s="12">
        <f t="shared" si="357"/>
        <v>41989.938993055555</v>
      </c>
      <c r="U3795" s="9">
        <f t="shared" si="358"/>
        <v>2014</v>
      </c>
      <c r="V3795">
        <f t="shared" si="359"/>
        <v>11</v>
      </c>
      <c r="W3795" t="str" cm="1">
        <f t="array" ref="W3795">_xlfn.IFS(V3795=1,"JAN",V3795=2,"FEB",V3795=3,"MAR",V3795=4,"APR",V3795=5,"MAY",V3795=6,"JUN",V3795=7,"JUL",V3795=8,"AUG",V3795=9,"SEP",V3795=10,"OCT",V3795=11,"NOV",V3795=12,"DEC")</f>
        <v>NOV</v>
      </c>
    </row>
    <row r="3796" spans="1:23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54"/>
        <v>1</v>
      </c>
      <c r="P3796">
        <f t="shared" si="355"/>
        <v>50</v>
      </c>
      <c r="Q3796" t="s">
        <v>8315</v>
      </c>
      <c r="R3796" t="s">
        <v>8357</v>
      </c>
      <c r="S3796" s="12">
        <f t="shared" si="356"/>
        <v>42132.58048611111</v>
      </c>
      <c r="T3796" s="12">
        <f t="shared" si="357"/>
        <v>42162.58048611111</v>
      </c>
      <c r="U3796" s="9">
        <f t="shared" si="358"/>
        <v>2015</v>
      </c>
      <c r="V3796">
        <f t="shared" si="359"/>
        <v>5</v>
      </c>
      <c r="W3796" t="str" cm="1">
        <f t="array" ref="W3796">_xlfn.IFS(V3796=1,"JAN",V3796=2,"FEB",V3796=3,"MAR",V3796=4,"APR",V3796=5,"MAY",V3796=6,"JUN",V3796=7,"JUL",V3796=8,"AUG",V3796=9,"SEP",V3796=10,"OCT",V3796=11,"NOV",V3796=12,"DEC")</f>
        <v>MAY</v>
      </c>
    </row>
    <row r="3797" spans="1:23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54"/>
        <v>2</v>
      </c>
      <c r="P3797">
        <f t="shared" si="355"/>
        <v>5</v>
      </c>
      <c r="Q3797" t="s">
        <v>8315</v>
      </c>
      <c r="R3797" t="s">
        <v>8357</v>
      </c>
      <c r="S3797" s="12">
        <f t="shared" si="356"/>
        <v>42201.436226851853</v>
      </c>
      <c r="T3797" s="12">
        <f t="shared" si="357"/>
        <v>42244.9375</v>
      </c>
      <c r="U3797" s="9">
        <f t="shared" si="358"/>
        <v>2015</v>
      </c>
      <c r="V3797">
        <f t="shared" si="359"/>
        <v>7</v>
      </c>
      <c r="W3797" t="str" cm="1">
        <f t="array" ref="W3797">_xlfn.IFS(V3797=1,"JAN",V3797=2,"FEB",V3797=3,"MAR",V3797=4,"APR",V3797=5,"MAY",V3797=6,"JUN",V3797=7,"JUL",V3797=8,"AUG",V3797=9,"SEP",V3797=10,"OCT",V3797=11,"NOV",V3797=12,"DEC")</f>
        <v>JUL</v>
      </c>
    </row>
    <row r="3798" spans="1:23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54"/>
        <v>0</v>
      </c>
      <c r="P3798">
        <f t="shared" si="355"/>
        <v>1</v>
      </c>
      <c r="Q3798" t="s">
        <v>8315</v>
      </c>
      <c r="R3798" t="s">
        <v>8357</v>
      </c>
      <c r="S3798" s="12">
        <f t="shared" si="356"/>
        <v>42689.029583333337</v>
      </c>
      <c r="T3798" s="12">
        <f t="shared" si="357"/>
        <v>42749.029583333337</v>
      </c>
      <c r="U3798" s="9">
        <f t="shared" si="358"/>
        <v>2016</v>
      </c>
      <c r="V3798">
        <f t="shared" si="359"/>
        <v>11</v>
      </c>
      <c r="W3798" t="str" cm="1">
        <f t="array" ref="W3798">_xlfn.IFS(V3798=1,"JAN",V3798=2,"FEB",V3798=3,"MAR",V3798=4,"APR",V3798=5,"MAY",V3798=6,"JUN",V3798=7,"JUL",V3798=8,"AUG",V3798=9,"SEP",V3798=10,"OCT",V3798=11,"NOV",V3798=12,"DEC")</f>
        <v>NOV</v>
      </c>
    </row>
    <row r="3799" spans="1:23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54"/>
        <v>90</v>
      </c>
      <c r="P3799">
        <f t="shared" si="355"/>
        <v>145.41</v>
      </c>
      <c r="Q3799" t="s">
        <v>8315</v>
      </c>
      <c r="R3799" t="s">
        <v>8357</v>
      </c>
      <c r="S3799" s="12">
        <f t="shared" si="356"/>
        <v>42084.881539351853</v>
      </c>
      <c r="T3799" s="12">
        <f t="shared" si="357"/>
        <v>42114.881539351853</v>
      </c>
      <c r="U3799" s="9">
        <f t="shared" si="358"/>
        <v>2015</v>
      </c>
      <c r="V3799">
        <f t="shared" si="359"/>
        <v>3</v>
      </c>
      <c r="W3799" t="str" cm="1">
        <f t="array" ref="W3799">_xlfn.IFS(V3799=1,"JAN",V3799=2,"FEB",V3799=3,"MAR",V3799=4,"APR",V3799=5,"MAY",V3799=6,"JUN",V3799=7,"JUL",V3799=8,"AUG",V3799=9,"SEP",V3799=10,"OCT",V3799=11,"NOV",V3799=12,"DEC")</f>
        <v>MAR</v>
      </c>
    </row>
    <row r="3800" spans="1:23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54"/>
        <v>1</v>
      </c>
      <c r="P3800">
        <f t="shared" si="355"/>
        <v>205</v>
      </c>
      <c r="Q3800" t="s">
        <v>8315</v>
      </c>
      <c r="R3800" t="s">
        <v>8357</v>
      </c>
      <c r="S3800" s="12">
        <f t="shared" si="356"/>
        <v>41831.722777777781</v>
      </c>
      <c r="T3800" s="12">
        <f t="shared" si="357"/>
        <v>41861.722777777781</v>
      </c>
      <c r="U3800" s="9">
        <f t="shared" si="358"/>
        <v>2014</v>
      </c>
      <c r="V3800">
        <f t="shared" si="359"/>
        <v>7</v>
      </c>
      <c r="W3800" t="str" cm="1">
        <f t="array" ref="W3800">_xlfn.IFS(V3800=1,"JAN",V3800=2,"FEB",V3800=3,"MAR",V3800=4,"APR",V3800=5,"MAY",V3800=6,"JUN",V3800=7,"JUL",V3800=8,"AUG",V3800=9,"SEP",V3800=10,"OCT",V3800=11,"NOV",V3800=12,"DEC")</f>
        <v>JUL</v>
      </c>
    </row>
    <row r="3801" spans="1:23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54"/>
        <v>4</v>
      </c>
      <c r="P3801">
        <f t="shared" si="355"/>
        <v>100.5</v>
      </c>
      <c r="Q3801" t="s">
        <v>8315</v>
      </c>
      <c r="R3801" t="s">
        <v>8357</v>
      </c>
      <c r="S3801" s="12">
        <f t="shared" si="356"/>
        <v>42410.93105324074</v>
      </c>
      <c r="T3801" s="12">
        <f t="shared" si="357"/>
        <v>42440.93105324074</v>
      </c>
      <c r="U3801" s="9">
        <f t="shared" si="358"/>
        <v>2016</v>
      </c>
      <c r="V3801">
        <f t="shared" si="359"/>
        <v>2</v>
      </c>
      <c r="W3801" t="str" cm="1">
        <f t="array" ref="W3801">_xlfn.IFS(V3801=1,"JAN",V3801=2,"FEB",V3801=3,"MAR",V3801=4,"APR",V3801=5,"MAY",V3801=6,"JUN",V3801=7,"JUL",V3801=8,"AUG",V3801=9,"SEP",V3801=10,"OCT",V3801=11,"NOV",V3801=12,"DEC")</f>
        <v>FEB</v>
      </c>
    </row>
    <row r="3802" spans="1:23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54"/>
        <v>4</v>
      </c>
      <c r="P3802">
        <f t="shared" si="355"/>
        <v>55.06</v>
      </c>
      <c r="Q3802" t="s">
        <v>8315</v>
      </c>
      <c r="R3802" t="s">
        <v>8357</v>
      </c>
      <c r="S3802" s="12">
        <f t="shared" si="356"/>
        <v>41982.737071759257</v>
      </c>
      <c r="T3802" s="12">
        <f t="shared" si="357"/>
        <v>42015.207638888889</v>
      </c>
      <c r="U3802" s="9">
        <f t="shared" si="358"/>
        <v>2014</v>
      </c>
      <c r="V3802">
        <f t="shared" si="359"/>
        <v>12</v>
      </c>
      <c r="W3802" t="str" cm="1">
        <f t="array" ref="W3802">_xlfn.IFS(V3802=1,"JAN",V3802=2,"FEB",V3802=3,"MAR",V3802=4,"APR",V3802=5,"MAY",V3802=6,"JUN",V3802=7,"JUL",V3802=8,"AUG",V3802=9,"SEP",V3802=10,"OCT",V3802=11,"NOV",V3802=12,"DEC")</f>
        <v>DEC</v>
      </c>
    </row>
    <row r="3803" spans="1:23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54"/>
        <v>9</v>
      </c>
      <c r="P3803">
        <f t="shared" si="355"/>
        <v>47.33</v>
      </c>
      <c r="Q3803" t="s">
        <v>8315</v>
      </c>
      <c r="R3803" t="s">
        <v>8357</v>
      </c>
      <c r="S3803" s="12">
        <f t="shared" si="356"/>
        <v>41975.676111111112</v>
      </c>
      <c r="T3803" s="12">
        <f t="shared" si="357"/>
        <v>42006.676111111112</v>
      </c>
      <c r="U3803" s="9">
        <f t="shared" si="358"/>
        <v>2014</v>
      </c>
      <c r="V3803">
        <f t="shared" si="359"/>
        <v>12</v>
      </c>
      <c r="W3803" t="str" cm="1">
        <f t="array" ref="W3803">_xlfn.IFS(V3803=1,"JAN",V3803=2,"FEB",V3803=3,"MAR",V3803=4,"APR",V3803=5,"MAY",V3803=6,"JUN",V3803=7,"JUL",V3803=8,"AUG",V3803=9,"SEP",V3803=10,"OCT",V3803=11,"NOV",V3803=12,"DEC")</f>
        <v>DEC</v>
      </c>
    </row>
    <row r="3804" spans="1:23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54"/>
        <v>0</v>
      </c>
      <c r="P3804">
        <f t="shared" si="355"/>
        <v>0</v>
      </c>
      <c r="Q3804" t="s">
        <v>8315</v>
      </c>
      <c r="R3804" t="s">
        <v>8357</v>
      </c>
      <c r="S3804" s="12">
        <f t="shared" si="356"/>
        <v>42269.126226851848</v>
      </c>
      <c r="T3804" s="12">
        <f t="shared" si="357"/>
        <v>42299.126226851848</v>
      </c>
      <c r="U3804" s="9">
        <f t="shared" si="358"/>
        <v>2015</v>
      </c>
      <c r="V3804">
        <f t="shared" si="359"/>
        <v>9</v>
      </c>
      <c r="W3804" t="str" cm="1">
        <f t="array" ref="W3804">_xlfn.IFS(V3804=1,"JAN",V3804=2,"FEB",V3804=3,"MAR",V3804=4,"APR",V3804=5,"MAY",V3804=6,"JUN",V3804=7,"JUL",V3804=8,"AUG",V3804=9,"SEP",V3804=10,"OCT",V3804=11,"NOV",V3804=12,"DEC")</f>
        <v>SEP</v>
      </c>
    </row>
    <row r="3805" spans="1:23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54"/>
        <v>20</v>
      </c>
      <c r="P3805">
        <f t="shared" si="355"/>
        <v>58.95</v>
      </c>
      <c r="Q3805" t="s">
        <v>8315</v>
      </c>
      <c r="R3805" t="s">
        <v>8357</v>
      </c>
      <c r="S3805" s="12">
        <f t="shared" si="356"/>
        <v>42403.971851851849</v>
      </c>
      <c r="T3805" s="12">
        <f t="shared" si="357"/>
        <v>42433.971851851849</v>
      </c>
      <c r="U3805" s="9">
        <f t="shared" si="358"/>
        <v>2016</v>
      </c>
      <c r="V3805">
        <f t="shared" si="359"/>
        <v>2</v>
      </c>
      <c r="W3805" t="str" cm="1">
        <f t="array" ref="W3805">_xlfn.IFS(V3805=1,"JAN",V3805=2,"FEB",V3805=3,"MAR",V3805=4,"APR",V3805=5,"MAY",V3805=6,"JUN",V3805=7,"JUL",V3805=8,"AUG",V3805=9,"SEP",V3805=10,"OCT",V3805=11,"NOV",V3805=12,"DEC")</f>
        <v>FEB</v>
      </c>
    </row>
    <row r="3806" spans="1:23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54"/>
        <v>0</v>
      </c>
      <c r="P3806">
        <f t="shared" si="355"/>
        <v>0</v>
      </c>
      <c r="Q3806" t="s">
        <v>8315</v>
      </c>
      <c r="R3806" t="s">
        <v>8357</v>
      </c>
      <c r="S3806" s="12">
        <f t="shared" si="356"/>
        <v>42527.00953703704</v>
      </c>
      <c r="T3806" s="12">
        <f t="shared" si="357"/>
        <v>42582.291666666672</v>
      </c>
      <c r="U3806" s="9">
        <f t="shared" si="358"/>
        <v>2016</v>
      </c>
      <c r="V3806">
        <f t="shared" si="359"/>
        <v>6</v>
      </c>
      <c r="W3806" t="str" cm="1">
        <f t="array" ref="W3806">_xlfn.IFS(V3806=1,"JAN",V3806=2,"FEB",V3806=3,"MAR",V3806=4,"APR",V3806=5,"MAY",V3806=6,"JUN",V3806=7,"JUL",V3806=8,"AUG",V3806=9,"SEP",V3806=10,"OCT",V3806=11,"NOV",V3806=12,"DEC")</f>
        <v>JUN</v>
      </c>
    </row>
    <row r="3807" spans="1:23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54"/>
        <v>0</v>
      </c>
      <c r="P3807">
        <f t="shared" si="355"/>
        <v>1.5</v>
      </c>
      <c r="Q3807" t="s">
        <v>8315</v>
      </c>
      <c r="R3807" t="s">
        <v>8357</v>
      </c>
      <c r="S3807" s="12">
        <f t="shared" si="356"/>
        <v>41849.887037037035</v>
      </c>
      <c r="T3807" s="12">
        <f t="shared" si="357"/>
        <v>41909.887037037035</v>
      </c>
      <c r="U3807" s="9">
        <f t="shared" si="358"/>
        <v>2014</v>
      </c>
      <c r="V3807">
        <f t="shared" si="359"/>
        <v>7</v>
      </c>
      <c r="W3807" t="str" cm="1">
        <f t="array" ref="W3807">_xlfn.IFS(V3807=1,"JAN",V3807=2,"FEB",V3807=3,"MAR",V3807=4,"APR",V3807=5,"MAY",V3807=6,"JUN",V3807=7,"JUL",V3807=8,"AUG",V3807=9,"SEP",V3807=10,"OCT",V3807=11,"NOV",V3807=12,"DEC")</f>
        <v>JUL</v>
      </c>
    </row>
    <row r="3808" spans="1:23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54"/>
        <v>0</v>
      </c>
      <c r="P3808">
        <f t="shared" si="355"/>
        <v>5</v>
      </c>
      <c r="Q3808" t="s">
        <v>8315</v>
      </c>
      <c r="R3808" t="s">
        <v>8357</v>
      </c>
      <c r="S3808" s="12">
        <f t="shared" si="356"/>
        <v>41799.259039351848</v>
      </c>
      <c r="T3808" s="12">
        <f t="shared" si="357"/>
        <v>41819.259039351848</v>
      </c>
      <c r="U3808" s="9">
        <f t="shared" si="358"/>
        <v>2014</v>
      </c>
      <c r="V3808">
        <f t="shared" si="359"/>
        <v>6</v>
      </c>
      <c r="W3808" t="str" cm="1">
        <f t="array" ref="W3808">_xlfn.IFS(V3808=1,"JAN",V3808=2,"FEB",V3808=3,"MAR",V3808=4,"APR",V3808=5,"MAY",V3808=6,"JUN",V3808=7,"JUL",V3808=8,"AUG",V3808=9,"SEP",V3808=10,"OCT",V3808=11,"NOV",V3808=12,"DEC")</f>
        <v>JUN</v>
      </c>
    </row>
    <row r="3809" spans="1:23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54"/>
        <v>30</v>
      </c>
      <c r="P3809">
        <f t="shared" si="355"/>
        <v>50.56</v>
      </c>
      <c r="Q3809" t="s">
        <v>8315</v>
      </c>
      <c r="R3809" t="s">
        <v>8357</v>
      </c>
      <c r="S3809" s="12">
        <f t="shared" si="356"/>
        <v>42090.909016203703</v>
      </c>
      <c r="T3809" s="12">
        <f t="shared" si="357"/>
        <v>42097.909016203703</v>
      </c>
      <c r="U3809" s="9">
        <f t="shared" si="358"/>
        <v>2015</v>
      </c>
      <c r="V3809">
        <f t="shared" si="359"/>
        <v>3</v>
      </c>
      <c r="W3809" t="str" cm="1">
        <f t="array" ref="W3809">_xlfn.IFS(V3809=1,"JAN",V3809=2,"FEB",V3809=3,"MAR",V3809=4,"APR",V3809=5,"MAY",V3809=6,"JUN",V3809=7,"JUL",V3809=8,"AUG",V3809=9,"SEP",V3809=10,"OCT",V3809=11,"NOV",V3809=12,"DEC")</f>
        <v>MAR</v>
      </c>
    </row>
    <row r="3810" spans="1:23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54"/>
        <v>100</v>
      </c>
      <c r="P3810">
        <f t="shared" si="355"/>
        <v>41.67</v>
      </c>
      <c r="Q3810" t="s">
        <v>8315</v>
      </c>
      <c r="R3810" t="s">
        <v>8316</v>
      </c>
      <c r="S3810" s="12">
        <f t="shared" si="356"/>
        <v>42059.453923611116</v>
      </c>
      <c r="T3810" s="12">
        <f t="shared" si="357"/>
        <v>42119.412256944444</v>
      </c>
      <c r="U3810" s="9">
        <f t="shared" si="358"/>
        <v>2015</v>
      </c>
      <c r="V3810">
        <f t="shared" si="359"/>
        <v>2</v>
      </c>
      <c r="W3810" t="str" cm="1">
        <f t="array" ref="W3810">_xlfn.IFS(V3810=1,"JAN",V3810=2,"FEB",V3810=3,"MAR",V3810=4,"APR",V3810=5,"MAY",V3810=6,"JUN",V3810=7,"JUL",V3810=8,"AUG",V3810=9,"SEP",V3810=10,"OCT",V3810=11,"NOV",V3810=12,"DEC")</f>
        <v>FEB</v>
      </c>
    </row>
    <row r="3811" spans="1:23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54"/>
        <v>101</v>
      </c>
      <c r="P3811">
        <f t="shared" si="355"/>
        <v>53.29</v>
      </c>
      <c r="Q3811" t="s">
        <v>8315</v>
      </c>
      <c r="R3811" t="s">
        <v>8316</v>
      </c>
      <c r="S3811" s="12">
        <f t="shared" si="356"/>
        <v>41800.526701388888</v>
      </c>
      <c r="T3811" s="12">
        <f t="shared" si="357"/>
        <v>41850.958333333336</v>
      </c>
      <c r="U3811" s="9">
        <f t="shared" si="358"/>
        <v>2014</v>
      </c>
      <c r="V3811">
        <f t="shared" si="359"/>
        <v>6</v>
      </c>
      <c r="W3811" t="str" cm="1">
        <f t="array" ref="W3811">_xlfn.IFS(V3811=1,"JAN",V3811=2,"FEB",V3811=3,"MAR",V3811=4,"APR",V3811=5,"MAY",V3811=6,"JUN",V3811=7,"JUL",V3811=8,"AUG",V3811=9,"SEP",V3811=10,"OCT",V3811=11,"NOV",V3811=12,"DEC")</f>
        <v>JUN</v>
      </c>
    </row>
    <row r="3812" spans="1:23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54"/>
        <v>122</v>
      </c>
      <c r="P3812">
        <f t="shared" si="355"/>
        <v>70.23</v>
      </c>
      <c r="Q3812" t="s">
        <v>8315</v>
      </c>
      <c r="R3812" t="s">
        <v>8316</v>
      </c>
      <c r="S3812" s="12">
        <f t="shared" si="356"/>
        <v>42054.849050925928</v>
      </c>
      <c r="T3812" s="12">
        <f t="shared" si="357"/>
        <v>42084.807384259257</v>
      </c>
      <c r="U3812" s="9">
        <f t="shared" si="358"/>
        <v>2015</v>
      </c>
      <c r="V3812">
        <f t="shared" si="359"/>
        <v>2</v>
      </c>
      <c r="W3812" t="str" cm="1">
        <f t="array" ref="W3812">_xlfn.IFS(V3812=1,"JAN",V3812=2,"FEB",V3812=3,"MAR",V3812=4,"APR",V3812=5,"MAY",V3812=6,"JUN",V3812=7,"JUL",V3812=8,"AUG",V3812=9,"SEP",V3812=10,"OCT",V3812=11,"NOV",V3812=12,"DEC")</f>
        <v>FEB</v>
      </c>
    </row>
    <row r="3813" spans="1:23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54"/>
        <v>330</v>
      </c>
      <c r="P3813">
        <f t="shared" si="355"/>
        <v>43.42</v>
      </c>
      <c r="Q3813" t="s">
        <v>8315</v>
      </c>
      <c r="R3813" t="s">
        <v>8316</v>
      </c>
      <c r="S3813" s="12">
        <f t="shared" si="356"/>
        <v>42487.62700231481</v>
      </c>
      <c r="T3813" s="12">
        <f t="shared" si="357"/>
        <v>42521.458333333328</v>
      </c>
      <c r="U3813" s="9">
        <f t="shared" si="358"/>
        <v>2016</v>
      </c>
      <c r="V3813">
        <f t="shared" si="359"/>
        <v>4</v>
      </c>
      <c r="W3813" t="str" cm="1">
        <f t="array" ref="W3813">_xlfn.IFS(V3813=1,"JAN",V3813=2,"FEB",V3813=3,"MAR",V3813=4,"APR",V3813=5,"MAY",V3813=6,"JUN",V3813=7,"JUL",V3813=8,"AUG",V3813=9,"SEP",V3813=10,"OCT",V3813=11,"NOV",V3813=12,"DEC")</f>
        <v>APR</v>
      </c>
    </row>
    <row r="3814" spans="1:23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54"/>
        <v>110</v>
      </c>
      <c r="P3814">
        <f t="shared" si="355"/>
        <v>199.18</v>
      </c>
      <c r="Q3814" t="s">
        <v>8315</v>
      </c>
      <c r="R3814" t="s">
        <v>8316</v>
      </c>
      <c r="S3814" s="12">
        <f t="shared" si="356"/>
        <v>42109.751250000001</v>
      </c>
      <c r="T3814" s="12">
        <f t="shared" si="357"/>
        <v>42156.165972222225</v>
      </c>
      <c r="U3814" s="9">
        <f t="shared" si="358"/>
        <v>2015</v>
      </c>
      <c r="V3814">
        <f t="shared" si="359"/>
        <v>4</v>
      </c>
      <c r="W3814" t="str" cm="1">
        <f t="array" ref="W3814">_xlfn.IFS(V3814=1,"JAN",V3814=2,"FEB",V3814=3,"MAR",V3814=4,"APR",V3814=5,"MAY",V3814=6,"JUN",V3814=7,"JUL",V3814=8,"AUG",V3814=9,"SEP",V3814=10,"OCT",V3814=11,"NOV",V3814=12,"DEC")</f>
        <v>APR</v>
      </c>
    </row>
    <row r="3815" spans="1:23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54"/>
        <v>101</v>
      </c>
      <c r="P3815">
        <f t="shared" si="355"/>
        <v>78.52</v>
      </c>
      <c r="Q3815" t="s">
        <v>8315</v>
      </c>
      <c r="R3815" t="s">
        <v>8316</v>
      </c>
      <c r="S3815" s="12">
        <f t="shared" si="356"/>
        <v>42497.275706018518</v>
      </c>
      <c r="T3815" s="12">
        <f t="shared" si="357"/>
        <v>42535.904861111107</v>
      </c>
      <c r="U3815" s="9">
        <f t="shared" si="358"/>
        <v>2016</v>
      </c>
      <c r="V3815">
        <f t="shared" si="359"/>
        <v>5</v>
      </c>
      <c r="W3815" t="str" cm="1">
        <f t="array" ref="W3815">_xlfn.IFS(V3815=1,"JAN",V3815=2,"FEB",V3815=3,"MAR",V3815=4,"APR",V3815=5,"MAY",V3815=6,"JUN",V3815=7,"JUL",V3815=8,"AUG",V3815=9,"SEP",V3815=10,"OCT",V3815=11,"NOV",V3815=12,"DEC")</f>
        <v>MAY</v>
      </c>
    </row>
    <row r="3816" spans="1:23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54"/>
        <v>140</v>
      </c>
      <c r="P3816">
        <f t="shared" si="355"/>
        <v>61.82</v>
      </c>
      <c r="Q3816" t="s">
        <v>8315</v>
      </c>
      <c r="R3816" t="s">
        <v>8316</v>
      </c>
      <c r="S3816" s="12">
        <f t="shared" si="356"/>
        <v>42058.904074074075</v>
      </c>
      <c r="T3816" s="12">
        <f t="shared" si="357"/>
        <v>42095.165972222225</v>
      </c>
      <c r="U3816" s="9">
        <f t="shared" si="358"/>
        <v>2015</v>
      </c>
      <c r="V3816">
        <f t="shared" si="359"/>
        <v>2</v>
      </c>
      <c r="W3816" t="str" cm="1">
        <f t="array" ref="W3816">_xlfn.IFS(V3816=1,"JAN",V3816=2,"FEB",V3816=3,"MAR",V3816=4,"APR",V3816=5,"MAY",V3816=6,"JUN",V3816=7,"JUL",V3816=8,"AUG",V3816=9,"SEP",V3816=10,"OCT",V3816=11,"NOV",V3816=12,"DEC")</f>
        <v>FEB</v>
      </c>
    </row>
    <row r="3817" spans="1:23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54"/>
        <v>100</v>
      </c>
      <c r="P3817">
        <f t="shared" si="355"/>
        <v>50</v>
      </c>
      <c r="Q3817" t="s">
        <v>8315</v>
      </c>
      <c r="R3817" t="s">
        <v>8316</v>
      </c>
      <c r="S3817" s="12">
        <f t="shared" si="356"/>
        <v>42207.259918981479</v>
      </c>
      <c r="T3817" s="12">
        <f t="shared" si="357"/>
        <v>42236.958333333328</v>
      </c>
      <c r="U3817" s="9">
        <f t="shared" si="358"/>
        <v>2015</v>
      </c>
      <c r="V3817">
        <f t="shared" si="359"/>
        <v>7</v>
      </c>
      <c r="W3817" t="str" cm="1">
        <f t="array" ref="W3817">_xlfn.IFS(V3817=1,"JAN",V3817=2,"FEB",V3817=3,"MAR",V3817=4,"APR",V3817=5,"MAY",V3817=6,"JUN",V3817=7,"JUL",V3817=8,"AUG",V3817=9,"SEP",V3817=10,"OCT",V3817=11,"NOV",V3817=12,"DEC")</f>
        <v>JUL</v>
      </c>
    </row>
    <row r="3818" spans="1:23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54"/>
        <v>119</v>
      </c>
      <c r="P3818">
        <f t="shared" si="355"/>
        <v>48.34</v>
      </c>
      <c r="Q3818" t="s">
        <v>8315</v>
      </c>
      <c r="R3818" t="s">
        <v>8316</v>
      </c>
      <c r="S3818" s="12">
        <f t="shared" si="356"/>
        <v>41807.690081018518</v>
      </c>
      <c r="T3818" s="12">
        <f t="shared" si="357"/>
        <v>41837.690081018518</v>
      </c>
      <c r="U3818" s="9">
        <f t="shared" si="358"/>
        <v>2014</v>
      </c>
      <c r="V3818">
        <f t="shared" si="359"/>
        <v>6</v>
      </c>
      <c r="W3818" t="str" cm="1">
        <f t="array" ref="W3818">_xlfn.IFS(V3818=1,"JAN",V3818=2,"FEB",V3818=3,"MAR",V3818=4,"APR",V3818=5,"MAY",V3818=6,"JUN",V3818=7,"JUL",V3818=8,"AUG",V3818=9,"SEP",V3818=10,"OCT",V3818=11,"NOV",V3818=12,"DEC")</f>
        <v>JUN</v>
      </c>
    </row>
    <row r="3819" spans="1:23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54"/>
        <v>107</v>
      </c>
      <c r="P3819">
        <f t="shared" si="355"/>
        <v>107.25</v>
      </c>
      <c r="Q3819" t="s">
        <v>8315</v>
      </c>
      <c r="R3819" t="s">
        <v>8316</v>
      </c>
      <c r="S3819" s="12">
        <f t="shared" si="356"/>
        <v>42284.69694444444</v>
      </c>
      <c r="T3819" s="12">
        <f t="shared" si="357"/>
        <v>42301.165972222225</v>
      </c>
      <c r="U3819" s="9">
        <f t="shared" si="358"/>
        <v>2015</v>
      </c>
      <c r="V3819">
        <f t="shared" si="359"/>
        <v>10</v>
      </c>
      <c r="W3819" t="str" cm="1">
        <f t="array" ref="W3819">_xlfn.IFS(V3819=1,"JAN",V3819=2,"FEB",V3819=3,"MAR",V3819=4,"APR",V3819=5,"MAY",V3819=6,"JUN",V3819=7,"JUL",V3819=8,"AUG",V3819=9,"SEP",V3819=10,"OCT",V3819=11,"NOV",V3819=12,"DEC")</f>
        <v>OCT</v>
      </c>
    </row>
    <row r="3820" spans="1:23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54"/>
        <v>228</v>
      </c>
      <c r="P3820">
        <f t="shared" si="355"/>
        <v>57</v>
      </c>
      <c r="Q3820" t="s">
        <v>8315</v>
      </c>
      <c r="R3820" t="s">
        <v>8316</v>
      </c>
      <c r="S3820" s="12">
        <f t="shared" si="356"/>
        <v>42045.84238425926</v>
      </c>
      <c r="T3820" s="12">
        <f t="shared" si="357"/>
        <v>42075.800717592589</v>
      </c>
      <c r="U3820" s="9">
        <f t="shared" si="358"/>
        <v>2015</v>
      </c>
      <c r="V3820">
        <f t="shared" si="359"/>
        <v>2</v>
      </c>
      <c r="W3820" t="str" cm="1">
        <f t="array" ref="W3820">_xlfn.IFS(V3820=1,"JAN",V3820=2,"FEB",V3820=3,"MAR",V3820=4,"APR",V3820=5,"MAY",V3820=6,"JUN",V3820=7,"JUL",V3820=8,"AUG",V3820=9,"SEP",V3820=10,"OCT",V3820=11,"NOV",V3820=12,"DEC")</f>
        <v>FEB</v>
      </c>
    </row>
    <row r="3821" spans="1:23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54"/>
        <v>106</v>
      </c>
      <c r="P3821">
        <f t="shared" si="355"/>
        <v>40.92</v>
      </c>
      <c r="Q3821" t="s">
        <v>8315</v>
      </c>
      <c r="R3821" t="s">
        <v>8316</v>
      </c>
      <c r="S3821" s="12">
        <f t="shared" si="356"/>
        <v>42184.209537037037</v>
      </c>
      <c r="T3821" s="12">
        <f t="shared" si="357"/>
        <v>42202.876388888893</v>
      </c>
      <c r="U3821" s="9">
        <f t="shared" si="358"/>
        <v>2015</v>
      </c>
      <c r="V3821">
        <f t="shared" si="359"/>
        <v>6</v>
      </c>
      <c r="W3821" t="str" cm="1">
        <f t="array" ref="W3821">_xlfn.IFS(V3821=1,"JAN",V3821=2,"FEB",V3821=3,"MAR",V3821=4,"APR",V3821=5,"MAY",V3821=6,"JUN",V3821=7,"JUL",V3821=8,"AUG",V3821=9,"SEP",V3821=10,"OCT",V3821=11,"NOV",V3821=12,"DEC")</f>
        <v>JUN</v>
      </c>
    </row>
    <row r="3822" spans="1:23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54"/>
        <v>143</v>
      </c>
      <c r="P3822">
        <f t="shared" si="355"/>
        <v>21.5</v>
      </c>
      <c r="Q3822" t="s">
        <v>8315</v>
      </c>
      <c r="R3822" t="s">
        <v>8316</v>
      </c>
      <c r="S3822" s="12">
        <f t="shared" si="356"/>
        <v>42160.651817129634</v>
      </c>
      <c r="T3822" s="12">
        <f t="shared" si="357"/>
        <v>42190.651817129634</v>
      </c>
      <c r="U3822" s="9">
        <f t="shared" si="358"/>
        <v>2015</v>
      </c>
      <c r="V3822">
        <f t="shared" si="359"/>
        <v>6</v>
      </c>
      <c r="W3822" t="str" cm="1">
        <f t="array" ref="W3822">_xlfn.IFS(V3822=1,"JAN",V3822=2,"FEB",V3822=3,"MAR",V3822=4,"APR",V3822=5,"MAY",V3822=6,"JUN",V3822=7,"JUL",V3822=8,"AUG",V3822=9,"SEP",V3822=10,"OCT",V3822=11,"NOV",V3822=12,"DEC")</f>
        <v>JUN</v>
      </c>
    </row>
    <row r="3823" spans="1:23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54"/>
        <v>105</v>
      </c>
      <c r="P3823">
        <f t="shared" si="355"/>
        <v>79.540000000000006</v>
      </c>
      <c r="Q3823" t="s">
        <v>8315</v>
      </c>
      <c r="R3823" t="s">
        <v>8316</v>
      </c>
      <c r="S3823" s="12">
        <f t="shared" si="356"/>
        <v>42341.180636574078</v>
      </c>
      <c r="T3823" s="12">
        <f t="shared" si="357"/>
        <v>42373.180636574078</v>
      </c>
      <c r="U3823" s="9">
        <f t="shared" si="358"/>
        <v>2015</v>
      </c>
      <c r="V3823">
        <f t="shared" si="359"/>
        <v>12</v>
      </c>
      <c r="W3823" t="str" cm="1">
        <f t="array" ref="W3823">_xlfn.IFS(V3823=1,"JAN",V3823=2,"FEB",V3823=3,"MAR",V3823=4,"APR",V3823=5,"MAY",V3823=6,"JUN",V3823=7,"JUL",V3823=8,"AUG",V3823=9,"SEP",V3823=10,"OCT",V3823=11,"NOV",V3823=12,"DEC")</f>
        <v>DEC</v>
      </c>
    </row>
    <row r="3824" spans="1:23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54"/>
        <v>110</v>
      </c>
      <c r="P3824">
        <f t="shared" si="355"/>
        <v>72.38</v>
      </c>
      <c r="Q3824" t="s">
        <v>8315</v>
      </c>
      <c r="R3824" t="s">
        <v>8316</v>
      </c>
      <c r="S3824" s="12">
        <f t="shared" si="356"/>
        <v>42329.838159722218</v>
      </c>
      <c r="T3824" s="12">
        <f t="shared" si="357"/>
        <v>42388.957638888889</v>
      </c>
      <c r="U3824" s="9">
        <f t="shared" si="358"/>
        <v>2015</v>
      </c>
      <c r="V3824">
        <f t="shared" si="359"/>
        <v>11</v>
      </c>
      <c r="W3824" t="str" cm="1">
        <f t="array" ref="W3824">_xlfn.IFS(V3824=1,"JAN",V3824=2,"FEB",V3824=3,"MAR",V3824=4,"APR",V3824=5,"MAY",V3824=6,"JUN",V3824=7,"JUL",V3824=8,"AUG",V3824=9,"SEP",V3824=10,"OCT",V3824=11,"NOV",V3824=12,"DEC")</f>
        <v>NOV</v>
      </c>
    </row>
    <row r="3825" spans="1:23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54"/>
        <v>106</v>
      </c>
      <c r="P3825">
        <f t="shared" si="355"/>
        <v>64.63</v>
      </c>
      <c r="Q3825" t="s">
        <v>8315</v>
      </c>
      <c r="R3825" t="s">
        <v>8316</v>
      </c>
      <c r="S3825" s="12">
        <f t="shared" si="356"/>
        <v>42170.910231481481</v>
      </c>
      <c r="T3825" s="12">
        <f t="shared" si="357"/>
        <v>42205.165972222225</v>
      </c>
      <c r="U3825" s="9">
        <f t="shared" si="358"/>
        <v>2015</v>
      </c>
      <c r="V3825">
        <f t="shared" si="359"/>
        <v>6</v>
      </c>
      <c r="W3825" t="str" cm="1">
        <f t="array" ref="W3825">_xlfn.IFS(V3825=1,"JAN",V3825=2,"FEB",V3825=3,"MAR",V3825=4,"APR",V3825=5,"MAY",V3825=6,"JUN",V3825=7,"JUL",V3825=8,"AUG",V3825=9,"SEP",V3825=10,"OCT",V3825=11,"NOV",V3825=12,"DEC")</f>
        <v>JUN</v>
      </c>
    </row>
    <row r="3826" spans="1:23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54"/>
        <v>108</v>
      </c>
      <c r="P3826">
        <f t="shared" si="355"/>
        <v>38.57</v>
      </c>
      <c r="Q3826" t="s">
        <v>8315</v>
      </c>
      <c r="R3826" t="s">
        <v>8316</v>
      </c>
      <c r="S3826" s="12">
        <f t="shared" si="356"/>
        <v>42571.626192129625</v>
      </c>
      <c r="T3826" s="12">
        <f t="shared" si="357"/>
        <v>42583.570138888885</v>
      </c>
      <c r="U3826" s="9">
        <f t="shared" si="358"/>
        <v>2016</v>
      </c>
      <c r="V3826">
        <f t="shared" si="359"/>
        <v>7</v>
      </c>
      <c r="W3826" t="str" cm="1">
        <f t="array" ref="W3826">_xlfn.IFS(V3826=1,"JAN",V3826=2,"FEB",V3826=3,"MAR",V3826=4,"APR",V3826=5,"MAY",V3826=6,"JUN",V3826=7,"JUL",V3826=8,"AUG",V3826=9,"SEP",V3826=10,"OCT",V3826=11,"NOV",V3826=12,"DEC")</f>
        <v>JUL</v>
      </c>
    </row>
    <row r="3827" spans="1:23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54"/>
        <v>105</v>
      </c>
      <c r="P3827">
        <f t="shared" si="355"/>
        <v>107.57</v>
      </c>
      <c r="Q3827" t="s">
        <v>8315</v>
      </c>
      <c r="R3827" t="s">
        <v>8316</v>
      </c>
      <c r="S3827" s="12">
        <f t="shared" si="356"/>
        <v>42151.069606481484</v>
      </c>
      <c r="T3827" s="12">
        <f t="shared" si="357"/>
        <v>42172.069606481484</v>
      </c>
      <c r="U3827" s="9">
        <f t="shared" si="358"/>
        <v>2015</v>
      </c>
      <c r="V3827">
        <f t="shared" si="359"/>
        <v>5</v>
      </c>
      <c r="W3827" t="str" cm="1">
        <f t="array" ref="W3827">_xlfn.IFS(V3827=1,"JAN",V3827=2,"FEB",V3827=3,"MAR",V3827=4,"APR",V3827=5,"MAY",V3827=6,"JUN",V3827=7,"JUL",V3827=8,"AUG",V3827=9,"SEP",V3827=10,"OCT",V3827=11,"NOV",V3827=12,"DEC")</f>
        <v>MAY</v>
      </c>
    </row>
    <row r="3828" spans="1:23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54"/>
        <v>119</v>
      </c>
      <c r="P3828">
        <f t="shared" si="355"/>
        <v>27.5</v>
      </c>
      <c r="Q3828" t="s">
        <v>8315</v>
      </c>
      <c r="R3828" t="s">
        <v>8316</v>
      </c>
      <c r="S3828" s="12">
        <f t="shared" si="356"/>
        <v>42101.423541666663</v>
      </c>
      <c r="T3828" s="12">
        <f t="shared" si="357"/>
        <v>42131.423541666663</v>
      </c>
      <c r="U3828" s="9">
        <f t="shared" si="358"/>
        <v>2015</v>
      </c>
      <c r="V3828">
        <f t="shared" si="359"/>
        <v>4</v>
      </c>
      <c r="W3828" t="str" cm="1">
        <f t="array" ref="W3828">_xlfn.IFS(V3828=1,"JAN",V3828=2,"FEB",V3828=3,"MAR",V3828=4,"APR",V3828=5,"MAY",V3828=6,"JUN",V3828=7,"JUL",V3828=8,"AUG",V3828=9,"SEP",V3828=10,"OCT",V3828=11,"NOV",V3828=12,"DEC")</f>
        <v>APR</v>
      </c>
    </row>
    <row r="3829" spans="1:23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54"/>
        <v>153</v>
      </c>
      <c r="P3829">
        <f t="shared" si="355"/>
        <v>70.459999999999994</v>
      </c>
      <c r="Q3829" t="s">
        <v>8315</v>
      </c>
      <c r="R3829" t="s">
        <v>8316</v>
      </c>
      <c r="S3829" s="12">
        <f t="shared" si="356"/>
        <v>42034.928252314814</v>
      </c>
      <c r="T3829" s="12">
        <f t="shared" si="357"/>
        <v>42090</v>
      </c>
      <c r="U3829" s="9">
        <f t="shared" si="358"/>
        <v>2015</v>
      </c>
      <c r="V3829">
        <f t="shared" si="359"/>
        <v>1</v>
      </c>
      <c r="W3829" t="str" cm="1">
        <f t="array" ref="W3829">_xlfn.IFS(V3829=1,"JAN",V3829=2,"FEB",V3829=3,"MAR",V3829=4,"APR",V3829=5,"MAY",V3829=6,"JUN",V3829=7,"JUL",V3829=8,"AUG",V3829=9,"SEP",V3829=10,"OCT",V3829=11,"NOV",V3829=12,"DEC")</f>
        <v>JAN</v>
      </c>
    </row>
    <row r="3830" spans="1:23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54"/>
        <v>100</v>
      </c>
      <c r="P3830">
        <f t="shared" si="355"/>
        <v>178.57</v>
      </c>
      <c r="Q3830" t="s">
        <v>8315</v>
      </c>
      <c r="R3830" t="s">
        <v>8316</v>
      </c>
      <c r="S3830" s="12">
        <f t="shared" si="356"/>
        <v>41944.527627314819</v>
      </c>
      <c r="T3830" s="12">
        <f t="shared" si="357"/>
        <v>42004.569293981483</v>
      </c>
      <c r="U3830" s="9">
        <f t="shared" si="358"/>
        <v>2014</v>
      </c>
      <c r="V3830">
        <f t="shared" si="359"/>
        <v>11</v>
      </c>
      <c r="W3830" t="str" cm="1">
        <f t="array" ref="W3830">_xlfn.IFS(V3830=1,"JAN",V3830=2,"FEB",V3830=3,"MAR",V3830=4,"APR",V3830=5,"MAY",V3830=6,"JUN",V3830=7,"JUL",V3830=8,"AUG",V3830=9,"SEP",V3830=10,"OCT",V3830=11,"NOV",V3830=12,"DEC")</f>
        <v>NOV</v>
      </c>
    </row>
    <row r="3831" spans="1:23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54"/>
        <v>100</v>
      </c>
      <c r="P3831">
        <f t="shared" si="355"/>
        <v>62.63</v>
      </c>
      <c r="Q3831" t="s">
        <v>8315</v>
      </c>
      <c r="R3831" t="s">
        <v>8316</v>
      </c>
      <c r="S3831" s="12">
        <f t="shared" si="356"/>
        <v>42593.865405092598</v>
      </c>
      <c r="T3831" s="12">
        <f t="shared" si="357"/>
        <v>42613.865405092598</v>
      </c>
      <c r="U3831" s="9">
        <f t="shared" si="358"/>
        <v>2016</v>
      </c>
      <c r="V3831">
        <f t="shared" si="359"/>
        <v>8</v>
      </c>
      <c r="W3831" t="str" cm="1">
        <f t="array" ref="W3831">_xlfn.IFS(V3831=1,"JAN",V3831=2,"FEB",V3831=3,"MAR",V3831=4,"APR",V3831=5,"MAY",V3831=6,"JUN",V3831=7,"JUL",V3831=8,"AUG",V3831=9,"SEP",V3831=10,"OCT",V3831=11,"NOV",V3831=12,"DEC")</f>
        <v>AUG</v>
      </c>
    </row>
    <row r="3832" spans="1:23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54"/>
        <v>225</v>
      </c>
      <c r="P3832">
        <f t="shared" si="355"/>
        <v>75</v>
      </c>
      <c r="Q3832" t="s">
        <v>8315</v>
      </c>
      <c r="R3832" t="s">
        <v>8316</v>
      </c>
      <c r="S3832" s="12">
        <f t="shared" si="356"/>
        <v>42503.740868055553</v>
      </c>
      <c r="T3832" s="12">
        <f t="shared" si="357"/>
        <v>42517.740868055553</v>
      </c>
      <c r="U3832" s="9">
        <f t="shared" si="358"/>
        <v>2016</v>
      </c>
      <c r="V3832">
        <f t="shared" si="359"/>
        <v>5</v>
      </c>
      <c r="W3832" t="str" cm="1">
        <f t="array" ref="W3832">_xlfn.IFS(V3832=1,"JAN",V3832=2,"FEB",V3832=3,"MAR",V3832=4,"APR",V3832=5,"MAY",V3832=6,"JUN",V3832=7,"JUL",V3832=8,"AUG",V3832=9,"SEP",V3832=10,"OCT",V3832=11,"NOV",V3832=12,"DEC")</f>
        <v>MAY</v>
      </c>
    </row>
    <row r="3833" spans="1:23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54"/>
        <v>106</v>
      </c>
      <c r="P3833">
        <f t="shared" si="355"/>
        <v>58.9</v>
      </c>
      <c r="Q3833" t="s">
        <v>8315</v>
      </c>
      <c r="R3833" t="s">
        <v>8316</v>
      </c>
      <c r="S3833" s="12">
        <f t="shared" si="356"/>
        <v>41927.848900462966</v>
      </c>
      <c r="T3833" s="12">
        <f t="shared" si="357"/>
        <v>41948.890567129631</v>
      </c>
      <c r="U3833" s="9">
        <f t="shared" si="358"/>
        <v>2014</v>
      </c>
      <c r="V3833">
        <f t="shared" si="359"/>
        <v>10</v>
      </c>
      <c r="W3833" t="str" cm="1">
        <f t="array" ref="W3833">_xlfn.IFS(V3833=1,"JAN",V3833=2,"FEB",V3833=3,"MAR",V3833=4,"APR",V3833=5,"MAY",V3833=6,"JUN",V3833=7,"JUL",V3833=8,"AUG",V3833=9,"SEP",V3833=10,"OCT",V3833=11,"NOV",V3833=12,"DEC")</f>
        <v>OCT</v>
      </c>
    </row>
    <row r="3834" spans="1:23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54"/>
        <v>105</v>
      </c>
      <c r="P3834">
        <f t="shared" si="355"/>
        <v>139.56</v>
      </c>
      <c r="Q3834" t="s">
        <v>8315</v>
      </c>
      <c r="R3834" t="s">
        <v>8316</v>
      </c>
      <c r="S3834" s="12">
        <f t="shared" si="356"/>
        <v>42375.114988425921</v>
      </c>
      <c r="T3834" s="12">
        <f t="shared" si="357"/>
        <v>42420.114988425921</v>
      </c>
      <c r="U3834" s="9">
        <f t="shared" si="358"/>
        <v>2016</v>
      </c>
      <c r="V3834">
        <f t="shared" si="359"/>
        <v>1</v>
      </c>
      <c r="W3834" t="str" cm="1">
        <f t="array" ref="W3834">_xlfn.IFS(V3834=1,"JAN",V3834=2,"FEB",V3834=3,"MAR",V3834=4,"APR",V3834=5,"MAY",V3834=6,"JUN",V3834=7,"JUL",V3834=8,"AUG",V3834=9,"SEP",V3834=10,"OCT",V3834=11,"NOV",V3834=12,"DEC")</f>
        <v>JAN</v>
      </c>
    </row>
    <row r="3835" spans="1:23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54"/>
        <v>117</v>
      </c>
      <c r="P3835">
        <f t="shared" si="355"/>
        <v>70</v>
      </c>
      <c r="Q3835" t="s">
        <v>8315</v>
      </c>
      <c r="R3835" t="s">
        <v>8316</v>
      </c>
      <c r="S3835" s="12">
        <f t="shared" si="356"/>
        <v>41963.872361111105</v>
      </c>
      <c r="T3835" s="12">
        <f t="shared" si="357"/>
        <v>41974.797916666663</v>
      </c>
      <c r="U3835" s="9">
        <f t="shared" si="358"/>
        <v>2014</v>
      </c>
      <c r="V3835">
        <f t="shared" si="359"/>
        <v>11</v>
      </c>
      <c r="W3835" t="str" cm="1">
        <f t="array" ref="W3835">_xlfn.IFS(V3835=1,"JAN",V3835=2,"FEB",V3835=3,"MAR",V3835=4,"APR",V3835=5,"MAY",V3835=6,"JUN",V3835=7,"JUL",V3835=8,"AUG",V3835=9,"SEP",V3835=10,"OCT",V3835=11,"NOV",V3835=12,"DEC")</f>
        <v>NOV</v>
      </c>
    </row>
    <row r="3836" spans="1:23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54"/>
        <v>109</v>
      </c>
      <c r="P3836">
        <f t="shared" si="355"/>
        <v>57.39</v>
      </c>
      <c r="Q3836" t="s">
        <v>8315</v>
      </c>
      <c r="R3836" t="s">
        <v>8316</v>
      </c>
      <c r="S3836" s="12">
        <f t="shared" si="356"/>
        <v>42143.445219907408</v>
      </c>
      <c r="T3836" s="12">
        <f t="shared" si="357"/>
        <v>42173.445219907408</v>
      </c>
      <c r="U3836" s="9">
        <f t="shared" si="358"/>
        <v>2015</v>
      </c>
      <c r="V3836">
        <f t="shared" si="359"/>
        <v>5</v>
      </c>
      <c r="W3836" t="str" cm="1">
        <f t="array" ref="W3836">_xlfn.IFS(V3836=1,"JAN",V3836=2,"FEB",V3836=3,"MAR",V3836=4,"APR",V3836=5,"MAY",V3836=6,"JUN",V3836=7,"JUL",V3836=8,"AUG",V3836=9,"SEP",V3836=10,"OCT",V3836=11,"NOV",V3836=12,"DEC")</f>
        <v>MAY</v>
      </c>
    </row>
    <row r="3837" spans="1:23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54"/>
        <v>160</v>
      </c>
      <c r="P3837">
        <f t="shared" si="355"/>
        <v>40</v>
      </c>
      <c r="Q3837" t="s">
        <v>8315</v>
      </c>
      <c r="R3837" t="s">
        <v>8316</v>
      </c>
      <c r="S3837" s="12">
        <f t="shared" si="356"/>
        <v>42460.94222222222</v>
      </c>
      <c r="T3837" s="12">
        <f t="shared" si="357"/>
        <v>42481.94222222222</v>
      </c>
      <c r="U3837" s="9">
        <f t="shared" si="358"/>
        <v>2016</v>
      </c>
      <c r="V3837">
        <f t="shared" si="359"/>
        <v>3</v>
      </c>
      <c r="W3837" t="str" cm="1">
        <f t="array" ref="W3837">_xlfn.IFS(V3837=1,"JAN",V3837=2,"FEB",V3837=3,"MAR",V3837=4,"APR",V3837=5,"MAY",V3837=6,"JUN",V3837=7,"JUL",V3837=8,"AUG",V3837=9,"SEP",V3837=10,"OCT",V3837=11,"NOV",V3837=12,"DEC")</f>
        <v>MAR</v>
      </c>
    </row>
    <row r="3838" spans="1:23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54"/>
        <v>113</v>
      </c>
      <c r="P3838">
        <f t="shared" si="355"/>
        <v>64.290000000000006</v>
      </c>
      <c r="Q3838" t="s">
        <v>8315</v>
      </c>
      <c r="R3838" t="s">
        <v>8316</v>
      </c>
      <c r="S3838" s="12">
        <f t="shared" si="356"/>
        <v>42553.926527777774</v>
      </c>
      <c r="T3838" s="12">
        <f t="shared" si="357"/>
        <v>42585.172916666663</v>
      </c>
      <c r="U3838" s="9">
        <f t="shared" si="358"/>
        <v>2016</v>
      </c>
      <c r="V3838">
        <f t="shared" si="359"/>
        <v>7</v>
      </c>
      <c r="W3838" t="str" cm="1">
        <f t="array" ref="W3838">_xlfn.IFS(V3838=1,"JAN",V3838=2,"FEB",V3838=3,"MAR",V3838=4,"APR",V3838=5,"MAY",V3838=6,"JUN",V3838=7,"JUL",V3838=8,"AUG",V3838=9,"SEP",V3838=10,"OCT",V3838=11,"NOV",V3838=12,"DEC")</f>
        <v>JUL</v>
      </c>
    </row>
    <row r="3839" spans="1:23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54"/>
        <v>102</v>
      </c>
      <c r="P3839">
        <f t="shared" si="355"/>
        <v>120.12</v>
      </c>
      <c r="Q3839" t="s">
        <v>8315</v>
      </c>
      <c r="R3839" t="s">
        <v>8316</v>
      </c>
      <c r="S3839" s="12">
        <f t="shared" si="356"/>
        <v>42152.765717592592</v>
      </c>
      <c r="T3839" s="12">
        <f t="shared" si="357"/>
        <v>42188.765717592592</v>
      </c>
      <c r="U3839" s="9">
        <f t="shared" si="358"/>
        <v>2015</v>
      </c>
      <c r="V3839">
        <f t="shared" si="359"/>
        <v>5</v>
      </c>
      <c r="W3839" t="str" cm="1">
        <f t="array" ref="W3839">_xlfn.IFS(V3839=1,"JAN",V3839=2,"FEB",V3839=3,"MAR",V3839=4,"APR",V3839=5,"MAY",V3839=6,"JUN",V3839=7,"JUL",V3839=8,"AUG",V3839=9,"SEP",V3839=10,"OCT",V3839=11,"NOV",V3839=12,"DEC")</f>
        <v>MAY</v>
      </c>
    </row>
    <row r="3840" spans="1:23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54"/>
        <v>101</v>
      </c>
      <c r="P3840">
        <f t="shared" si="355"/>
        <v>1008.24</v>
      </c>
      <c r="Q3840" t="s">
        <v>8315</v>
      </c>
      <c r="R3840" t="s">
        <v>8316</v>
      </c>
      <c r="S3840" s="12">
        <f t="shared" si="356"/>
        <v>42116.710752314815</v>
      </c>
      <c r="T3840" s="12">
        <f t="shared" si="357"/>
        <v>42146.710752314815</v>
      </c>
      <c r="U3840" s="9">
        <f t="shared" si="358"/>
        <v>2015</v>
      </c>
      <c r="V3840">
        <f t="shared" si="359"/>
        <v>4</v>
      </c>
      <c r="W3840" t="str" cm="1">
        <f t="array" ref="W3840">_xlfn.IFS(V3840=1,"JAN",V3840=2,"FEB",V3840=3,"MAR",V3840=4,"APR",V3840=5,"MAY",V3840=6,"JUN",V3840=7,"JUL",V3840=8,"AUG",V3840=9,"SEP",V3840=10,"OCT",V3840=11,"NOV",V3840=12,"DEC")</f>
        <v>APR</v>
      </c>
    </row>
    <row r="3841" spans="1:23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54"/>
        <v>101</v>
      </c>
      <c r="P3841">
        <f t="shared" si="355"/>
        <v>63.28</v>
      </c>
      <c r="Q3841" t="s">
        <v>8315</v>
      </c>
      <c r="R3841" t="s">
        <v>8316</v>
      </c>
      <c r="S3841" s="12">
        <f t="shared" si="356"/>
        <v>42155.142638888887</v>
      </c>
      <c r="T3841" s="12">
        <f t="shared" si="357"/>
        <v>42215.142638888887</v>
      </c>
      <c r="U3841" s="9">
        <f t="shared" si="358"/>
        <v>2015</v>
      </c>
      <c r="V3841">
        <f t="shared" si="359"/>
        <v>5</v>
      </c>
      <c r="W3841" t="str" cm="1">
        <f t="array" ref="W3841">_xlfn.IFS(V3841=1,"JAN",V3841=2,"FEB",V3841=3,"MAR",V3841=4,"APR",V3841=5,"MAY",V3841=6,"JUN",V3841=7,"JUL",V3841=8,"AUG",V3841=9,"SEP",V3841=10,"OCT",V3841=11,"NOV",V3841=12,"DEC")</f>
        <v>MAY</v>
      </c>
    </row>
    <row r="3842" spans="1:23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354"/>
        <v>6500</v>
      </c>
      <c r="P3842">
        <f t="shared" si="355"/>
        <v>21.67</v>
      </c>
      <c r="Q3842" t="s">
        <v>8315</v>
      </c>
      <c r="R3842" t="s">
        <v>8316</v>
      </c>
      <c r="S3842" s="12">
        <f t="shared" si="356"/>
        <v>42432.701724537037</v>
      </c>
      <c r="T3842" s="12">
        <f t="shared" si="357"/>
        <v>42457.660057870366</v>
      </c>
      <c r="U3842" s="9">
        <f t="shared" si="358"/>
        <v>2016</v>
      </c>
      <c r="V3842">
        <f t="shared" si="359"/>
        <v>3</v>
      </c>
      <c r="W3842" t="str" cm="1">
        <f t="array" ref="W3842">_xlfn.IFS(V3842=1,"JAN",V3842=2,"FEB",V3842=3,"MAR",V3842=4,"APR",V3842=5,"MAY",V3842=6,"JUN",V3842=7,"JUL",V3842=8,"AUG",V3842=9,"SEP",V3842=10,"OCT",V3842=11,"NOV",V3842=12,"DEC")</f>
        <v>MAR</v>
      </c>
    </row>
    <row r="3843" spans="1:23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60">ROUND((E3843/D3843)*100,0)</f>
        <v>9</v>
      </c>
      <c r="P3843">
        <f t="shared" ref="P3843:P3906" si="361">IFERROR(ROUND(E3843/L3843,2),0)</f>
        <v>25.65</v>
      </c>
      <c r="Q3843" t="s">
        <v>8315</v>
      </c>
      <c r="R3843" t="s">
        <v>8316</v>
      </c>
      <c r="S3843" s="12">
        <f t="shared" ref="S3843:S3906" si="362">(((J3843/60)/60)/24)+DATE(1970,1,1)</f>
        <v>41780.785729166666</v>
      </c>
      <c r="T3843" s="12">
        <f t="shared" ref="T3843:T3906" si="363">(((I3843/60)/60)/24)+DATE(1970,1,1)</f>
        <v>41840.785729166666</v>
      </c>
      <c r="U3843" s="9">
        <f t="shared" ref="U3843:U3906" si="364">YEAR(S3843)</f>
        <v>2014</v>
      </c>
      <c r="V3843">
        <f t="shared" ref="V3843:V3906" si="365">MONTH(S3843)</f>
        <v>5</v>
      </c>
      <c r="W3843" t="str" cm="1">
        <f t="array" ref="W3843">_xlfn.IFS(V3843=1,"JAN",V3843=2,"FEB",V3843=3,"MAR",V3843=4,"APR",V3843=5,"MAY",V3843=6,"JUN",V3843=7,"JUL",V3843=8,"AUG",V3843=9,"SEP",V3843=10,"OCT",V3843=11,"NOV",V3843=12,"DEC")</f>
        <v>MAY</v>
      </c>
    </row>
    <row r="3844" spans="1:23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60"/>
        <v>22</v>
      </c>
      <c r="P3844">
        <f t="shared" si="361"/>
        <v>47.7</v>
      </c>
      <c r="Q3844" t="s">
        <v>8315</v>
      </c>
      <c r="R3844" t="s">
        <v>8316</v>
      </c>
      <c r="S3844" s="12">
        <f t="shared" si="362"/>
        <v>41740.493657407409</v>
      </c>
      <c r="T3844" s="12">
        <f t="shared" si="363"/>
        <v>41770.493657407409</v>
      </c>
      <c r="U3844" s="9">
        <f t="shared" si="364"/>
        <v>2014</v>
      </c>
      <c r="V3844">
        <f t="shared" si="365"/>
        <v>4</v>
      </c>
      <c r="W3844" t="str" cm="1">
        <f t="array" ref="W3844">_xlfn.IFS(V3844=1,"JAN",V3844=2,"FEB",V3844=3,"MAR",V3844=4,"APR",V3844=5,"MAY",V3844=6,"JUN",V3844=7,"JUL",V3844=8,"AUG",V3844=9,"SEP",V3844=10,"OCT",V3844=11,"NOV",V3844=12,"DEC")</f>
        <v>APR</v>
      </c>
    </row>
    <row r="3845" spans="1:23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60"/>
        <v>21</v>
      </c>
      <c r="P3845">
        <f t="shared" si="361"/>
        <v>56.05</v>
      </c>
      <c r="Q3845" t="s">
        <v>8315</v>
      </c>
      <c r="R3845" t="s">
        <v>8316</v>
      </c>
      <c r="S3845" s="12">
        <f t="shared" si="362"/>
        <v>41766.072500000002</v>
      </c>
      <c r="T3845" s="12">
        <f t="shared" si="363"/>
        <v>41791.072500000002</v>
      </c>
      <c r="U3845" s="9">
        <f t="shared" si="364"/>
        <v>2014</v>
      </c>
      <c r="V3845">
        <f t="shared" si="365"/>
        <v>5</v>
      </c>
      <c r="W3845" t="str" cm="1">
        <f t="array" ref="W3845">_xlfn.IFS(V3845=1,"JAN",V3845=2,"FEB",V3845=3,"MAR",V3845=4,"APR",V3845=5,"MAY",V3845=6,"JUN",V3845=7,"JUL",V3845=8,"AUG",V3845=9,"SEP",V3845=10,"OCT",V3845=11,"NOV",V3845=12,"DEC")</f>
        <v>MAY</v>
      </c>
    </row>
    <row r="3846" spans="1:23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60"/>
        <v>41</v>
      </c>
      <c r="P3846">
        <f t="shared" si="361"/>
        <v>81.319999999999993</v>
      </c>
      <c r="Q3846" t="s">
        <v>8315</v>
      </c>
      <c r="R3846" t="s">
        <v>8316</v>
      </c>
      <c r="S3846" s="12">
        <f t="shared" si="362"/>
        <v>41766.617291666669</v>
      </c>
      <c r="T3846" s="12">
        <f t="shared" si="363"/>
        <v>41793.290972222225</v>
      </c>
      <c r="U3846" s="9">
        <f t="shared" si="364"/>
        <v>2014</v>
      </c>
      <c r="V3846">
        <f t="shared" si="365"/>
        <v>5</v>
      </c>
      <c r="W3846" t="str" cm="1">
        <f t="array" ref="W3846">_xlfn.IFS(V3846=1,"JAN",V3846=2,"FEB",V3846=3,"MAR",V3846=4,"APR",V3846=5,"MAY",V3846=6,"JUN",V3846=7,"JUL",V3846=8,"AUG",V3846=9,"SEP",V3846=10,"OCT",V3846=11,"NOV",V3846=12,"DEC")</f>
        <v>MAY</v>
      </c>
    </row>
    <row r="3847" spans="1:23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60"/>
        <v>2</v>
      </c>
      <c r="P3847">
        <f t="shared" si="361"/>
        <v>70.17</v>
      </c>
      <c r="Q3847" t="s">
        <v>8315</v>
      </c>
      <c r="R3847" t="s">
        <v>8316</v>
      </c>
      <c r="S3847" s="12">
        <f t="shared" si="362"/>
        <v>42248.627013888887</v>
      </c>
      <c r="T3847" s="12">
        <f t="shared" si="363"/>
        <v>42278.627013888887</v>
      </c>
      <c r="U3847" s="9">
        <f t="shared" si="364"/>
        <v>2015</v>
      </c>
      <c r="V3847">
        <f t="shared" si="365"/>
        <v>9</v>
      </c>
      <c r="W3847" t="str" cm="1">
        <f t="array" ref="W3847">_xlfn.IFS(V3847=1,"JAN",V3847=2,"FEB",V3847=3,"MAR",V3847=4,"APR",V3847=5,"MAY",V3847=6,"JUN",V3847=7,"JUL",V3847=8,"AUG",V3847=9,"SEP",V3847=10,"OCT",V3847=11,"NOV",V3847=12,"DEC")</f>
        <v>SEP</v>
      </c>
    </row>
    <row r="3848" spans="1:23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60"/>
        <v>3</v>
      </c>
      <c r="P3848">
        <f t="shared" si="361"/>
        <v>23.63</v>
      </c>
      <c r="Q3848" t="s">
        <v>8315</v>
      </c>
      <c r="R3848" t="s">
        <v>8316</v>
      </c>
      <c r="S3848" s="12">
        <f t="shared" si="362"/>
        <v>41885.221550925926</v>
      </c>
      <c r="T3848" s="12">
        <f t="shared" si="363"/>
        <v>41916.290972222225</v>
      </c>
      <c r="U3848" s="9">
        <f t="shared" si="364"/>
        <v>2014</v>
      </c>
      <c r="V3848">
        <f t="shared" si="365"/>
        <v>9</v>
      </c>
      <c r="W3848" t="str" cm="1">
        <f t="array" ref="W3848">_xlfn.IFS(V3848=1,"JAN",V3848=2,"FEB",V3848=3,"MAR",V3848=4,"APR",V3848=5,"MAY",V3848=6,"JUN",V3848=7,"JUL",V3848=8,"AUG",V3848=9,"SEP",V3848=10,"OCT",V3848=11,"NOV",V3848=12,"DEC")</f>
        <v>SEP</v>
      </c>
    </row>
    <row r="3849" spans="1:23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60"/>
        <v>16</v>
      </c>
      <c r="P3849">
        <f t="shared" si="361"/>
        <v>188.56</v>
      </c>
      <c r="Q3849" t="s">
        <v>8315</v>
      </c>
      <c r="R3849" t="s">
        <v>8316</v>
      </c>
      <c r="S3849" s="12">
        <f t="shared" si="362"/>
        <v>42159.224432870367</v>
      </c>
      <c r="T3849" s="12">
        <f t="shared" si="363"/>
        <v>42204.224432870367</v>
      </c>
      <c r="U3849" s="9">
        <f t="shared" si="364"/>
        <v>2015</v>
      </c>
      <c r="V3849">
        <f t="shared" si="365"/>
        <v>6</v>
      </c>
      <c r="W3849" t="str" cm="1">
        <f t="array" ref="W3849">_xlfn.IFS(V3849=1,"JAN",V3849=2,"FEB",V3849=3,"MAR",V3849=4,"APR",V3849=5,"MAY",V3849=6,"JUN",V3849=7,"JUL",V3849=8,"AUG",V3849=9,"SEP",V3849=10,"OCT",V3849=11,"NOV",V3849=12,"DEC")</f>
        <v>JUN</v>
      </c>
    </row>
    <row r="3850" spans="1:23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60"/>
        <v>16</v>
      </c>
      <c r="P3850">
        <f t="shared" si="361"/>
        <v>49.51</v>
      </c>
      <c r="Q3850" t="s">
        <v>8315</v>
      </c>
      <c r="R3850" t="s">
        <v>8316</v>
      </c>
      <c r="S3850" s="12">
        <f t="shared" si="362"/>
        <v>42265.817002314812</v>
      </c>
      <c r="T3850" s="12">
        <f t="shared" si="363"/>
        <v>42295.817002314812</v>
      </c>
      <c r="U3850" s="9">
        <f t="shared" si="364"/>
        <v>2015</v>
      </c>
      <c r="V3850">
        <f t="shared" si="365"/>
        <v>9</v>
      </c>
      <c r="W3850" t="str" cm="1">
        <f t="array" ref="W3850">_xlfn.IFS(V3850=1,"JAN",V3850=2,"FEB",V3850=3,"MAR",V3850=4,"APR",V3850=5,"MAY",V3850=6,"JUN",V3850=7,"JUL",V3850=8,"AUG",V3850=9,"SEP",V3850=10,"OCT",V3850=11,"NOV",V3850=12,"DEC")</f>
        <v>SEP</v>
      </c>
    </row>
    <row r="3851" spans="1:23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60"/>
        <v>7</v>
      </c>
      <c r="P3851">
        <f t="shared" si="361"/>
        <v>75.459999999999994</v>
      </c>
      <c r="Q3851" t="s">
        <v>8315</v>
      </c>
      <c r="R3851" t="s">
        <v>8316</v>
      </c>
      <c r="S3851" s="12">
        <f t="shared" si="362"/>
        <v>42136.767175925925</v>
      </c>
      <c r="T3851" s="12">
        <f t="shared" si="363"/>
        <v>42166.767175925925</v>
      </c>
      <c r="U3851" s="9">
        <f t="shared" si="364"/>
        <v>2015</v>
      </c>
      <c r="V3851">
        <f t="shared" si="365"/>
        <v>5</v>
      </c>
      <c r="W3851" t="str" cm="1">
        <f t="array" ref="W3851">_xlfn.IFS(V3851=1,"JAN",V3851=2,"FEB",V3851=3,"MAR",V3851=4,"APR",V3851=5,"MAY",V3851=6,"JUN",V3851=7,"JUL",V3851=8,"AUG",V3851=9,"SEP",V3851=10,"OCT",V3851=11,"NOV",V3851=12,"DEC")</f>
        <v>MAY</v>
      </c>
    </row>
    <row r="3852" spans="1:23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60"/>
        <v>4</v>
      </c>
      <c r="P3852">
        <f t="shared" si="361"/>
        <v>9.5</v>
      </c>
      <c r="Q3852" t="s">
        <v>8315</v>
      </c>
      <c r="R3852" t="s">
        <v>8316</v>
      </c>
      <c r="S3852" s="12">
        <f t="shared" si="362"/>
        <v>41975.124340277776</v>
      </c>
      <c r="T3852" s="12">
        <f t="shared" si="363"/>
        <v>42005.124340277776</v>
      </c>
      <c r="U3852" s="9">
        <f t="shared" si="364"/>
        <v>2014</v>
      </c>
      <c r="V3852">
        <f t="shared" si="365"/>
        <v>12</v>
      </c>
      <c r="W3852" t="str" cm="1">
        <f t="array" ref="W3852">_xlfn.IFS(V3852=1,"JAN",V3852=2,"FEB",V3852=3,"MAR",V3852=4,"APR",V3852=5,"MAY",V3852=6,"JUN",V3852=7,"JUL",V3852=8,"AUG",V3852=9,"SEP",V3852=10,"OCT",V3852=11,"NOV",V3852=12,"DEC")</f>
        <v>DEC</v>
      </c>
    </row>
    <row r="3853" spans="1:23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60"/>
        <v>34</v>
      </c>
      <c r="P3853">
        <f t="shared" si="361"/>
        <v>35.5</v>
      </c>
      <c r="Q3853" t="s">
        <v>8315</v>
      </c>
      <c r="R3853" t="s">
        <v>8316</v>
      </c>
      <c r="S3853" s="12">
        <f t="shared" si="362"/>
        <v>42172.439571759256</v>
      </c>
      <c r="T3853" s="12">
        <f t="shared" si="363"/>
        <v>42202.439571759256</v>
      </c>
      <c r="U3853" s="9">
        <f t="shared" si="364"/>
        <v>2015</v>
      </c>
      <c r="V3853">
        <f t="shared" si="365"/>
        <v>6</v>
      </c>
      <c r="W3853" t="str" cm="1">
        <f t="array" ref="W3853">_xlfn.IFS(V3853=1,"JAN",V3853=2,"FEB",V3853=3,"MAR",V3853=4,"APR",V3853=5,"MAY",V3853=6,"JUN",V3853=7,"JUL",V3853=8,"AUG",V3853=9,"SEP",V3853=10,"OCT",V3853=11,"NOV",V3853=12,"DEC")</f>
        <v>JUN</v>
      </c>
    </row>
    <row r="3854" spans="1:23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60"/>
        <v>0</v>
      </c>
      <c r="P3854">
        <f t="shared" si="361"/>
        <v>10</v>
      </c>
      <c r="Q3854" t="s">
        <v>8315</v>
      </c>
      <c r="R3854" t="s">
        <v>8316</v>
      </c>
      <c r="S3854" s="12">
        <f t="shared" si="362"/>
        <v>42065.190694444449</v>
      </c>
      <c r="T3854" s="12">
        <f t="shared" si="363"/>
        <v>42090.149027777778</v>
      </c>
      <c r="U3854" s="9">
        <f t="shared" si="364"/>
        <v>2015</v>
      </c>
      <c r="V3854">
        <f t="shared" si="365"/>
        <v>3</v>
      </c>
      <c r="W3854" t="str" cm="1">
        <f t="array" ref="W3854">_xlfn.IFS(V3854=1,"JAN",V3854=2,"FEB",V3854=3,"MAR",V3854=4,"APR",V3854=5,"MAY",V3854=6,"JUN",V3854=7,"JUL",V3854=8,"AUG",V3854=9,"SEP",V3854=10,"OCT",V3854=11,"NOV",V3854=12,"DEC")</f>
        <v>MAR</v>
      </c>
    </row>
    <row r="3855" spans="1:23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60"/>
        <v>0</v>
      </c>
      <c r="P3855">
        <f t="shared" si="361"/>
        <v>13</v>
      </c>
      <c r="Q3855" t="s">
        <v>8315</v>
      </c>
      <c r="R3855" t="s">
        <v>8316</v>
      </c>
      <c r="S3855" s="12">
        <f t="shared" si="362"/>
        <v>41848.84002314815</v>
      </c>
      <c r="T3855" s="12">
        <f t="shared" si="363"/>
        <v>41883.84002314815</v>
      </c>
      <c r="U3855" s="9">
        <f t="shared" si="364"/>
        <v>2014</v>
      </c>
      <c r="V3855">
        <f t="shared" si="365"/>
        <v>7</v>
      </c>
      <c r="W3855" t="str" cm="1">
        <f t="array" ref="W3855">_xlfn.IFS(V3855=1,"JAN",V3855=2,"FEB",V3855=3,"MAR",V3855=4,"APR",V3855=5,"MAY",V3855=6,"JUN",V3855=7,"JUL",V3855=8,"AUG",V3855=9,"SEP",V3855=10,"OCT",V3855=11,"NOV",V3855=12,"DEC")</f>
        <v>JUL</v>
      </c>
    </row>
    <row r="3856" spans="1:23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60"/>
        <v>16</v>
      </c>
      <c r="P3856">
        <f t="shared" si="361"/>
        <v>89.4</v>
      </c>
      <c r="Q3856" t="s">
        <v>8315</v>
      </c>
      <c r="R3856" t="s">
        <v>8316</v>
      </c>
      <c r="S3856" s="12">
        <f t="shared" si="362"/>
        <v>42103.884930555556</v>
      </c>
      <c r="T3856" s="12">
        <f t="shared" si="363"/>
        <v>42133.884930555556</v>
      </c>
      <c r="U3856" s="9">
        <f t="shared" si="364"/>
        <v>2015</v>
      </c>
      <c r="V3856">
        <f t="shared" si="365"/>
        <v>4</v>
      </c>
      <c r="W3856" t="str" cm="1">
        <f t="array" ref="W3856">_xlfn.IFS(V3856=1,"JAN",V3856=2,"FEB",V3856=3,"MAR",V3856=4,"APR",V3856=5,"MAY",V3856=6,"JUN",V3856=7,"JUL",V3856=8,"AUG",V3856=9,"SEP",V3856=10,"OCT",V3856=11,"NOV",V3856=12,"DEC")</f>
        <v>APR</v>
      </c>
    </row>
    <row r="3857" spans="1:23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60"/>
        <v>3</v>
      </c>
      <c r="P3857">
        <f t="shared" si="361"/>
        <v>25</v>
      </c>
      <c r="Q3857" t="s">
        <v>8315</v>
      </c>
      <c r="R3857" t="s">
        <v>8316</v>
      </c>
      <c r="S3857" s="12">
        <f t="shared" si="362"/>
        <v>42059.970729166671</v>
      </c>
      <c r="T3857" s="12">
        <f t="shared" si="363"/>
        <v>42089.929062499999</v>
      </c>
      <c r="U3857" s="9">
        <f t="shared" si="364"/>
        <v>2015</v>
      </c>
      <c r="V3857">
        <f t="shared" si="365"/>
        <v>2</v>
      </c>
      <c r="W3857" t="str" cm="1">
        <f t="array" ref="W3857">_xlfn.IFS(V3857=1,"JAN",V3857=2,"FEB",V3857=3,"MAR",V3857=4,"APR",V3857=5,"MAY",V3857=6,"JUN",V3857=7,"JUL",V3857=8,"AUG",V3857=9,"SEP",V3857=10,"OCT",V3857=11,"NOV",V3857=12,"DEC")</f>
        <v>FEB</v>
      </c>
    </row>
    <row r="3858" spans="1:23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60"/>
        <v>0</v>
      </c>
      <c r="P3858">
        <f t="shared" si="361"/>
        <v>1</v>
      </c>
      <c r="Q3858" t="s">
        <v>8315</v>
      </c>
      <c r="R3858" t="s">
        <v>8316</v>
      </c>
      <c r="S3858" s="12">
        <f t="shared" si="362"/>
        <v>42041.743090277778</v>
      </c>
      <c r="T3858" s="12">
        <f t="shared" si="363"/>
        <v>42071.701423611114</v>
      </c>
      <c r="U3858" s="9">
        <f t="shared" si="364"/>
        <v>2015</v>
      </c>
      <c r="V3858">
        <f t="shared" si="365"/>
        <v>2</v>
      </c>
      <c r="W3858" t="str" cm="1">
        <f t="array" ref="W3858">_xlfn.IFS(V3858=1,"JAN",V3858=2,"FEB",V3858=3,"MAR",V3858=4,"APR",V3858=5,"MAY",V3858=6,"JUN",V3858=7,"JUL",V3858=8,"AUG",V3858=9,"SEP",V3858=10,"OCT",V3858=11,"NOV",V3858=12,"DEC")</f>
        <v>FEB</v>
      </c>
    </row>
    <row r="3859" spans="1:23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60"/>
        <v>5</v>
      </c>
      <c r="P3859">
        <f t="shared" si="361"/>
        <v>65</v>
      </c>
      <c r="Q3859" t="s">
        <v>8315</v>
      </c>
      <c r="R3859" t="s">
        <v>8316</v>
      </c>
      <c r="S3859" s="12">
        <f t="shared" si="362"/>
        <v>41829.73715277778</v>
      </c>
      <c r="T3859" s="12">
        <f t="shared" si="363"/>
        <v>41852.716666666667</v>
      </c>
      <c r="U3859" s="9">
        <f t="shared" si="364"/>
        <v>2014</v>
      </c>
      <c r="V3859">
        <f t="shared" si="365"/>
        <v>7</v>
      </c>
      <c r="W3859" t="str" cm="1">
        <f t="array" ref="W3859">_xlfn.IFS(V3859=1,"JAN",V3859=2,"FEB",V3859=3,"MAR",V3859=4,"APR",V3859=5,"MAY",V3859=6,"JUN",V3859=7,"JUL",V3859=8,"AUG",V3859=9,"SEP",V3859=10,"OCT",V3859=11,"NOV",V3859=12,"DEC")</f>
        <v>JUL</v>
      </c>
    </row>
    <row r="3860" spans="1:23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60"/>
        <v>2</v>
      </c>
      <c r="P3860">
        <f t="shared" si="361"/>
        <v>10</v>
      </c>
      <c r="Q3860" t="s">
        <v>8315</v>
      </c>
      <c r="R3860" t="s">
        <v>8316</v>
      </c>
      <c r="S3860" s="12">
        <f t="shared" si="362"/>
        <v>42128.431064814817</v>
      </c>
      <c r="T3860" s="12">
        <f t="shared" si="363"/>
        <v>42146.875</v>
      </c>
      <c r="U3860" s="9">
        <f t="shared" si="364"/>
        <v>2015</v>
      </c>
      <c r="V3860">
        <f t="shared" si="365"/>
        <v>5</v>
      </c>
      <c r="W3860" t="str" cm="1">
        <f t="array" ref="W3860">_xlfn.IFS(V3860=1,"JAN",V3860=2,"FEB",V3860=3,"MAR",V3860=4,"APR",V3860=5,"MAY",V3860=6,"JUN",V3860=7,"JUL",V3860=8,"AUG",V3860=9,"SEP",V3860=10,"OCT",V3860=11,"NOV",V3860=12,"DEC")</f>
        <v>MAY</v>
      </c>
    </row>
    <row r="3861" spans="1:23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60"/>
        <v>0</v>
      </c>
      <c r="P3861">
        <f t="shared" si="361"/>
        <v>1</v>
      </c>
      <c r="Q3861" t="s">
        <v>8315</v>
      </c>
      <c r="R3861" t="s">
        <v>8316</v>
      </c>
      <c r="S3861" s="12">
        <f t="shared" si="362"/>
        <v>41789.893599537041</v>
      </c>
      <c r="T3861" s="12">
        <f t="shared" si="363"/>
        <v>41815.875</v>
      </c>
      <c r="U3861" s="9">
        <f t="shared" si="364"/>
        <v>2014</v>
      </c>
      <c r="V3861">
        <f t="shared" si="365"/>
        <v>5</v>
      </c>
      <c r="W3861" t="str" cm="1">
        <f t="array" ref="W3861">_xlfn.IFS(V3861=1,"JAN",V3861=2,"FEB",V3861=3,"MAR",V3861=4,"APR",V3861=5,"MAY",V3861=6,"JUN",V3861=7,"JUL",V3861=8,"AUG",V3861=9,"SEP",V3861=10,"OCT",V3861=11,"NOV",V3861=12,"DEC")</f>
        <v>MAY</v>
      </c>
    </row>
    <row r="3862" spans="1:23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60"/>
        <v>18</v>
      </c>
      <c r="P3862">
        <f t="shared" si="361"/>
        <v>81.540000000000006</v>
      </c>
      <c r="Q3862" t="s">
        <v>8315</v>
      </c>
      <c r="R3862" t="s">
        <v>8316</v>
      </c>
      <c r="S3862" s="12">
        <f t="shared" si="362"/>
        <v>41833.660995370366</v>
      </c>
      <c r="T3862" s="12">
        <f t="shared" si="363"/>
        <v>41863.660995370366</v>
      </c>
      <c r="U3862" s="9">
        <f t="shared" si="364"/>
        <v>2014</v>
      </c>
      <c r="V3862">
        <f t="shared" si="365"/>
        <v>7</v>
      </c>
      <c r="W3862" t="str" cm="1">
        <f t="array" ref="W3862">_xlfn.IFS(V3862=1,"JAN",V3862=2,"FEB",V3862=3,"MAR",V3862=4,"APR",V3862=5,"MAY",V3862=6,"JUN",V3862=7,"JUL",V3862=8,"AUG",V3862=9,"SEP",V3862=10,"OCT",V3862=11,"NOV",V3862=12,"DEC")</f>
        <v>JUL</v>
      </c>
    </row>
    <row r="3863" spans="1:23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60"/>
        <v>5</v>
      </c>
      <c r="P3863">
        <f t="shared" si="361"/>
        <v>100</v>
      </c>
      <c r="Q3863" t="s">
        <v>8315</v>
      </c>
      <c r="R3863" t="s">
        <v>8316</v>
      </c>
      <c r="S3863" s="12">
        <f t="shared" si="362"/>
        <v>41914.590011574073</v>
      </c>
      <c r="T3863" s="12">
        <f t="shared" si="363"/>
        <v>41955.907638888893</v>
      </c>
      <c r="U3863" s="9">
        <f t="shared" si="364"/>
        <v>2014</v>
      </c>
      <c r="V3863">
        <f t="shared" si="365"/>
        <v>10</v>
      </c>
      <c r="W3863" t="str" cm="1">
        <f t="array" ref="W3863">_xlfn.IFS(V3863=1,"JAN",V3863=2,"FEB",V3863=3,"MAR",V3863=4,"APR",V3863=5,"MAY",V3863=6,"JUN",V3863=7,"JUL",V3863=8,"AUG",V3863=9,"SEP",V3863=10,"OCT",V3863=11,"NOV",V3863=12,"DEC")</f>
        <v>OCT</v>
      </c>
    </row>
    <row r="3864" spans="1:23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60"/>
        <v>0</v>
      </c>
      <c r="P3864">
        <f t="shared" si="361"/>
        <v>1</v>
      </c>
      <c r="Q3864" t="s">
        <v>8315</v>
      </c>
      <c r="R3864" t="s">
        <v>8316</v>
      </c>
      <c r="S3864" s="12">
        <f t="shared" si="362"/>
        <v>42611.261064814811</v>
      </c>
      <c r="T3864" s="12">
        <f t="shared" si="363"/>
        <v>42625.707638888889</v>
      </c>
      <c r="U3864" s="9">
        <f t="shared" si="364"/>
        <v>2016</v>
      </c>
      <c r="V3864">
        <f t="shared" si="365"/>
        <v>8</v>
      </c>
      <c r="W3864" t="str" cm="1">
        <f t="array" ref="W3864">_xlfn.IFS(V3864=1,"JAN",V3864=2,"FEB",V3864=3,"MAR",V3864=4,"APR",V3864=5,"MAY",V3864=6,"JUN",V3864=7,"JUL",V3864=8,"AUG",V3864=9,"SEP",V3864=10,"OCT",V3864=11,"NOV",V3864=12,"DEC")</f>
        <v>AUG</v>
      </c>
    </row>
    <row r="3865" spans="1:23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60"/>
        <v>0</v>
      </c>
      <c r="P3865">
        <f t="shared" si="361"/>
        <v>0</v>
      </c>
      <c r="Q3865" t="s">
        <v>8315</v>
      </c>
      <c r="R3865" t="s">
        <v>8316</v>
      </c>
      <c r="S3865" s="12">
        <f t="shared" si="362"/>
        <v>42253.633159722223</v>
      </c>
      <c r="T3865" s="12">
        <f t="shared" si="363"/>
        <v>42313.674826388888</v>
      </c>
      <c r="U3865" s="9">
        <f t="shared" si="364"/>
        <v>2015</v>
      </c>
      <c r="V3865">
        <f t="shared" si="365"/>
        <v>9</v>
      </c>
      <c r="W3865" t="str" cm="1">
        <f t="array" ref="W3865">_xlfn.IFS(V3865=1,"JAN",V3865=2,"FEB",V3865=3,"MAR",V3865=4,"APR",V3865=5,"MAY",V3865=6,"JUN",V3865=7,"JUL",V3865=8,"AUG",V3865=9,"SEP",V3865=10,"OCT",V3865=11,"NOV",V3865=12,"DEC")</f>
        <v>SEP</v>
      </c>
    </row>
    <row r="3866" spans="1:23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60"/>
        <v>1</v>
      </c>
      <c r="P3866">
        <f t="shared" si="361"/>
        <v>20</v>
      </c>
      <c r="Q3866" t="s">
        <v>8315</v>
      </c>
      <c r="R3866" t="s">
        <v>8316</v>
      </c>
      <c r="S3866" s="12">
        <f t="shared" si="362"/>
        <v>42295.891828703709</v>
      </c>
      <c r="T3866" s="12">
        <f t="shared" si="363"/>
        <v>42325.933495370366</v>
      </c>
      <c r="U3866" s="9">
        <f t="shared" si="364"/>
        <v>2015</v>
      </c>
      <c r="V3866">
        <f t="shared" si="365"/>
        <v>10</v>
      </c>
      <c r="W3866" t="str" cm="1">
        <f t="array" ref="W3866">_xlfn.IFS(V3866=1,"JAN",V3866=2,"FEB",V3866=3,"MAR",V3866=4,"APR",V3866=5,"MAY",V3866=6,"JUN",V3866=7,"JUL",V3866=8,"AUG",V3866=9,"SEP",V3866=10,"OCT",V3866=11,"NOV",V3866=12,"DEC")</f>
        <v>OCT</v>
      </c>
    </row>
    <row r="3867" spans="1:23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60"/>
        <v>27</v>
      </c>
      <c r="P3867">
        <f t="shared" si="361"/>
        <v>46.43</v>
      </c>
      <c r="Q3867" t="s">
        <v>8315</v>
      </c>
      <c r="R3867" t="s">
        <v>8316</v>
      </c>
      <c r="S3867" s="12">
        <f t="shared" si="362"/>
        <v>41841.651597222226</v>
      </c>
      <c r="T3867" s="12">
        <f t="shared" si="363"/>
        <v>41881.229166666664</v>
      </c>
      <c r="U3867" s="9">
        <f t="shared" si="364"/>
        <v>2014</v>
      </c>
      <c r="V3867">
        <f t="shared" si="365"/>
        <v>7</v>
      </c>
      <c r="W3867" t="str" cm="1">
        <f t="array" ref="W3867">_xlfn.IFS(V3867=1,"JAN",V3867=2,"FEB",V3867=3,"MAR",V3867=4,"APR",V3867=5,"MAY",V3867=6,"JUN",V3867=7,"JUL",V3867=8,"AUG",V3867=9,"SEP",V3867=10,"OCT",V3867=11,"NOV",V3867=12,"DEC")</f>
        <v>JUL</v>
      </c>
    </row>
    <row r="3868" spans="1:23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60"/>
        <v>1</v>
      </c>
      <c r="P3868">
        <f t="shared" si="361"/>
        <v>5.5</v>
      </c>
      <c r="Q3868" t="s">
        <v>8315</v>
      </c>
      <c r="R3868" t="s">
        <v>8316</v>
      </c>
      <c r="S3868" s="12">
        <f t="shared" si="362"/>
        <v>42402.947002314817</v>
      </c>
      <c r="T3868" s="12">
        <f t="shared" si="363"/>
        <v>42452.145138888889</v>
      </c>
      <c r="U3868" s="9">
        <f t="shared" si="364"/>
        <v>2016</v>
      </c>
      <c r="V3868">
        <f t="shared" si="365"/>
        <v>2</v>
      </c>
      <c r="W3868" t="str" cm="1">
        <f t="array" ref="W3868">_xlfn.IFS(V3868=1,"JAN",V3868=2,"FEB",V3868=3,"MAR",V3868=4,"APR",V3868=5,"MAY",V3868=6,"JUN",V3868=7,"JUL",V3868=8,"AUG",V3868=9,"SEP",V3868=10,"OCT",V3868=11,"NOV",V3868=12,"DEC")</f>
        <v>FEB</v>
      </c>
    </row>
    <row r="3869" spans="1:23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60"/>
        <v>13</v>
      </c>
      <c r="P3869">
        <f t="shared" si="361"/>
        <v>50.2</v>
      </c>
      <c r="Q3869" t="s">
        <v>8315</v>
      </c>
      <c r="R3869" t="s">
        <v>8316</v>
      </c>
      <c r="S3869" s="12">
        <f t="shared" si="362"/>
        <v>42509.814108796301</v>
      </c>
      <c r="T3869" s="12">
        <f t="shared" si="363"/>
        <v>42539.814108796301</v>
      </c>
      <c r="U3869" s="9">
        <f t="shared" si="364"/>
        <v>2016</v>
      </c>
      <c r="V3869">
        <f t="shared" si="365"/>
        <v>5</v>
      </c>
      <c r="W3869" t="str" cm="1">
        <f t="array" ref="W3869">_xlfn.IFS(V3869=1,"JAN",V3869=2,"FEB",V3869=3,"MAR",V3869=4,"APR",V3869=5,"MAY",V3869=6,"JUN",V3869=7,"JUL",V3869=8,"AUG",V3869=9,"SEP",V3869=10,"OCT",V3869=11,"NOV",V3869=12,"DEC")</f>
        <v>MAY</v>
      </c>
    </row>
    <row r="3870" spans="1:23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60"/>
        <v>0</v>
      </c>
      <c r="P3870">
        <f t="shared" si="361"/>
        <v>10</v>
      </c>
      <c r="Q3870" t="s">
        <v>8315</v>
      </c>
      <c r="R3870" t="s">
        <v>8357</v>
      </c>
      <c r="S3870" s="12">
        <f t="shared" si="362"/>
        <v>41865.659780092588</v>
      </c>
      <c r="T3870" s="12">
        <f t="shared" si="363"/>
        <v>41890.659780092588</v>
      </c>
      <c r="U3870" s="9">
        <f t="shared" si="364"/>
        <v>2014</v>
      </c>
      <c r="V3870">
        <f t="shared" si="365"/>
        <v>8</v>
      </c>
      <c r="W3870" t="str" cm="1">
        <f t="array" ref="W3870">_xlfn.IFS(V3870=1,"JAN",V3870=2,"FEB",V3870=3,"MAR",V3870=4,"APR",V3870=5,"MAY",V3870=6,"JUN",V3870=7,"JUL",V3870=8,"AUG",V3870=9,"SEP",V3870=10,"OCT",V3870=11,"NOV",V3870=12,"DEC")</f>
        <v>AUG</v>
      </c>
    </row>
    <row r="3871" spans="1:23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60"/>
        <v>3</v>
      </c>
      <c r="P3871">
        <f t="shared" si="361"/>
        <v>30.13</v>
      </c>
      <c r="Q3871" t="s">
        <v>8315</v>
      </c>
      <c r="R3871" t="s">
        <v>8357</v>
      </c>
      <c r="S3871" s="12">
        <f t="shared" si="362"/>
        <v>42047.724444444444</v>
      </c>
      <c r="T3871" s="12">
        <f t="shared" si="363"/>
        <v>42077.132638888885</v>
      </c>
      <c r="U3871" s="9">
        <f t="shared" si="364"/>
        <v>2015</v>
      </c>
      <c r="V3871">
        <f t="shared" si="365"/>
        <v>2</v>
      </c>
      <c r="W3871" t="str" cm="1">
        <f t="array" ref="W3871">_xlfn.IFS(V3871=1,"JAN",V3871=2,"FEB",V3871=3,"MAR",V3871=4,"APR",V3871=5,"MAY",V3871=6,"JUN",V3871=7,"JUL",V3871=8,"AUG",V3871=9,"SEP",V3871=10,"OCT",V3871=11,"NOV",V3871=12,"DEC")</f>
        <v>FEB</v>
      </c>
    </row>
    <row r="3872" spans="1:23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60"/>
        <v>15</v>
      </c>
      <c r="P3872">
        <f t="shared" si="361"/>
        <v>150</v>
      </c>
      <c r="Q3872" t="s">
        <v>8315</v>
      </c>
      <c r="R3872" t="s">
        <v>8357</v>
      </c>
      <c r="S3872" s="12">
        <f t="shared" si="362"/>
        <v>41793.17219907407</v>
      </c>
      <c r="T3872" s="12">
        <f t="shared" si="363"/>
        <v>41823.17219907407</v>
      </c>
      <c r="U3872" s="9">
        <f t="shared" si="364"/>
        <v>2014</v>
      </c>
      <c r="V3872">
        <f t="shared" si="365"/>
        <v>6</v>
      </c>
      <c r="W3872" t="str" cm="1">
        <f t="array" ref="W3872">_xlfn.IFS(V3872=1,"JAN",V3872=2,"FEB",V3872=3,"MAR",V3872=4,"APR",V3872=5,"MAY",V3872=6,"JUN",V3872=7,"JUL",V3872=8,"AUG",V3872=9,"SEP",V3872=10,"OCT",V3872=11,"NOV",V3872=12,"DEC")</f>
        <v>JUN</v>
      </c>
    </row>
    <row r="3873" spans="1:23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60"/>
        <v>3</v>
      </c>
      <c r="P3873">
        <f t="shared" si="361"/>
        <v>13.33</v>
      </c>
      <c r="Q3873" t="s">
        <v>8315</v>
      </c>
      <c r="R3873" t="s">
        <v>8357</v>
      </c>
      <c r="S3873" s="12">
        <f t="shared" si="362"/>
        <v>42763.780671296292</v>
      </c>
      <c r="T3873" s="12">
        <f t="shared" si="363"/>
        <v>42823.739004629635</v>
      </c>
      <c r="U3873" s="9">
        <f t="shared" si="364"/>
        <v>2017</v>
      </c>
      <c r="V3873">
        <f t="shared" si="365"/>
        <v>1</v>
      </c>
      <c r="W3873" t="str" cm="1">
        <f t="array" ref="W3873">_xlfn.IFS(V3873=1,"JAN",V3873=2,"FEB",V3873=3,"MAR",V3873=4,"APR",V3873=5,"MAY",V3873=6,"JUN",V3873=7,"JUL",V3873=8,"AUG",V3873=9,"SEP",V3873=10,"OCT",V3873=11,"NOV",V3873=12,"DEC")</f>
        <v>JAN</v>
      </c>
    </row>
    <row r="3874" spans="1:23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60"/>
        <v>0</v>
      </c>
      <c r="P3874">
        <f t="shared" si="361"/>
        <v>0</v>
      </c>
      <c r="Q3874" t="s">
        <v>8315</v>
      </c>
      <c r="R3874" t="s">
        <v>8357</v>
      </c>
      <c r="S3874" s="12">
        <f t="shared" si="362"/>
        <v>42180.145787037036</v>
      </c>
      <c r="T3874" s="12">
        <f t="shared" si="363"/>
        <v>42230.145787037036</v>
      </c>
      <c r="U3874" s="9">
        <f t="shared" si="364"/>
        <v>2015</v>
      </c>
      <c r="V3874">
        <f t="shared" si="365"/>
        <v>6</v>
      </c>
      <c r="W3874" t="str" cm="1">
        <f t="array" ref="W3874">_xlfn.IFS(V3874=1,"JAN",V3874=2,"FEB",V3874=3,"MAR",V3874=4,"APR",V3874=5,"MAY",V3874=6,"JUN",V3874=7,"JUL",V3874=8,"AUG",V3874=9,"SEP",V3874=10,"OCT",V3874=11,"NOV",V3874=12,"DEC")</f>
        <v>JUN</v>
      </c>
    </row>
    <row r="3875" spans="1:23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60"/>
        <v>0</v>
      </c>
      <c r="P3875">
        <f t="shared" si="361"/>
        <v>0</v>
      </c>
      <c r="Q3875" t="s">
        <v>8315</v>
      </c>
      <c r="R3875" t="s">
        <v>8357</v>
      </c>
      <c r="S3875" s="12">
        <f t="shared" si="362"/>
        <v>42255.696006944447</v>
      </c>
      <c r="T3875" s="12">
        <f t="shared" si="363"/>
        <v>42285.696006944447</v>
      </c>
      <c r="U3875" s="9">
        <f t="shared" si="364"/>
        <v>2015</v>
      </c>
      <c r="V3875">
        <f t="shared" si="365"/>
        <v>9</v>
      </c>
      <c r="W3875" t="str" cm="1">
        <f t="array" ref="W3875">_xlfn.IFS(V3875=1,"JAN",V3875=2,"FEB",V3875=3,"MAR",V3875=4,"APR",V3875=5,"MAY",V3875=6,"JUN",V3875=7,"JUL",V3875=8,"AUG",V3875=9,"SEP",V3875=10,"OCT",V3875=11,"NOV",V3875=12,"DEC")</f>
        <v>SEP</v>
      </c>
    </row>
    <row r="3876" spans="1:23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60"/>
        <v>0</v>
      </c>
      <c r="P3876">
        <f t="shared" si="361"/>
        <v>0</v>
      </c>
      <c r="Q3876" t="s">
        <v>8315</v>
      </c>
      <c r="R3876" t="s">
        <v>8357</v>
      </c>
      <c r="S3876" s="12">
        <f t="shared" si="362"/>
        <v>42007.016458333332</v>
      </c>
      <c r="T3876" s="12">
        <f t="shared" si="363"/>
        <v>42028.041666666672</v>
      </c>
      <c r="U3876" s="9">
        <f t="shared" si="364"/>
        <v>2015</v>
      </c>
      <c r="V3876">
        <f t="shared" si="365"/>
        <v>1</v>
      </c>
      <c r="W3876" t="str" cm="1">
        <f t="array" ref="W3876">_xlfn.IFS(V3876=1,"JAN",V3876=2,"FEB",V3876=3,"MAR",V3876=4,"APR",V3876=5,"MAY",V3876=6,"JUN",V3876=7,"JUL",V3876=8,"AUG",V3876=9,"SEP",V3876=10,"OCT",V3876=11,"NOV",V3876=12,"DEC")</f>
        <v>JAN</v>
      </c>
    </row>
    <row r="3877" spans="1:23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60"/>
        <v>0</v>
      </c>
      <c r="P3877">
        <f t="shared" si="361"/>
        <v>0</v>
      </c>
      <c r="Q3877" t="s">
        <v>8315</v>
      </c>
      <c r="R3877" t="s">
        <v>8357</v>
      </c>
      <c r="S3877" s="12">
        <f t="shared" si="362"/>
        <v>42615.346817129626</v>
      </c>
      <c r="T3877" s="12">
        <f t="shared" si="363"/>
        <v>42616.416666666672</v>
      </c>
      <c r="U3877" s="9">
        <f t="shared" si="364"/>
        <v>2016</v>
      </c>
      <c r="V3877">
        <f t="shared" si="365"/>
        <v>9</v>
      </c>
      <c r="W3877" t="str" cm="1">
        <f t="array" ref="W3877">_xlfn.IFS(V3877=1,"JAN",V3877=2,"FEB",V3877=3,"MAR",V3877=4,"APR",V3877=5,"MAY",V3877=6,"JUN",V3877=7,"JUL",V3877=8,"AUG",V3877=9,"SEP",V3877=10,"OCT",V3877=11,"NOV",V3877=12,"DEC")</f>
        <v>SEP</v>
      </c>
    </row>
    <row r="3878" spans="1:23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60"/>
        <v>53</v>
      </c>
      <c r="P3878">
        <f t="shared" si="361"/>
        <v>44.76</v>
      </c>
      <c r="Q3878" t="s">
        <v>8315</v>
      </c>
      <c r="R3878" t="s">
        <v>8357</v>
      </c>
      <c r="S3878" s="12">
        <f t="shared" si="362"/>
        <v>42372.624166666668</v>
      </c>
      <c r="T3878" s="12">
        <f t="shared" si="363"/>
        <v>42402.624166666668</v>
      </c>
      <c r="U3878" s="9">
        <f t="shared" si="364"/>
        <v>2016</v>
      </c>
      <c r="V3878">
        <f t="shared" si="365"/>
        <v>1</v>
      </c>
      <c r="W3878" t="str" cm="1">
        <f t="array" ref="W3878">_xlfn.IFS(V3878=1,"JAN",V3878=2,"FEB",V3878=3,"MAR",V3878=4,"APR",V3878=5,"MAY",V3878=6,"JUN",V3878=7,"JUL",V3878=8,"AUG",V3878=9,"SEP",V3878=10,"OCT",V3878=11,"NOV",V3878=12,"DEC")</f>
        <v>JAN</v>
      </c>
    </row>
    <row r="3879" spans="1:23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60"/>
        <v>5</v>
      </c>
      <c r="P3879">
        <f t="shared" si="361"/>
        <v>88.64</v>
      </c>
      <c r="Q3879" t="s">
        <v>8315</v>
      </c>
      <c r="R3879" t="s">
        <v>8357</v>
      </c>
      <c r="S3879" s="12">
        <f t="shared" si="362"/>
        <v>42682.67768518519</v>
      </c>
      <c r="T3879" s="12">
        <f t="shared" si="363"/>
        <v>42712.67768518519</v>
      </c>
      <c r="U3879" s="9">
        <f t="shared" si="364"/>
        <v>2016</v>
      </c>
      <c r="V3879">
        <f t="shared" si="365"/>
        <v>11</v>
      </c>
      <c r="W3879" t="str" cm="1">
        <f t="array" ref="W3879">_xlfn.IFS(V3879=1,"JAN",V3879=2,"FEB",V3879=3,"MAR",V3879=4,"APR",V3879=5,"MAY",V3879=6,"JUN",V3879=7,"JUL",V3879=8,"AUG",V3879=9,"SEP",V3879=10,"OCT",V3879=11,"NOV",V3879=12,"DEC")</f>
        <v>NOV</v>
      </c>
    </row>
    <row r="3880" spans="1:23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60"/>
        <v>0</v>
      </c>
      <c r="P3880">
        <f t="shared" si="361"/>
        <v>10</v>
      </c>
      <c r="Q3880" t="s">
        <v>8315</v>
      </c>
      <c r="R3880" t="s">
        <v>8357</v>
      </c>
      <c r="S3880" s="12">
        <f t="shared" si="362"/>
        <v>42154.818819444445</v>
      </c>
      <c r="T3880" s="12">
        <f t="shared" si="363"/>
        <v>42185.165972222225</v>
      </c>
      <c r="U3880" s="9">
        <f t="shared" si="364"/>
        <v>2015</v>
      </c>
      <c r="V3880">
        <f t="shared" si="365"/>
        <v>5</v>
      </c>
      <c r="W3880" t="str" cm="1">
        <f t="array" ref="W3880">_xlfn.IFS(V3880=1,"JAN",V3880=2,"FEB",V3880=3,"MAR",V3880=4,"APR",V3880=5,"MAY",V3880=6,"JUN",V3880=7,"JUL",V3880=8,"AUG",V3880=9,"SEP",V3880=10,"OCT",V3880=11,"NOV",V3880=12,"DEC")</f>
        <v>MAY</v>
      </c>
    </row>
    <row r="3881" spans="1:23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60"/>
        <v>0</v>
      </c>
      <c r="P3881">
        <f t="shared" si="361"/>
        <v>0</v>
      </c>
      <c r="Q3881" t="s">
        <v>8315</v>
      </c>
      <c r="R3881" t="s">
        <v>8357</v>
      </c>
      <c r="S3881" s="12">
        <f t="shared" si="362"/>
        <v>41999.861064814817</v>
      </c>
      <c r="T3881" s="12">
        <f t="shared" si="363"/>
        <v>42029.861064814817</v>
      </c>
      <c r="U3881" s="9">
        <f t="shared" si="364"/>
        <v>2014</v>
      </c>
      <c r="V3881">
        <f t="shared" si="365"/>
        <v>12</v>
      </c>
      <c r="W3881" t="str" cm="1">
        <f t="array" ref="W3881">_xlfn.IFS(V3881=1,"JAN",V3881=2,"FEB",V3881=3,"MAR",V3881=4,"APR",V3881=5,"MAY",V3881=6,"JUN",V3881=7,"JUL",V3881=8,"AUG",V3881=9,"SEP",V3881=10,"OCT",V3881=11,"NOV",V3881=12,"DEC")</f>
        <v>DEC</v>
      </c>
    </row>
    <row r="3882" spans="1:23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60"/>
        <v>13</v>
      </c>
      <c r="P3882">
        <f t="shared" si="361"/>
        <v>57.65</v>
      </c>
      <c r="Q3882" t="s">
        <v>8315</v>
      </c>
      <c r="R3882" t="s">
        <v>8357</v>
      </c>
      <c r="S3882" s="12">
        <f t="shared" si="362"/>
        <v>41815.815046296295</v>
      </c>
      <c r="T3882" s="12">
        <f t="shared" si="363"/>
        <v>41850.958333333336</v>
      </c>
      <c r="U3882" s="9">
        <f t="shared" si="364"/>
        <v>2014</v>
      </c>
      <c r="V3882">
        <f t="shared" si="365"/>
        <v>6</v>
      </c>
      <c r="W3882" t="str" cm="1">
        <f t="array" ref="W3882">_xlfn.IFS(V3882=1,"JAN",V3882=2,"FEB",V3882=3,"MAR",V3882=4,"APR",V3882=5,"MAY",V3882=6,"JUN",V3882=7,"JUL",V3882=8,"AUG",V3882=9,"SEP",V3882=10,"OCT",V3882=11,"NOV",V3882=12,"DEC")</f>
        <v>JUN</v>
      </c>
    </row>
    <row r="3883" spans="1:23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60"/>
        <v>5</v>
      </c>
      <c r="P3883">
        <f t="shared" si="361"/>
        <v>25</v>
      </c>
      <c r="Q3883" t="s">
        <v>8315</v>
      </c>
      <c r="R3883" t="s">
        <v>8357</v>
      </c>
      <c r="S3883" s="12">
        <f t="shared" si="362"/>
        <v>42756.018506944441</v>
      </c>
      <c r="T3883" s="12">
        <f t="shared" si="363"/>
        <v>42786.018506944441</v>
      </c>
      <c r="U3883" s="9">
        <f t="shared" si="364"/>
        <v>2017</v>
      </c>
      <c r="V3883">
        <f t="shared" si="365"/>
        <v>1</v>
      </c>
      <c r="W3883" t="str" cm="1">
        <f t="array" ref="W3883">_xlfn.IFS(V3883=1,"JAN",V3883=2,"FEB",V3883=3,"MAR",V3883=4,"APR",V3883=5,"MAY",V3883=6,"JUN",V3883=7,"JUL",V3883=8,"AUG",V3883=9,"SEP",V3883=10,"OCT",V3883=11,"NOV",V3883=12,"DEC")</f>
        <v>JAN</v>
      </c>
    </row>
    <row r="3884" spans="1:23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60"/>
        <v>0</v>
      </c>
      <c r="P3884">
        <f t="shared" si="361"/>
        <v>0</v>
      </c>
      <c r="Q3884" t="s">
        <v>8315</v>
      </c>
      <c r="R3884" t="s">
        <v>8357</v>
      </c>
      <c r="S3884" s="12">
        <f t="shared" si="362"/>
        <v>42373.983449074076</v>
      </c>
      <c r="T3884" s="12">
        <f t="shared" si="363"/>
        <v>42400.960416666669</v>
      </c>
      <c r="U3884" s="9">
        <f t="shared" si="364"/>
        <v>2016</v>
      </c>
      <c r="V3884">
        <f t="shared" si="365"/>
        <v>1</v>
      </c>
      <c r="W3884" t="str" cm="1">
        <f t="array" ref="W3884">_xlfn.IFS(V3884=1,"JAN",V3884=2,"FEB",V3884=3,"MAR",V3884=4,"APR",V3884=5,"MAY",V3884=6,"JUN",V3884=7,"JUL",V3884=8,"AUG",V3884=9,"SEP",V3884=10,"OCT",V3884=11,"NOV",V3884=12,"DEC")</f>
        <v>JAN</v>
      </c>
    </row>
    <row r="3885" spans="1:23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60"/>
        <v>0</v>
      </c>
      <c r="P3885">
        <f t="shared" si="361"/>
        <v>0</v>
      </c>
      <c r="Q3885" t="s">
        <v>8315</v>
      </c>
      <c r="R3885" t="s">
        <v>8357</v>
      </c>
      <c r="S3885" s="12">
        <f t="shared" si="362"/>
        <v>41854.602650462963</v>
      </c>
      <c r="T3885" s="12">
        <f t="shared" si="363"/>
        <v>41884.602650462963</v>
      </c>
      <c r="U3885" s="9">
        <f t="shared" si="364"/>
        <v>2014</v>
      </c>
      <c r="V3885">
        <f t="shared" si="365"/>
        <v>8</v>
      </c>
      <c r="W3885" t="str" cm="1">
        <f t="array" ref="W3885">_xlfn.IFS(V3885=1,"JAN",V3885=2,"FEB",V3885=3,"MAR",V3885=4,"APR",V3885=5,"MAY",V3885=6,"JUN",V3885=7,"JUL",V3885=8,"AUG",V3885=9,"SEP",V3885=10,"OCT",V3885=11,"NOV",V3885=12,"DEC")</f>
        <v>AUG</v>
      </c>
    </row>
    <row r="3886" spans="1:23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60"/>
        <v>0</v>
      </c>
      <c r="P3886">
        <f t="shared" si="361"/>
        <v>0</v>
      </c>
      <c r="Q3886" t="s">
        <v>8315</v>
      </c>
      <c r="R3886" t="s">
        <v>8357</v>
      </c>
      <c r="S3886" s="12">
        <f t="shared" si="362"/>
        <v>42065.791574074072</v>
      </c>
      <c r="T3886" s="12">
        <f t="shared" si="363"/>
        <v>42090.749907407408</v>
      </c>
      <c r="U3886" s="9">
        <f t="shared" si="364"/>
        <v>2015</v>
      </c>
      <c r="V3886">
        <f t="shared" si="365"/>
        <v>3</v>
      </c>
      <c r="W3886" t="str" cm="1">
        <f t="array" ref="W3886">_xlfn.IFS(V3886=1,"JAN",V3886=2,"FEB",V3886=3,"MAR",V3886=4,"APR",V3886=5,"MAY",V3886=6,"JUN",V3886=7,"JUL",V3886=8,"AUG",V3886=9,"SEP",V3886=10,"OCT",V3886=11,"NOV",V3886=12,"DEC")</f>
        <v>MAR</v>
      </c>
    </row>
    <row r="3887" spans="1:23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60"/>
        <v>0</v>
      </c>
      <c r="P3887">
        <f t="shared" si="361"/>
        <v>0</v>
      </c>
      <c r="Q3887" t="s">
        <v>8315</v>
      </c>
      <c r="R3887" t="s">
        <v>8357</v>
      </c>
      <c r="S3887" s="12">
        <f t="shared" si="362"/>
        <v>42469.951284722221</v>
      </c>
      <c r="T3887" s="12">
        <f t="shared" si="363"/>
        <v>42499.951284722221</v>
      </c>
      <c r="U3887" s="9">
        <f t="shared" si="364"/>
        <v>2016</v>
      </c>
      <c r="V3887">
        <f t="shared" si="365"/>
        <v>4</v>
      </c>
      <c r="W3887" t="str" cm="1">
        <f t="array" ref="W3887">_xlfn.IFS(V3887=1,"JAN",V3887=2,"FEB",V3887=3,"MAR",V3887=4,"APR",V3887=5,"MAY",V3887=6,"JUN",V3887=7,"JUL",V3887=8,"AUG",V3887=9,"SEP",V3887=10,"OCT",V3887=11,"NOV",V3887=12,"DEC")</f>
        <v>APR</v>
      </c>
    </row>
    <row r="3888" spans="1:23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60"/>
        <v>0</v>
      </c>
      <c r="P3888">
        <f t="shared" si="361"/>
        <v>0</v>
      </c>
      <c r="Q3888" t="s">
        <v>8315</v>
      </c>
      <c r="R3888" t="s">
        <v>8357</v>
      </c>
      <c r="S3888" s="12">
        <f t="shared" si="362"/>
        <v>41954.228032407409</v>
      </c>
      <c r="T3888" s="12">
        <f t="shared" si="363"/>
        <v>41984.228032407409</v>
      </c>
      <c r="U3888" s="9">
        <f t="shared" si="364"/>
        <v>2014</v>
      </c>
      <c r="V3888">
        <f t="shared" si="365"/>
        <v>11</v>
      </c>
      <c r="W3888" t="str" cm="1">
        <f t="array" ref="W3888">_xlfn.IFS(V3888=1,"JAN",V3888=2,"FEB",V3888=3,"MAR",V3888=4,"APR",V3888=5,"MAY",V3888=6,"JUN",V3888=7,"JUL",V3888=8,"AUG",V3888=9,"SEP",V3888=10,"OCT",V3888=11,"NOV",V3888=12,"DEC")</f>
        <v>NOV</v>
      </c>
    </row>
    <row r="3889" spans="1:23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60"/>
        <v>2</v>
      </c>
      <c r="P3889">
        <f t="shared" si="361"/>
        <v>17.5</v>
      </c>
      <c r="Q3889" t="s">
        <v>8315</v>
      </c>
      <c r="R3889" t="s">
        <v>8357</v>
      </c>
      <c r="S3889" s="12">
        <f t="shared" si="362"/>
        <v>42079.857974537037</v>
      </c>
      <c r="T3889" s="12">
        <f t="shared" si="363"/>
        <v>42125.916666666672</v>
      </c>
      <c r="U3889" s="9">
        <f t="shared" si="364"/>
        <v>2015</v>
      </c>
      <c r="V3889">
        <f t="shared" si="365"/>
        <v>3</v>
      </c>
      <c r="W3889" t="str" cm="1">
        <f t="array" ref="W3889">_xlfn.IFS(V3889=1,"JAN",V3889=2,"FEB",V3889=3,"MAR",V3889=4,"APR",V3889=5,"MAY",V3889=6,"JUN",V3889=7,"JUL",V3889=8,"AUG",V3889=9,"SEP",V3889=10,"OCT",V3889=11,"NOV",V3889=12,"DEC")</f>
        <v>MAR</v>
      </c>
    </row>
    <row r="3890" spans="1:23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60"/>
        <v>27</v>
      </c>
      <c r="P3890">
        <f t="shared" si="361"/>
        <v>38.71</v>
      </c>
      <c r="Q3890" t="s">
        <v>8315</v>
      </c>
      <c r="R3890" t="s">
        <v>8316</v>
      </c>
      <c r="S3890" s="12">
        <f t="shared" si="362"/>
        <v>42762.545810185184</v>
      </c>
      <c r="T3890" s="12">
        <f t="shared" si="363"/>
        <v>42792.545810185184</v>
      </c>
      <c r="U3890" s="9">
        <f t="shared" si="364"/>
        <v>2017</v>
      </c>
      <c r="V3890">
        <f t="shared" si="365"/>
        <v>1</v>
      </c>
      <c r="W3890" t="str" cm="1">
        <f t="array" ref="W3890">_xlfn.IFS(V3890=1,"JAN",V3890=2,"FEB",V3890=3,"MAR",V3890=4,"APR",V3890=5,"MAY",V3890=6,"JUN",V3890=7,"JUL",V3890=8,"AUG",V3890=9,"SEP",V3890=10,"OCT",V3890=11,"NOV",V3890=12,"DEC")</f>
        <v>JAN</v>
      </c>
    </row>
    <row r="3891" spans="1:23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60"/>
        <v>1</v>
      </c>
      <c r="P3891">
        <f t="shared" si="361"/>
        <v>13.11</v>
      </c>
      <c r="Q3891" t="s">
        <v>8315</v>
      </c>
      <c r="R3891" t="s">
        <v>8316</v>
      </c>
      <c r="S3891" s="12">
        <f t="shared" si="362"/>
        <v>41977.004976851851</v>
      </c>
      <c r="T3891" s="12">
        <f t="shared" si="363"/>
        <v>42008.976388888885</v>
      </c>
      <c r="U3891" s="9">
        <f t="shared" si="364"/>
        <v>2014</v>
      </c>
      <c r="V3891">
        <f t="shared" si="365"/>
        <v>12</v>
      </c>
      <c r="W3891" t="str" cm="1">
        <f t="array" ref="W3891">_xlfn.IFS(V3891=1,"JAN",V3891=2,"FEB",V3891=3,"MAR",V3891=4,"APR",V3891=5,"MAY",V3891=6,"JUN",V3891=7,"JUL",V3891=8,"AUG",V3891=9,"SEP",V3891=10,"OCT",V3891=11,"NOV",V3891=12,"DEC")</f>
        <v>DEC</v>
      </c>
    </row>
    <row r="3892" spans="1:23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60"/>
        <v>17</v>
      </c>
      <c r="P3892">
        <f t="shared" si="361"/>
        <v>315.5</v>
      </c>
      <c r="Q3892" t="s">
        <v>8315</v>
      </c>
      <c r="R3892" t="s">
        <v>8316</v>
      </c>
      <c r="S3892" s="12">
        <f t="shared" si="362"/>
        <v>42171.758611111116</v>
      </c>
      <c r="T3892" s="12">
        <f t="shared" si="363"/>
        <v>42231.758611111116</v>
      </c>
      <c r="U3892" s="9">
        <f t="shared" si="364"/>
        <v>2015</v>
      </c>
      <c r="V3892">
        <f t="shared" si="365"/>
        <v>6</v>
      </c>
      <c r="W3892" t="str" cm="1">
        <f t="array" ref="W3892">_xlfn.IFS(V3892=1,"JAN",V3892=2,"FEB",V3892=3,"MAR",V3892=4,"APR",V3892=5,"MAY",V3892=6,"JUN",V3892=7,"JUL",V3892=8,"AUG",V3892=9,"SEP",V3892=10,"OCT",V3892=11,"NOV",V3892=12,"DEC")</f>
        <v>JUN</v>
      </c>
    </row>
    <row r="3893" spans="1:23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60"/>
        <v>33</v>
      </c>
      <c r="P3893">
        <f t="shared" si="361"/>
        <v>37.14</v>
      </c>
      <c r="Q3893" t="s">
        <v>8315</v>
      </c>
      <c r="R3893" t="s">
        <v>8316</v>
      </c>
      <c r="S3893" s="12">
        <f t="shared" si="362"/>
        <v>42056.1324537037</v>
      </c>
      <c r="T3893" s="12">
        <f t="shared" si="363"/>
        <v>42086.207638888889</v>
      </c>
      <c r="U3893" s="9">
        <f t="shared" si="364"/>
        <v>2015</v>
      </c>
      <c r="V3893">
        <f t="shared" si="365"/>
        <v>2</v>
      </c>
      <c r="W3893" t="str" cm="1">
        <f t="array" ref="W3893">_xlfn.IFS(V3893=1,"JAN",V3893=2,"FEB",V3893=3,"MAR",V3893=4,"APR",V3893=5,"MAY",V3893=6,"JUN",V3893=7,"JUL",V3893=8,"AUG",V3893=9,"SEP",V3893=10,"OCT",V3893=11,"NOV",V3893=12,"DEC")</f>
        <v>FEB</v>
      </c>
    </row>
    <row r="3894" spans="1:23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60"/>
        <v>0</v>
      </c>
      <c r="P3894">
        <f t="shared" si="361"/>
        <v>0</v>
      </c>
      <c r="Q3894" t="s">
        <v>8315</v>
      </c>
      <c r="R3894" t="s">
        <v>8316</v>
      </c>
      <c r="S3894" s="12">
        <f t="shared" si="362"/>
        <v>41867.652280092596</v>
      </c>
      <c r="T3894" s="12">
        <f t="shared" si="363"/>
        <v>41875.291666666664</v>
      </c>
      <c r="U3894" s="9">
        <f t="shared" si="364"/>
        <v>2014</v>
      </c>
      <c r="V3894">
        <f t="shared" si="365"/>
        <v>8</v>
      </c>
      <c r="W3894" t="str" cm="1">
        <f t="array" ref="W3894">_xlfn.IFS(V3894=1,"JAN",V3894=2,"FEB",V3894=3,"MAR",V3894=4,"APR",V3894=5,"MAY",V3894=6,"JUN",V3894=7,"JUL",V3894=8,"AUG",V3894=9,"SEP",V3894=10,"OCT",V3894=11,"NOV",V3894=12,"DEC")</f>
        <v>AUG</v>
      </c>
    </row>
    <row r="3895" spans="1:23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60"/>
        <v>22</v>
      </c>
      <c r="P3895">
        <f t="shared" si="361"/>
        <v>128.27000000000001</v>
      </c>
      <c r="Q3895" t="s">
        <v>8315</v>
      </c>
      <c r="R3895" t="s">
        <v>8316</v>
      </c>
      <c r="S3895" s="12">
        <f t="shared" si="362"/>
        <v>41779.657870370371</v>
      </c>
      <c r="T3895" s="12">
        <f t="shared" si="363"/>
        <v>41821.25</v>
      </c>
      <c r="U3895" s="9">
        <f t="shared" si="364"/>
        <v>2014</v>
      </c>
      <c r="V3895">
        <f t="shared" si="365"/>
        <v>5</v>
      </c>
      <c r="W3895" t="str" cm="1">
        <f t="array" ref="W3895">_xlfn.IFS(V3895=1,"JAN",V3895=2,"FEB",V3895=3,"MAR",V3895=4,"APR",V3895=5,"MAY",V3895=6,"JUN",V3895=7,"JUL",V3895=8,"AUG",V3895=9,"SEP",V3895=10,"OCT",V3895=11,"NOV",V3895=12,"DEC")</f>
        <v>MAY</v>
      </c>
    </row>
    <row r="3896" spans="1:23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60"/>
        <v>3</v>
      </c>
      <c r="P3896">
        <f t="shared" si="361"/>
        <v>47.27</v>
      </c>
      <c r="Q3896" t="s">
        <v>8315</v>
      </c>
      <c r="R3896" t="s">
        <v>8316</v>
      </c>
      <c r="S3896" s="12">
        <f t="shared" si="362"/>
        <v>42679.958472222221</v>
      </c>
      <c r="T3896" s="12">
        <f t="shared" si="363"/>
        <v>42710.207638888889</v>
      </c>
      <c r="U3896" s="9">
        <f t="shared" si="364"/>
        <v>2016</v>
      </c>
      <c r="V3896">
        <f t="shared" si="365"/>
        <v>11</v>
      </c>
      <c r="W3896" t="str" cm="1">
        <f t="array" ref="W3896">_xlfn.IFS(V3896=1,"JAN",V3896=2,"FEB",V3896=3,"MAR",V3896=4,"APR",V3896=5,"MAY",V3896=6,"JUN",V3896=7,"JUL",V3896=8,"AUG",V3896=9,"SEP",V3896=10,"OCT",V3896=11,"NOV",V3896=12,"DEC")</f>
        <v>NOV</v>
      </c>
    </row>
    <row r="3897" spans="1:23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60"/>
        <v>5</v>
      </c>
      <c r="P3897">
        <f t="shared" si="361"/>
        <v>50</v>
      </c>
      <c r="Q3897" t="s">
        <v>8315</v>
      </c>
      <c r="R3897" t="s">
        <v>8316</v>
      </c>
      <c r="S3897" s="12">
        <f t="shared" si="362"/>
        <v>42032.250208333338</v>
      </c>
      <c r="T3897" s="12">
        <f t="shared" si="363"/>
        <v>42063.250208333338</v>
      </c>
      <c r="U3897" s="9">
        <f t="shared" si="364"/>
        <v>2015</v>
      </c>
      <c r="V3897">
        <f t="shared" si="365"/>
        <v>1</v>
      </c>
      <c r="W3897" t="str" cm="1">
        <f t="array" ref="W3897">_xlfn.IFS(V3897=1,"JAN",V3897=2,"FEB",V3897=3,"MAR",V3897=4,"APR",V3897=5,"MAY",V3897=6,"JUN",V3897=7,"JUL",V3897=8,"AUG",V3897=9,"SEP",V3897=10,"OCT",V3897=11,"NOV",V3897=12,"DEC")</f>
        <v>JAN</v>
      </c>
    </row>
    <row r="3898" spans="1:23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60"/>
        <v>11</v>
      </c>
      <c r="P3898">
        <f t="shared" si="361"/>
        <v>42.5</v>
      </c>
      <c r="Q3898" t="s">
        <v>8315</v>
      </c>
      <c r="R3898" t="s">
        <v>8316</v>
      </c>
      <c r="S3898" s="12">
        <f t="shared" si="362"/>
        <v>41793.191875000004</v>
      </c>
      <c r="T3898" s="12">
        <f t="shared" si="363"/>
        <v>41807.191875000004</v>
      </c>
      <c r="U3898" s="9">
        <f t="shared" si="364"/>
        <v>2014</v>
      </c>
      <c r="V3898">
        <f t="shared" si="365"/>
        <v>6</v>
      </c>
      <c r="W3898" t="str" cm="1">
        <f t="array" ref="W3898">_xlfn.IFS(V3898=1,"JAN",V3898=2,"FEB",V3898=3,"MAR",V3898=4,"APR",V3898=5,"MAY",V3898=6,"JUN",V3898=7,"JUL",V3898=8,"AUG",V3898=9,"SEP",V3898=10,"OCT",V3898=11,"NOV",V3898=12,"DEC")</f>
        <v>JUN</v>
      </c>
    </row>
    <row r="3899" spans="1:23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60"/>
        <v>18</v>
      </c>
      <c r="P3899">
        <f t="shared" si="361"/>
        <v>44</v>
      </c>
      <c r="Q3899" t="s">
        <v>8315</v>
      </c>
      <c r="R3899" t="s">
        <v>8316</v>
      </c>
      <c r="S3899" s="12">
        <f t="shared" si="362"/>
        <v>41982.87364583333</v>
      </c>
      <c r="T3899" s="12">
        <f t="shared" si="363"/>
        <v>42012.87364583333</v>
      </c>
      <c r="U3899" s="9">
        <f t="shared" si="364"/>
        <v>2014</v>
      </c>
      <c r="V3899">
        <f t="shared" si="365"/>
        <v>12</v>
      </c>
      <c r="W3899" t="str" cm="1">
        <f t="array" ref="W3899">_xlfn.IFS(V3899=1,"JAN",V3899=2,"FEB",V3899=3,"MAR",V3899=4,"APR",V3899=5,"MAY",V3899=6,"JUN",V3899=7,"JUL",V3899=8,"AUG",V3899=9,"SEP",V3899=10,"OCT",V3899=11,"NOV",V3899=12,"DEC")</f>
        <v>DEC</v>
      </c>
    </row>
    <row r="3900" spans="1:23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60"/>
        <v>33</v>
      </c>
      <c r="P3900">
        <f t="shared" si="361"/>
        <v>50.88</v>
      </c>
      <c r="Q3900" t="s">
        <v>8315</v>
      </c>
      <c r="R3900" t="s">
        <v>8316</v>
      </c>
      <c r="S3900" s="12">
        <f t="shared" si="362"/>
        <v>42193.482291666667</v>
      </c>
      <c r="T3900" s="12">
        <f t="shared" si="363"/>
        <v>42233.666666666672</v>
      </c>
      <c r="U3900" s="9">
        <f t="shared" si="364"/>
        <v>2015</v>
      </c>
      <c r="V3900">
        <f t="shared" si="365"/>
        <v>7</v>
      </c>
      <c r="W3900" t="str" cm="1">
        <f t="array" ref="W3900">_xlfn.IFS(V3900=1,"JAN",V3900=2,"FEB",V3900=3,"MAR",V3900=4,"APR",V3900=5,"MAY",V3900=6,"JUN",V3900=7,"JUL",V3900=8,"AUG",V3900=9,"SEP",V3900=10,"OCT",V3900=11,"NOV",V3900=12,"DEC")</f>
        <v>JUL</v>
      </c>
    </row>
    <row r="3901" spans="1:23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60"/>
        <v>1</v>
      </c>
      <c r="P3901">
        <f t="shared" si="361"/>
        <v>62.5</v>
      </c>
      <c r="Q3901" t="s">
        <v>8315</v>
      </c>
      <c r="R3901" t="s">
        <v>8316</v>
      </c>
      <c r="S3901" s="12">
        <f t="shared" si="362"/>
        <v>41843.775011574071</v>
      </c>
      <c r="T3901" s="12">
        <f t="shared" si="363"/>
        <v>41863.775011574071</v>
      </c>
      <c r="U3901" s="9">
        <f t="shared" si="364"/>
        <v>2014</v>
      </c>
      <c r="V3901">
        <f t="shared" si="365"/>
        <v>7</v>
      </c>
      <c r="W3901" t="str" cm="1">
        <f t="array" ref="W3901">_xlfn.IFS(V3901=1,"JAN",V3901=2,"FEB",V3901=3,"MAR",V3901=4,"APR",V3901=5,"MAY",V3901=6,"JUN",V3901=7,"JUL",V3901=8,"AUG",V3901=9,"SEP",V3901=10,"OCT",V3901=11,"NOV",V3901=12,"DEC")</f>
        <v>JUL</v>
      </c>
    </row>
    <row r="3902" spans="1:23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60"/>
        <v>5</v>
      </c>
      <c r="P3902">
        <f t="shared" si="361"/>
        <v>27</v>
      </c>
      <c r="Q3902" t="s">
        <v>8315</v>
      </c>
      <c r="R3902" t="s">
        <v>8316</v>
      </c>
      <c r="S3902" s="12">
        <f t="shared" si="362"/>
        <v>42136.092488425929</v>
      </c>
      <c r="T3902" s="12">
        <f t="shared" si="363"/>
        <v>42166.092488425929</v>
      </c>
      <c r="U3902" s="9">
        <f t="shared" si="364"/>
        <v>2015</v>
      </c>
      <c r="V3902">
        <f t="shared" si="365"/>
        <v>5</v>
      </c>
      <c r="W3902" t="str" cm="1">
        <f t="array" ref="W3902">_xlfn.IFS(V3902=1,"JAN",V3902=2,"FEB",V3902=3,"MAR",V3902=4,"APR",V3902=5,"MAY",V3902=6,"JUN",V3902=7,"JUL",V3902=8,"AUG",V3902=9,"SEP",V3902=10,"OCT",V3902=11,"NOV",V3902=12,"DEC")</f>
        <v>MAY</v>
      </c>
    </row>
    <row r="3903" spans="1:23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60"/>
        <v>1</v>
      </c>
      <c r="P3903">
        <f t="shared" si="361"/>
        <v>25</v>
      </c>
      <c r="Q3903" t="s">
        <v>8315</v>
      </c>
      <c r="R3903" t="s">
        <v>8316</v>
      </c>
      <c r="S3903" s="12">
        <f t="shared" si="362"/>
        <v>42317.826377314821</v>
      </c>
      <c r="T3903" s="12">
        <f t="shared" si="363"/>
        <v>42357.826377314821</v>
      </c>
      <c r="U3903" s="9">
        <f t="shared" si="364"/>
        <v>2015</v>
      </c>
      <c r="V3903">
        <f t="shared" si="365"/>
        <v>11</v>
      </c>
      <c r="W3903" t="str" cm="1">
        <f t="array" ref="W3903">_xlfn.IFS(V3903=1,"JAN",V3903=2,"FEB",V3903=3,"MAR",V3903=4,"APR",V3903=5,"MAY",V3903=6,"JUN",V3903=7,"JUL",V3903=8,"AUG",V3903=9,"SEP",V3903=10,"OCT",V3903=11,"NOV",V3903=12,"DEC")</f>
        <v>NOV</v>
      </c>
    </row>
    <row r="3904" spans="1:23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60"/>
        <v>49</v>
      </c>
      <c r="P3904">
        <f t="shared" si="361"/>
        <v>47.26</v>
      </c>
      <c r="Q3904" t="s">
        <v>8315</v>
      </c>
      <c r="R3904" t="s">
        <v>8316</v>
      </c>
      <c r="S3904" s="12">
        <f t="shared" si="362"/>
        <v>42663.468078703707</v>
      </c>
      <c r="T3904" s="12">
        <f t="shared" si="363"/>
        <v>42688.509745370371</v>
      </c>
      <c r="U3904" s="9">
        <f t="shared" si="364"/>
        <v>2016</v>
      </c>
      <c r="V3904">
        <f t="shared" si="365"/>
        <v>10</v>
      </c>
      <c r="W3904" t="str" cm="1">
        <f t="array" ref="W3904">_xlfn.IFS(V3904=1,"JAN",V3904=2,"FEB",V3904=3,"MAR",V3904=4,"APR",V3904=5,"MAY",V3904=6,"JUN",V3904=7,"JUL",V3904=8,"AUG",V3904=9,"SEP",V3904=10,"OCT",V3904=11,"NOV",V3904=12,"DEC")</f>
        <v>OCT</v>
      </c>
    </row>
    <row r="3905" spans="1:23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60"/>
        <v>0</v>
      </c>
      <c r="P3905">
        <f t="shared" si="361"/>
        <v>0</v>
      </c>
      <c r="Q3905" t="s">
        <v>8315</v>
      </c>
      <c r="R3905" t="s">
        <v>8316</v>
      </c>
      <c r="S3905" s="12">
        <f t="shared" si="362"/>
        <v>42186.01116898148</v>
      </c>
      <c r="T3905" s="12">
        <f t="shared" si="363"/>
        <v>42230.818055555559</v>
      </c>
      <c r="U3905" s="9">
        <f t="shared" si="364"/>
        <v>2015</v>
      </c>
      <c r="V3905">
        <f t="shared" si="365"/>
        <v>7</v>
      </c>
      <c r="W3905" t="str" cm="1">
        <f t="array" ref="W3905">_xlfn.IFS(V3905=1,"JAN",V3905=2,"FEB",V3905=3,"MAR",V3905=4,"APR",V3905=5,"MAY",V3905=6,"JUN",V3905=7,"JUL",V3905=8,"AUG",V3905=9,"SEP",V3905=10,"OCT",V3905=11,"NOV",V3905=12,"DEC")</f>
        <v>JUL</v>
      </c>
    </row>
    <row r="3906" spans="1:23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60"/>
        <v>0</v>
      </c>
      <c r="P3906">
        <f t="shared" si="361"/>
        <v>1.5</v>
      </c>
      <c r="Q3906" t="s">
        <v>8315</v>
      </c>
      <c r="R3906" t="s">
        <v>8316</v>
      </c>
      <c r="S3906" s="12">
        <f t="shared" si="362"/>
        <v>42095.229166666672</v>
      </c>
      <c r="T3906" s="12">
        <f t="shared" si="363"/>
        <v>42109.211111111115</v>
      </c>
      <c r="U3906" s="9">
        <f t="shared" si="364"/>
        <v>2015</v>
      </c>
      <c r="V3906">
        <f t="shared" si="365"/>
        <v>4</v>
      </c>
      <c r="W3906" t="str" cm="1">
        <f t="array" ref="W3906">_xlfn.IFS(V3906=1,"JAN",V3906=2,"FEB",V3906=3,"MAR",V3906=4,"APR",V3906=5,"MAY",V3906=6,"JUN",V3906=7,"JUL",V3906=8,"AUG",V3906=9,"SEP",V3906=10,"OCT",V3906=11,"NOV",V3906=12,"DEC")</f>
        <v>APR</v>
      </c>
    </row>
    <row r="3907" spans="1:23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66">ROUND((E3907/D3907)*100,0)</f>
        <v>12</v>
      </c>
      <c r="P3907">
        <f t="shared" ref="P3907:P3970" si="367">IFERROR(ROUND(E3907/L3907,2),0)</f>
        <v>24.71</v>
      </c>
      <c r="Q3907" t="s">
        <v>8315</v>
      </c>
      <c r="R3907" t="s">
        <v>8316</v>
      </c>
      <c r="S3907" s="12">
        <f t="shared" ref="S3907:S3970" si="368">(((J3907/60)/60)/24)+DATE(1970,1,1)</f>
        <v>42124.623877314814</v>
      </c>
      <c r="T3907" s="12">
        <f t="shared" ref="T3907:T3970" si="369">(((I3907/60)/60)/24)+DATE(1970,1,1)</f>
        <v>42166.958333333328</v>
      </c>
      <c r="U3907" s="9">
        <f t="shared" ref="U3907:U3970" si="370">YEAR(S3907)</f>
        <v>2015</v>
      </c>
      <c r="V3907">
        <f t="shared" ref="V3907:V3970" si="371">MONTH(S3907)</f>
        <v>4</v>
      </c>
      <c r="W3907" t="str" cm="1">
        <f t="array" ref="W3907">_xlfn.IFS(V3907=1,"JAN",V3907=2,"FEB",V3907=3,"MAR",V3907=4,"APR",V3907=5,"MAY",V3907=6,"JUN",V3907=7,"JUL",V3907=8,"AUG",V3907=9,"SEP",V3907=10,"OCT",V3907=11,"NOV",V3907=12,"DEC")</f>
        <v>APR</v>
      </c>
    </row>
    <row r="3908" spans="1:23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66"/>
        <v>67</v>
      </c>
      <c r="P3908">
        <f t="shared" si="367"/>
        <v>63.13</v>
      </c>
      <c r="Q3908" t="s">
        <v>8315</v>
      </c>
      <c r="R3908" t="s">
        <v>8316</v>
      </c>
      <c r="S3908" s="12">
        <f t="shared" si="368"/>
        <v>42143.917743055557</v>
      </c>
      <c r="T3908" s="12">
        <f t="shared" si="369"/>
        <v>42181.559027777781</v>
      </c>
      <c r="U3908" s="9">
        <f t="shared" si="370"/>
        <v>2015</v>
      </c>
      <c r="V3908">
        <f t="shared" si="371"/>
        <v>5</v>
      </c>
      <c r="W3908" t="str" cm="1">
        <f t="array" ref="W3908">_xlfn.IFS(V3908=1,"JAN",V3908=2,"FEB",V3908=3,"MAR",V3908=4,"APR",V3908=5,"MAY",V3908=6,"JUN",V3908=7,"JUL",V3908=8,"AUG",V3908=9,"SEP",V3908=10,"OCT",V3908=11,"NOV",V3908=12,"DEC")</f>
        <v>MAY</v>
      </c>
    </row>
    <row r="3909" spans="1:23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66"/>
        <v>15</v>
      </c>
      <c r="P3909">
        <f t="shared" si="367"/>
        <v>38.25</v>
      </c>
      <c r="Q3909" t="s">
        <v>8315</v>
      </c>
      <c r="R3909" t="s">
        <v>8316</v>
      </c>
      <c r="S3909" s="12">
        <f t="shared" si="368"/>
        <v>41906.819513888891</v>
      </c>
      <c r="T3909" s="12">
        <f t="shared" si="369"/>
        <v>41938.838888888888</v>
      </c>
      <c r="U3909" s="9">
        <f t="shared" si="370"/>
        <v>2014</v>
      </c>
      <c r="V3909">
        <f t="shared" si="371"/>
        <v>9</v>
      </c>
      <c r="W3909" t="str" cm="1">
        <f t="array" ref="W3909">_xlfn.IFS(V3909=1,"JAN",V3909=2,"FEB",V3909=3,"MAR",V3909=4,"APR",V3909=5,"MAY",V3909=6,"JUN",V3909=7,"JUL",V3909=8,"AUG",V3909=9,"SEP",V3909=10,"OCT",V3909=11,"NOV",V3909=12,"DEC")</f>
        <v>SEP</v>
      </c>
    </row>
    <row r="3910" spans="1:23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66"/>
        <v>9</v>
      </c>
      <c r="P3910">
        <f t="shared" si="367"/>
        <v>16.25</v>
      </c>
      <c r="Q3910" t="s">
        <v>8315</v>
      </c>
      <c r="R3910" t="s">
        <v>8316</v>
      </c>
      <c r="S3910" s="12">
        <f t="shared" si="368"/>
        <v>41834.135370370372</v>
      </c>
      <c r="T3910" s="12">
        <f t="shared" si="369"/>
        <v>41849.135370370372</v>
      </c>
      <c r="U3910" s="9">
        <f t="shared" si="370"/>
        <v>2014</v>
      </c>
      <c r="V3910">
        <f t="shared" si="371"/>
        <v>7</v>
      </c>
      <c r="W3910" t="str" cm="1">
        <f t="array" ref="W3910">_xlfn.IFS(V3910=1,"JAN",V3910=2,"FEB",V3910=3,"MAR",V3910=4,"APR",V3910=5,"MAY",V3910=6,"JUN",V3910=7,"JUL",V3910=8,"AUG",V3910=9,"SEP",V3910=10,"OCT",V3910=11,"NOV",V3910=12,"DEC")</f>
        <v>JUL</v>
      </c>
    </row>
    <row r="3911" spans="1:23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66"/>
        <v>0</v>
      </c>
      <c r="P3911">
        <f t="shared" si="367"/>
        <v>33.75</v>
      </c>
      <c r="Q3911" t="s">
        <v>8315</v>
      </c>
      <c r="R3911" t="s">
        <v>8316</v>
      </c>
      <c r="S3911" s="12">
        <f t="shared" si="368"/>
        <v>41863.359282407408</v>
      </c>
      <c r="T3911" s="12">
        <f t="shared" si="369"/>
        <v>41893.359282407408</v>
      </c>
      <c r="U3911" s="9">
        <f t="shared" si="370"/>
        <v>2014</v>
      </c>
      <c r="V3911">
        <f t="shared" si="371"/>
        <v>8</v>
      </c>
      <c r="W3911" t="str" cm="1">
        <f t="array" ref="W3911">_xlfn.IFS(V3911=1,"JAN",V3911=2,"FEB",V3911=3,"MAR",V3911=4,"APR",V3911=5,"MAY",V3911=6,"JUN",V3911=7,"JUL",V3911=8,"AUG",V3911=9,"SEP",V3911=10,"OCT",V3911=11,"NOV",V3911=12,"DEC")</f>
        <v>AUG</v>
      </c>
    </row>
    <row r="3912" spans="1:23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66"/>
        <v>3</v>
      </c>
      <c r="P3912">
        <f t="shared" si="367"/>
        <v>61.67</v>
      </c>
      <c r="Q3912" t="s">
        <v>8315</v>
      </c>
      <c r="R3912" t="s">
        <v>8316</v>
      </c>
      <c r="S3912" s="12">
        <f t="shared" si="368"/>
        <v>42224.756909722222</v>
      </c>
      <c r="T3912" s="12">
        <f t="shared" si="369"/>
        <v>42254.756909722222</v>
      </c>
      <c r="U3912" s="9">
        <f t="shared" si="370"/>
        <v>2015</v>
      </c>
      <c r="V3912">
        <f t="shared" si="371"/>
        <v>8</v>
      </c>
      <c r="W3912" t="str" cm="1">
        <f t="array" ref="W3912">_xlfn.IFS(V3912=1,"JAN",V3912=2,"FEB",V3912=3,"MAR",V3912=4,"APR",V3912=5,"MAY",V3912=6,"JUN",V3912=7,"JUL",V3912=8,"AUG",V3912=9,"SEP",V3912=10,"OCT",V3912=11,"NOV",V3912=12,"DEC")</f>
        <v>AUG</v>
      </c>
    </row>
    <row r="3913" spans="1:23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66"/>
        <v>37</v>
      </c>
      <c r="P3913">
        <f t="shared" si="367"/>
        <v>83.14</v>
      </c>
      <c r="Q3913" t="s">
        <v>8315</v>
      </c>
      <c r="R3913" t="s">
        <v>8316</v>
      </c>
      <c r="S3913" s="12">
        <f t="shared" si="368"/>
        <v>41939.8122337963</v>
      </c>
      <c r="T3913" s="12">
        <f t="shared" si="369"/>
        <v>41969.853900462964</v>
      </c>
      <c r="U3913" s="9">
        <f t="shared" si="370"/>
        <v>2014</v>
      </c>
      <c r="V3913">
        <f t="shared" si="371"/>
        <v>10</v>
      </c>
      <c r="W3913" t="str" cm="1">
        <f t="array" ref="W3913">_xlfn.IFS(V3913=1,"JAN",V3913=2,"FEB",V3913=3,"MAR",V3913=4,"APR",V3913=5,"MAY",V3913=6,"JUN",V3913=7,"JUL",V3913=8,"AUG",V3913=9,"SEP",V3913=10,"OCT",V3913=11,"NOV",V3913=12,"DEC")</f>
        <v>OCT</v>
      </c>
    </row>
    <row r="3914" spans="1:23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66"/>
        <v>0</v>
      </c>
      <c r="P3914">
        <f t="shared" si="367"/>
        <v>1</v>
      </c>
      <c r="Q3914" t="s">
        <v>8315</v>
      </c>
      <c r="R3914" t="s">
        <v>8316</v>
      </c>
      <c r="S3914" s="12">
        <f t="shared" si="368"/>
        <v>42059.270023148143</v>
      </c>
      <c r="T3914" s="12">
        <f t="shared" si="369"/>
        <v>42119.190972222219</v>
      </c>
      <c r="U3914" s="9">
        <f t="shared" si="370"/>
        <v>2015</v>
      </c>
      <c r="V3914">
        <f t="shared" si="371"/>
        <v>2</v>
      </c>
      <c r="W3914" t="str" cm="1">
        <f t="array" ref="W3914">_xlfn.IFS(V3914=1,"JAN",V3914=2,"FEB",V3914=3,"MAR",V3914=4,"APR",V3914=5,"MAY",V3914=6,"JUN",V3914=7,"JUL",V3914=8,"AUG",V3914=9,"SEP",V3914=10,"OCT",V3914=11,"NOV",V3914=12,"DEC")</f>
        <v>FEB</v>
      </c>
    </row>
    <row r="3915" spans="1:23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66"/>
        <v>10</v>
      </c>
      <c r="P3915">
        <f t="shared" si="367"/>
        <v>142.86000000000001</v>
      </c>
      <c r="Q3915" t="s">
        <v>8315</v>
      </c>
      <c r="R3915" t="s">
        <v>8316</v>
      </c>
      <c r="S3915" s="12">
        <f t="shared" si="368"/>
        <v>42308.211215277777</v>
      </c>
      <c r="T3915" s="12">
        <f t="shared" si="369"/>
        <v>42338.252881944441</v>
      </c>
      <c r="U3915" s="9">
        <f t="shared" si="370"/>
        <v>2015</v>
      </c>
      <c r="V3915">
        <f t="shared" si="371"/>
        <v>10</v>
      </c>
      <c r="W3915" t="str" cm="1">
        <f t="array" ref="W3915">_xlfn.IFS(V3915=1,"JAN",V3915=2,"FEB",V3915=3,"MAR",V3915=4,"APR",V3915=5,"MAY",V3915=6,"JUN",V3915=7,"JUL",V3915=8,"AUG",V3915=9,"SEP",V3915=10,"OCT",V3915=11,"NOV",V3915=12,"DEC")</f>
        <v>OCT</v>
      </c>
    </row>
    <row r="3916" spans="1:23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66"/>
        <v>36</v>
      </c>
      <c r="P3916">
        <f t="shared" si="367"/>
        <v>33.67</v>
      </c>
      <c r="Q3916" t="s">
        <v>8315</v>
      </c>
      <c r="R3916" t="s">
        <v>8316</v>
      </c>
      <c r="S3916" s="12">
        <f t="shared" si="368"/>
        <v>42114.818935185183</v>
      </c>
      <c r="T3916" s="12">
        <f t="shared" si="369"/>
        <v>42134.957638888889</v>
      </c>
      <c r="U3916" s="9">
        <f t="shared" si="370"/>
        <v>2015</v>
      </c>
      <c r="V3916">
        <f t="shared" si="371"/>
        <v>4</v>
      </c>
      <c r="W3916" t="str" cm="1">
        <f t="array" ref="W3916">_xlfn.IFS(V3916=1,"JAN",V3916=2,"FEB",V3916=3,"MAR",V3916=4,"APR",V3916=5,"MAY",V3916=6,"JUN",V3916=7,"JUL",V3916=8,"AUG",V3916=9,"SEP",V3916=10,"OCT",V3916=11,"NOV",V3916=12,"DEC")</f>
        <v>APR</v>
      </c>
    </row>
    <row r="3917" spans="1:23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66"/>
        <v>0</v>
      </c>
      <c r="P3917">
        <f t="shared" si="367"/>
        <v>5</v>
      </c>
      <c r="Q3917" t="s">
        <v>8315</v>
      </c>
      <c r="R3917" t="s">
        <v>8316</v>
      </c>
      <c r="S3917" s="12">
        <f t="shared" si="368"/>
        <v>42492.98505787037</v>
      </c>
      <c r="T3917" s="12">
        <f t="shared" si="369"/>
        <v>42522.98505787037</v>
      </c>
      <c r="U3917" s="9">
        <f t="shared" si="370"/>
        <v>2016</v>
      </c>
      <c r="V3917">
        <f t="shared" si="371"/>
        <v>5</v>
      </c>
      <c r="W3917" t="str" cm="1">
        <f t="array" ref="W3917">_xlfn.IFS(V3917=1,"JAN",V3917=2,"FEB",V3917=3,"MAR",V3917=4,"APR",V3917=5,"MAY",V3917=6,"JUN",V3917=7,"JUL",V3917=8,"AUG",V3917=9,"SEP",V3917=10,"OCT",V3917=11,"NOV",V3917=12,"DEC")</f>
        <v>MAY</v>
      </c>
    </row>
    <row r="3918" spans="1:23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66"/>
        <v>0</v>
      </c>
      <c r="P3918">
        <f t="shared" si="367"/>
        <v>0</v>
      </c>
      <c r="Q3918" t="s">
        <v>8315</v>
      </c>
      <c r="R3918" t="s">
        <v>8316</v>
      </c>
      <c r="S3918" s="12">
        <f t="shared" si="368"/>
        <v>42494.471666666665</v>
      </c>
      <c r="T3918" s="12">
        <f t="shared" si="369"/>
        <v>42524.471666666665</v>
      </c>
      <c r="U3918" s="9">
        <f t="shared" si="370"/>
        <v>2016</v>
      </c>
      <c r="V3918">
        <f t="shared" si="371"/>
        <v>5</v>
      </c>
      <c r="W3918" t="str" cm="1">
        <f t="array" ref="W3918">_xlfn.IFS(V3918=1,"JAN",V3918=2,"FEB",V3918=3,"MAR",V3918=4,"APR",V3918=5,"MAY",V3918=6,"JUN",V3918=7,"JUL",V3918=8,"AUG",V3918=9,"SEP",V3918=10,"OCT",V3918=11,"NOV",V3918=12,"DEC")</f>
        <v>MAY</v>
      </c>
    </row>
    <row r="3919" spans="1:23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66"/>
        <v>0</v>
      </c>
      <c r="P3919">
        <f t="shared" si="367"/>
        <v>10</v>
      </c>
      <c r="Q3919" t="s">
        <v>8315</v>
      </c>
      <c r="R3919" t="s">
        <v>8316</v>
      </c>
      <c r="S3919" s="12">
        <f t="shared" si="368"/>
        <v>41863.527326388888</v>
      </c>
      <c r="T3919" s="12">
        <f t="shared" si="369"/>
        <v>41893.527326388888</v>
      </c>
      <c r="U3919" s="9">
        <f t="shared" si="370"/>
        <v>2014</v>
      </c>
      <c r="V3919">
        <f t="shared" si="371"/>
        <v>8</v>
      </c>
      <c r="W3919" t="str" cm="1">
        <f t="array" ref="W3919">_xlfn.IFS(V3919=1,"JAN",V3919=2,"FEB",V3919=3,"MAR",V3919=4,"APR",V3919=5,"MAY",V3919=6,"JUN",V3919=7,"JUL",V3919=8,"AUG",V3919=9,"SEP",V3919=10,"OCT",V3919=11,"NOV",V3919=12,"DEC")</f>
        <v>AUG</v>
      </c>
    </row>
    <row r="3920" spans="1:23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66"/>
        <v>0</v>
      </c>
      <c r="P3920">
        <f t="shared" si="367"/>
        <v>40</v>
      </c>
      <c r="Q3920" t="s">
        <v>8315</v>
      </c>
      <c r="R3920" t="s">
        <v>8316</v>
      </c>
      <c r="S3920" s="12">
        <f t="shared" si="368"/>
        <v>41843.664618055554</v>
      </c>
      <c r="T3920" s="12">
        <f t="shared" si="369"/>
        <v>41855.666666666664</v>
      </c>
      <c r="U3920" s="9">
        <f t="shared" si="370"/>
        <v>2014</v>
      </c>
      <c r="V3920">
        <f t="shared" si="371"/>
        <v>7</v>
      </c>
      <c r="W3920" t="str" cm="1">
        <f t="array" ref="W3920">_xlfn.IFS(V3920=1,"JAN",V3920=2,"FEB",V3920=3,"MAR",V3920=4,"APR",V3920=5,"MAY",V3920=6,"JUN",V3920=7,"JUL",V3920=8,"AUG",V3920=9,"SEP",V3920=10,"OCT",V3920=11,"NOV",V3920=12,"DEC")</f>
        <v>JUL</v>
      </c>
    </row>
    <row r="3921" spans="1:23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66"/>
        <v>2</v>
      </c>
      <c r="P3921">
        <f t="shared" si="367"/>
        <v>30</v>
      </c>
      <c r="Q3921" t="s">
        <v>8315</v>
      </c>
      <c r="R3921" t="s">
        <v>8316</v>
      </c>
      <c r="S3921" s="12">
        <f t="shared" si="368"/>
        <v>42358.684872685189</v>
      </c>
      <c r="T3921" s="12">
        <f t="shared" si="369"/>
        <v>42387</v>
      </c>
      <c r="U3921" s="9">
        <f t="shared" si="370"/>
        <v>2015</v>
      </c>
      <c r="V3921">
        <f t="shared" si="371"/>
        <v>12</v>
      </c>
      <c r="W3921" t="str" cm="1">
        <f t="array" ref="W3921">_xlfn.IFS(V3921=1,"JAN",V3921=2,"FEB",V3921=3,"MAR",V3921=4,"APR",V3921=5,"MAY",V3921=6,"JUN",V3921=7,"JUL",V3921=8,"AUG",V3921=9,"SEP",V3921=10,"OCT",V3921=11,"NOV",V3921=12,"DEC")</f>
        <v>DEC</v>
      </c>
    </row>
    <row r="3922" spans="1:23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66"/>
        <v>5</v>
      </c>
      <c r="P3922">
        <f t="shared" si="367"/>
        <v>45</v>
      </c>
      <c r="Q3922" t="s">
        <v>8315</v>
      </c>
      <c r="R3922" t="s">
        <v>8316</v>
      </c>
      <c r="S3922" s="12">
        <f t="shared" si="368"/>
        <v>42657.38726851852</v>
      </c>
      <c r="T3922" s="12">
        <f t="shared" si="369"/>
        <v>42687.428935185191</v>
      </c>
      <c r="U3922" s="9">
        <f t="shared" si="370"/>
        <v>2016</v>
      </c>
      <c r="V3922">
        <f t="shared" si="371"/>
        <v>10</v>
      </c>
      <c r="W3922" t="str" cm="1">
        <f t="array" ref="W3922">_xlfn.IFS(V3922=1,"JAN",V3922=2,"FEB",V3922=3,"MAR",V3922=4,"APR",V3922=5,"MAY",V3922=6,"JUN",V3922=7,"JUL",V3922=8,"AUG",V3922=9,"SEP",V3922=10,"OCT",V3922=11,"NOV",V3922=12,"DEC")</f>
        <v>OCT</v>
      </c>
    </row>
    <row r="3923" spans="1:23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66"/>
        <v>0</v>
      </c>
      <c r="P3923">
        <f t="shared" si="367"/>
        <v>0</v>
      </c>
      <c r="Q3923" t="s">
        <v>8315</v>
      </c>
      <c r="R3923" t="s">
        <v>8316</v>
      </c>
      <c r="S3923" s="12">
        <f t="shared" si="368"/>
        <v>41926.542303240742</v>
      </c>
      <c r="T3923" s="12">
        <f t="shared" si="369"/>
        <v>41938.75</v>
      </c>
      <c r="U3923" s="9">
        <f t="shared" si="370"/>
        <v>2014</v>
      </c>
      <c r="V3923">
        <f t="shared" si="371"/>
        <v>10</v>
      </c>
      <c r="W3923" t="str" cm="1">
        <f t="array" ref="W3923">_xlfn.IFS(V3923=1,"JAN",V3923=2,"FEB",V3923=3,"MAR",V3923=4,"APR",V3923=5,"MAY",V3923=6,"JUN",V3923=7,"JUL",V3923=8,"AUG",V3923=9,"SEP",V3923=10,"OCT",V3923=11,"NOV",V3923=12,"DEC")</f>
        <v>OCT</v>
      </c>
    </row>
    <row r="3924" spans="1:23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66"/>
        <v>8</v>
      </c>
      <c r="P3924">
        <f t="shared" si="367"/>
        <v>10.17</v>
      </c>
      <c r="Q3924" t="s">
        <v>8315</v>
      </c>
      <c r="R3924" t="s">
        <v>8316</v>
      </c>
      <c r="S3924" s="12">
        <f t="shared" si="368"/>
        <v>42020.768634259264</v>
      </c>
      <c r="T3924" s="12">
        <f t="shared" si="369"/>
        <v>42065.958333333328</v>
      </c>
      <c r="U3924" s="9">
        <f t="shared" si="370"/>
        <v>2015</v>
      </c>
      <c r="V3924">
        <f t="shared" si="371"/>
        <v>1</v>
      </c>
      <c r="W3924" t="str" cm="1">
        <f t="array" ref="W3924">_xlfn.IFS(V3924=1,"JAN",V3924=2,"FEB",V3924=3,"MAR",V3924=4,"APR",V3924=5,"MAY",V3924=6,"JUN",V3924=7,"JUL",V3924=8,"AUG",V3924=9,"SEP",V3924=10,"OCT",V3924=11,"NOV",V3924=12,"DEC")</f>
        <v>JAN</v>
      </c>
    </row>
    <row r="3925" spans="1:23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66"/>
        <v>12</v>
      </c>
      <c r="P3925">
        <f t="shared" si="367"/>
        <v>81.41</v>
      </c>
      <c r="Q3925" t="s">
        <v>8315</v>
      </c>
      <c r="R3925" t="s">
        <v>8316</v>
      </c>
      <c r="S3925" s="12">
        <f t="shared" si="368"/>
        <v>42075.979988425926</v>
      </c>
      <c r="T3925" s="12">
        <f t="shared" si="369"/>
        <v>42103.979988425926</v>
      </c>
      <c r="U3925" s="9">
        <f t="shared" si="370"/>
        <v>2015</v>
      </c>
      <c r="V3925">
        <f t="shared" si="371"/>
        <v>3</v>
      </c>
      <c r="W3925" t="str" cm="1">
        <f t="array" ref="W3925">_xlfn.IFS(V3925=1,"JAN",V3925=2,"FEB",V3925=3,"MAR",V3925=4,"APR",V3925=5,"MAY",V3925=6,"JUN",V3925=7,"JUL",V3925=8,"AUG",V3925=9,"SEP",V3925=10,"OCT",V3925=11,"NOV",V3925=12,"DEC")</f>
        <v>MAR</v>
      </c>
    </row>
    <row r="3926" spans="1:23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66"/>
        <v>15</v>
      </c>
      <c r="P3926">
        <f t="shared" si="367"/>
        <v>57.25</v>
      </c>
      <c r="Q3926" t="s">
        <v>8315</v>
      </c>
      <c r="R3926" t="s">
        <v>8316</v>
      </c>
      <c r="S3926" s="12">
        <f t="shared" si="368"/>
        <v>41786.959745370368</v>
      </c>
      <c r="T3926" s="12">
        <f t="shared" si="369"/>
        <v>41816.959745370368</v>
      </c>
      <c r="U3926" s="9">
        <f t="shared" si="370"/>
        <v>2014</v>
      </c>
      <c r="V3926">
        <f t="shared" si="371"/>
        <v>5</v>
      </c>
      <c r="W3926" t="str" cm="1">
        <f t="array" ref="W3926">_xlfn.IFS(V3926=1,"JAN",V3926=2,"FEB",V3926=3,"MAR",V3926=4,"APR",V3926=5,"MAY",V3926=6,"JUN",V3926=7,"JUL",V3926=8,"AUG",V3926=9,"SEP",V3926=10,"OCT",V3926=11,"NOV",V3926=12,"DEC")</f>
        <v>MAY</v>
      </c>
    </row>
    <row r="3927" spans="1:23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66"/>
        <v>10</v>
      </c>
      <c r="P3927">
        <f t="shared" si="367"/>
        <v>5</v>
      </c>
      <c r="Q3927" t="s">
        <v>8315</v>
      </c>
      <c r="R3927" t="s">
        <v>8316</v>
      </c>
      <c r="S3927" s="12">
        <f t="shared" si="368"/>
        <v>41820.870821759258</v>
      </c>
      <c r="T3927" s="12">
        <f t="shared" si="369"/>
        <v>41850.870821759258</v>
      </c>
      <c r="U3927" s="9">
        <f t="shared" si="370"/>
        <v>2014</v>
      </c>
      <c r="V3927">
        <f t="shared" si="371"/>
        <v>6</v>
      </c>
      <c r="W3927" t="str" cm="1">
        <f t="array" ref="W3927">_xlfn.IFS(V3927=1,"JAN",V3927=2,"FEB",V3927=3,"MAR",V3927=4,"APR",V3927=5,"MAY",V3927=6,"JUN",V3927=7,"JUL",V3927=8,"AUG",V3927=9,"SEP",V3927=10,"OCT",V3927=11,"NOV",V3927=12,"DEC")</f>
        <v>JUN</v>
      </c>
    </row>
    <row r="3928" spans="1:23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66"/>
        <v>0</v>
      </c>
      <c r="P3928">
        <f t="shared" si="367"/>
        <v>15</v>
      </c>
      <c r="Q3928" t="s">
        <v>8315</v>
      </c>
      <c r="R3928" t="s">
        <v>8316</v>
      </c>
      <c r="S3928" s="12">
        <f t="shared" si="368"/>
        <v>41970.085046296299</v>
      </c>
      <c r="T3928" s="12">
        <f t="shared" si="369"/>
        <v>42000.085046296299</v>
      </c>
      <c r="U3928" s="9">
        <f t="shared" si="370"/>
        <v>2014</v>
      </c>
      <c r="V3928">
        <f t="shared" si="371"/>
        <v>11</v>
      </c>
      <c r="W3928" t="str" cm="1">
        <f t="array" ref="W3928">_xlfn.IFS(V3928=1,"JAN",V3928=2,"FEB",V3928=3,"MAR",V3928=4,"APR",V3928=5,"MAY",V3928=6,"JUN",V3928=7,"JUL",V3928=8,"AUG",V3928=9,"SEP",V3928=10,"OCT",V3928=11,"NOV",V3928=12,"DEC")</f>
        <v>NOV</v>
      </c>
    </row>
    <row r="3929" spans="1:23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66"/>
        <v>1</v>
      </c>
      <c r="P3929">
        <f t="shared" si="367"/>
        <v>12.5</v>
      </c>
      <c r="Q3929" t="s">
        <v>8315</v>
      </c>
      <c r="R3929" t="s">
        <v>8316</v>
      </c>
      <c r="S3929" s="12">
        <f t="shared" si="368"/>
        <v>41830.267407407409</v>
      </c>
      <c r="T3929" s="12">
        <f t="shared" si="369"/>
        <v>41860.267407407409</v>
      </c>
      <c r="U3929" s="9">
        <f t="shared" si="370"/>
        <v>2014</v>
      </c>
      <c r="V3929">
        <f t="shared" si="371"/>
        <v>7</v>
      </c>
      <c r="W3929" t="str" cm="1">
        <f t="array" ref="W3929">_xlfn.IFS(V3929=1,"JAN",V3929=2,"FEB",V3929=3,"MAR",V3929=4,"APR",V3929=5,"MAY",V3929=6,"JUN",V3929=7,"JUL",V3929=8,"AUG",V3929=9,"SEP",V3929=10,"OCT",V3929=11,"NOV",V3929=12,"DEC")</f>
        <v>JUL</v>
      </c>
    </row>
    <row r="3930" spans="1:23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66"/>
        <v>13</v>
      </c>
      <c r="P3930">
        <f t="shared" si="367"/>
        <v>93</v>
      </c>
      <c r="Q3930" t="s">
        <v>8315</v>
      </c>
      <c r="R3930" t="s">
        <v>8316</v>
      </c>
      <c r="S3930" s="12">
        <f t="shared" si="368"/>
        <v>42265.683182870373</v>
      </c>
      <c r="T3930" s="12">
        <f t="shared" si="369"/>
        <v>42293.207638888889</v>
      </c>
      <c r="U3930" s="9">
        <f t="shared" si="370"/>
        <v>2015</v>
      </c>
      <c r="V3930">
        <f t="shared" si="371"/>
        <v>9</v>
      </c>
      <c r="W3930" t="str" cm="1">
        <f t="array" ref="W3930">_xlfn.IFS(V3930=1,"JAN",V3930=2,"FEB",V3930=3,"MAR",V3930=4,"APR",V3930=5,"MAY",V3930=6,"JUN",V3930=7,"JUL",V3930=8,"AUG",V3930=9,"SEP",V3930=10,"OCT",V3930=11,"NOV",V3930=12,"DEC")</f>
        <v>SEP</v>
      </c>
    </row>
    <row r="3931" spans="1:23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66"/>
        <v>2</v>
      </c>
      <c r="P3931">
        <f t="shared" si="367"/>
        <v>32.36</v>
      </c>
      <c r="Q3931" t="s">
        <v>8315</v>
      </c>
      <c r="R3931" t="s">
        <v>8316</v>
      </c>
      <c r="S3931" s="12">
        <f t="shared" si="368"/>
        <v>42601.827141203699</v>
      </c>
      <c r="T3931" s="12">
        <f t="shared" si="369"/>
        <v>42631.827141203699</v>
      </c>
      <c r="U3931" s="9">
        <f t="shared" si="370"/>
        <v>2016</v>
      </c>
      <c r="V3931">
        <f t="shared" si="371"/>
        <v>8</v>
      </c>
      <c r="W3931" t="str" cm="1">
        <f t="array" ref="W3931">_xlfn.IFS(V3931=1,"JAN",V3931=2,"FEB",V3931=3,"MAR",V3931=4,"APR",V3931=5,"MAY",V3931=6,"JUN",V3931=7,"JUL",V3931=8,"AUG",V3931=9,"SEP",V3931=10,"OCT",V3931=11,"NOV",V3931=12,"DEC")</f>
        <v>AUG</v>
      </c>
    </row>
    <row r="3932" spans="1:23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66"/>
        <v>0</v>
      </c>
      <c r="P3932">
        <f t="shared" si="367"/>
        <v>0</v>
      </c>
      <c r="Q3932" t="s">
        <v>8315</v>
      </c>
      <c r="R3932" t="s">
        <v>8316</v>
      </c>
      <c r="S3932" s="12">
        <f t="shared" si="368"/>
        <v>42433.338749999995</v>
      </c>
      <c r="T3932" s="12">
        <f t="shared" si="369"/>
        <v>42461.25</v>
      </c>
      <c r="U3932" s="9">
        <f t="shared" si="370"/>
        <v>2016</v>
      </c>
      <c r="V3932">
        <f t="shared" si="371"/>
        <v>3</v>
      </c>
      <c r="W3932" t="str" cm="1">
        <f t="array" ref="W3932">_xlfn.IFS(V3932=1,"JAN",V3932=2,"FEB",V3932=3,"MAR",V3932=4,"APR",V3932=5,"MAY",V3932=6,"JUN",V3932=7,"JUL",V3932=8,"AUG",V3932=9,"SEP",V3932=10,"OCT",V3932=11,"NOV",V3932=12,"DEC")</f>
        <v>MAR</v>
      </c>
    </row>
    <row r="3933" spans="1:23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66"/>
        <v>0</v>
      </c>
      <c r="P3933">
        <f t="shared" si="367"/>
        <v>0</v>
      </c>
      <c r="Q3933" t="s">
        <v>8315</v>
      </c>
      <c r="R3933" t="s">
        <v>8316</v>
      </c>
      <c r="S3933" s="12">
        <f t="shared" si="368"/>
        <v>42228.151701388888</v>
      </c>
      <c r="T3933" s="12">
        <f t="shared" si="369"/>
        <v>42253.151701388888</v>
      </c>
      <c r="U3933" s="9">
        <f t="shared" si="370"/>
        <v>2015</v>
      </c>
      <c r="V3933">
        <f t="shared" si="371"/>
        <v>8</v>
      </c>
      <c r="W3933" t="str" cm="1">
        <f t="array" ref="W3933">_xlfn.IFS(V3933=1,"JAN",V3933=2,"FEB",V3933=3,"MAR",V3933=4,"APR",V3933=5,"MAY",V3933=6,"JUN",V3933=7,"JUL",V3933=8,"AUG",V3933=9,"SEP",V3933=10,"OCT",V3933=11,"NOV",V3933=12,"DEC")</f>
        <v>AUG</v>
      </c>
    </row>
    <row r="3934" spans="1:23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66"/>
        <v>0</v>
      </c>
      <c r="P3934">
        <f t="shared" si="367"/>
        <v>1</v>
      </c>
      <c r="Q3934" t="s">
        <v>8315</v>
      </c>
      <c r="R3934" t="s">
        <v>8316</v>
      </c>
      <c r="S3934" s="12">
        <f t="shared" si="368"/>
        <v>42415.168564814812</v>
      </c>
      <c r="T3934" s="12">
        <f t="shared" si="369"/>
        <v>42445.126898148148</v>
      </c>
      <c r="U3934" s="9">
        <f t="shared" si="370"/>
        <v>2016</v>
      </c>
      <c r="V3934">
        <f t="shared" si="371"/>
        <v>2</v>
      </c>
      <c r="W3934" t="str" cm="1">
        <f t="array" ref="W3934">_xlfn.IFS(V3934=1,"JAN",V3934=2,"FEB",V3934=3,"MAR",V3934=4,"APR",V3934=5,"MAY",V3934=6,"JUN",V3934=7,"JUL",V3934=8,"AUG",V3934=9,"SEP",V3934=10,"OCT",V3934=11,"NOV",V3934=12,"DEC")</f>
        <v>FEB</v>
      </c>
    </row>
    <row r="3935" spans="1:23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66"/>
        <v>16</v>
      </c>
      <c r="P3935">
        <f t="shared" si="367"/>
        <v>91.83</v>
      </c>
      <c r="Q3935" t="s">
        <v>8315</v>
      </c>
      <c r="R3935" t="s">
        <v>8316</v>
      </c>
      <c r="S3935" s="12">
        <f t="shared" si="368"/>
        <v>42538.968310185184</v>
      </c>
      <c r="T3935" s="12">
        <f t="shared" si="369"/>
        <v>42568.029861111107</v>
      </c>
      <c r="U3935" s="9">
        <f t="shared" si="370"/>
        <v>2016</v>
      </c>
      <c r="V3935">
        <f t="shared" si="371"/>
        <v>6</v>
      </c>
      <c r="W3935" t="str" cm="1">
        <f t="array" ref="W3935">_xlfn.IFS(V3935=1,"JAN",V3935=2,"FEB",V3935=3,"MAR",V3935=4,"APR",V3935=5,"MAY",V3935=6,"JUN",V3935=7,"JUL",V3935=8,"AUG",V3935=9,"SEP",V3935=10,"OCT",V3935=11,"NOV",V3935=12,"DEC")</f>
        <v>JUN</v>
      </c>
    </row>
    <row r="3936" spans="1:23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66"/>
        <v>11</v>
      </c>
      <c r="P3936">
        <f t="shared" si="367"/>
        <v>45.83</v>
      </c>
      <c r="Q3936" t="s">
        <v>8315</v>
      </c>
      <c r="R3936" t="s">
        <v>8316</v>
      </c>
      <c r="S3936" s="12">
        <f t="shared" si="368"/>
        <v>42233.671747685185</v>
      </c>
      <c r="T3936" s="12">
        <f t="shared" si="369"/>
        <v>42278.541666666672</v>
      </c>
      <c r="U3936" s="9">
        <f t="shared" si="370"/>
        <v>2015</v>
      </c>
      <c r="V3936">
        <f t="shared" si="371"/>
        <v>8</v>
      </c>
      <c r="W3936" t="str" cm="1">
        <f t="array" ref="W3936">_xlfn.IFS(V3936=1,"JAN",V3936=2,"FEB",V3936=3,"MAR",V3936=4,"APR",V3936=5,"MAY",V3936=6,"JUN",V3936=7,"JUL",V3936=8,"AUG",V3936=9,"SEP",V3936=10,"OCT",V3936=11,"NOV",V3936=12,"DEC")</f>
        <v>AUG</v>
      </c>
    </row>
    <row r="3937" spans="1:23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66"/>
        <v>44</v>
      </c>
      <c r="P3937">
        <f t="shared" si="367"/>
        <v>57.17</v>
      </c>
      <c r="Q3937" t="s">
        <v>8315</v>
      </c>
      <c r="R3937" t="s">
        <v>8316</v>
      </c>
      <c r="S3937" s="12">
        <f t="shared" si="368"/>
        <v>42221.656782407401</v>
      </c>
      <c r="T3937" s="12">
        <f t="shared" si="369"/>
        <v>42281.656782407401</v>
      </c>
      <c r="U3937" s="9">
        <f t="shared" si="370"/>
        <v>2015</v>
      </c>
      <c r="V3937">
        <f t="shared" si="371"/>
        <v>8</v>
      </c>
      <c r="W3937" t="str" cm="1">
        <f t="array" ref="W3937">_xlfn.IFS(V3937=1,"JAN",V3937=2,"FEB",V3937=3,"MAR",V3937=4,"APR",V3937=5,"MAY",V3937=6,"JUN",V3937=7,"JUL",V3937=8,"AUG",V3937=9,"SEP",V3937=10,"OCT",V3937=11,"NOV",V3937=12,"DEC")</f>
        <v>AUG</v>
      </c>
    </row>
    <row r="3938" spans="1:23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66"/>
        <v>0</v>
      </c>
      <c r="P3938">
        <f t="shared" si="367"/>
        <v>0</v>
      </c>
      <c r="Q3938" t="s">
        <v>8315</v>
      </c>
      <c r="R3938" t="s">
        <v>8316</v>
      </c>
      <c r="S3938" s="12">
        <f t="shared" si="368"/>
        <v>42675.262962962966</v>
      </c>
      <c r="T3938" s="12">
        <f t="shared" si="369"/>
        <v>42705.304629629631</v>
      </c>
      <c r="U3938" s="9">
        <f t="shared" si="370"/>
        <v>2016</v>
      </c>
      <c r="V3938">
        <f t="shared" si="371"/>
        <v>11</v>
      </c>
      <c r="W3938" t="str" cm="1">
        <f t="array" ref="W3938">_xlfn.IFS(V3938=1,"JAN",V3938=2,"FEB",V3938=3,"MAR",V3938=4,"APR",V3938=5,"MAY",V3938=6,"JUN",V3938=7,"JUL",V3938=8,"AUG",V3938=9,"SEP",V3938=10,"OCT",V3938=11,"NOV",V3938=12,"DEC")</f>
        <v>NOV</v>
      </c>
    </row>
    <row r="3939" spans="1:23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66"/>
        <v>86</v>
      </c>
      <c r="P3939">
        <f t="shared" si="367"/>
        <v>248.5</v>
      </c>
      <c r="Q3939" t="s">
        <v>8315</v>
      </c>
      <c r="R3939" t="s">
        <v>8316</v>
      </c>
      <c r="S3939" s="12">
        <f t="shared" si="368"/>
        <v>42534.631481481483</v>
      </c>
      <c r="T3939" s="12">
        <f t="shared" si="369"/>
        <v>42562.631481481483</v>
      </c>
      <c r="U3939" s="9">
        <f t="shared" si="370"/>
        <v>2016</v>
      </c>
      <c r="V3939">
        <f t="shared" si="371"/>
        <v>6</v>
      </c>
      <c r="W3939" t="str" cm="1">
        <f t="array" ref="W3939">_xlfn.IFS(V3939=1,"JAN",V3939=2,"FEB",V3939=3,"MAR",V3939=4,"APR",V3939=5,"MAY",V3939=6,"JUN",V3939=7,"JUL",V3939=8,"AUG",V3939=9,"SEP",V3939=10,"OCT",V3939=11,"NOV",V3939=12,"DEC")</f>
        <v>JUN</v>
      </c>
    </row>
    <row r="3940" spans="1:23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66"/>
        <v>12</v>
      </c>
      <c r="P3940">
        <f t="shared" si="367"/>
        <v>79.400000000000006</v>
      </c>
      <c r="Q3940" t="s">
        <v>8315</v>
      </c>
      <c r="R3940" t="s">
        <v>8316</v>
      </c>
      <c r="S3940" s="12">
        <f t="shared" si="368"/>
        <v>42151.905717592599</v>
      </c>
      <c r="T3940" s="12">
        <f t="shared" si="369"/>
        <v>42182.905717592599</v>
      </c>
      <c r="U3940" s="9">
        <f t="shared" si="370"/>
        <v>2015</v>
      </c>
      <c r="V3940">
        <f t="shared" si="371"/>
        <v>5</v>
      </c>
      <c r="W3940" t="str" cm="1">
        <f t="array" ref="W3940">_xlfn.IFS(V3940=1,"JAN",V3940=2,"FEB",V3940=3,"MAR",V3940=4,"APR",V3940=5,"MAY",V3940=6,"JUN",V3940=7,"JUL",V3940=8,"AUG",V3940=9,"SEP",V3940=10,"OCT",V3940=11,"NOV",V3940=12,"DEC")</f>
        <v>MAY</v>
      </c>
    </row>
    <row r="3941" spans="1:23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66"/>
        <v>0</v>
      </c>
      <c r="P3941">
        <f t="shared" si="367"/>
        <v>5</v>
      </c>
      <c r="Q3941" t="s">
        <v>8315</v>
      </c>
      <c r="R3941" t="s">
        <v>8316</v>
      </c>
      <c r="S3941" s="12">
        <f t="shared" si="368"/>
        <v>41915.400219907409</v>
      </c>
      <c r="T3941" s="12">
        <f t="shared" si="369"/>
        <v>41919.1875</v>
      </c>
      <c r="U3941" s="9">
        <f t="shared" si="370"/>
        <v>2014</v>
      </c>
      <c r="V3941">
        <f t="shared" si="371"/>
        <v>10</v>
      </c>
      <c r="W3941" t="str" cm="1">
        <f t="array" ref="W3941">_xlfn.IFS(V3941=1,"JAN",V3941=2,"FEB",V3941=3,"MAR",V3941=4,"APR",V3941=5,"MAY",V3941=6,"JUN",V3941=7,"JUL",V3941=8,"AUG",V3941=9,"SEP",V3941=10,"OCT",V3941=11,"NOV",V3941=12,"DEC")</f>
        <v>OCT</v>
      </c>
    </row>
    <row r="3942" spans="1:23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66"/>
        <v>0</v>
      </c>
      <c r="P3942">
        <f t="shared" si="367"/>
        <v>5.5</v>
      </c>
      <c r="Q3942" t="s">
        <v>8315</v>
      </c>
      <c r="R3942" t="s">
        <v>8316</v>
      </c>
      <c r="S3942" s="12">
        <f t="shared" si="368"/>
        <v>41961.492488425924</v>
      </c>
      <c r="T3942" s="12">
        <f t="shared" si="369"/>
        <v>42006.492488425924</v>
      </c>
      <c r="U3942" s="9">
        <f t="shared" si="370"/>
        <v>2014</v>
      </c>
      <c r="V3942">
        <f t="shared" si="371"/>
        <v>11</v>
      </c>
      <c r="W3942" t="str" cm="1">
        <f t="array" ref="W3942">_xlfn.IFS(V3942=1,"JAN",V3942=2,"FEB",V3942=3,"MAR",V3942=4,"APR",V3942=5,"MAY",V3942=6,"JUN",V3942=7,"JUL",V3942=8,"AUG",V3942=9,"SEP",V3942=10,"OCT",V3942=11,"NOV",V3942=12,"DEC")</f>
        <v>NOV</v>
      </c>
    </row>
    <row r="3943" spans="1:23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66"/>
        <v>1</v>
      </c>
      <c r="P3943">
        <f t="shared" si="367"/>
        <v>25</v>
      </c>
      <c r="Q3943" t="s">
        <v>8315</v>
      </c>
      <c r="R3943" t="s">
        <v>8316</v>
      </c>
      <c r="S3943" s="12">
        <f t="shared" si="368"/>
        <v>41940.587233796294</v>
      </c>
      <c r="T3943" s="12">
        <f t="shared" si="369"/>
        <v>41968.041666666672</v>
      </c>
      <c r="U3943" s="9">
        <f t="shared" si="370"/>
        <v>2014</v>
      </c>
      <c r="V3943">
        <f t="shared" si="371"/>
        <v>10</v>
      </c>
      <c r="W3943" t="str" cm="1">
        <f t="array" ref="W3943">_xlfn.IFS(V3943=1,"JAN",V3943=2,"FEB",V3943=3,"MAR",V3943=4,"APR",V3943=5,"MAY",V3943=6,"JUN",V3943=7,"JUL",V3943=8,"AUG",V3943=9,"SEP",V3943=10,"OCT",V3943=11,"NOV",V3943=12,"DEC")</f>
        <v>OCT</v>
      </c>
    </row>
    <row r="3944" spans="1:23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66"/>
        <v>0</v>
      </c>
      <c r="P3944">
        <f t="shared" si="367"/>
        <v>0</v>
      </c>
      <c r="Q3944" t="s">
        <v>8315</v>
      </c>
      <c r="R3944" t="s">
        <v>8316</v>
      </c>
      <c r="S3944" s="12">
        <f t="shared" si="368"/>
        <v>42111.904097222221</v>
      </c>
      <c r="T3944" s="12">
        <f t="shared" si="369"/>
        <v>42171.904097222221</v>
      </c>
      <c r="U3944" s="9">
        <f t="shared" si="370"/>
        <v>2015</v>
      </c>
      <c r="V3944">
        <f t="shared" si="371"/>
        <v>4</v>
      </c>
      <c r="W3944" t="str" cm="1">
        <f t="array" ref="W3944">_xlfn.IFS(V3944=1,"JAN",V3944=2,"FEB",V3944=3,"MAR",V3944=4,"APR",V3944=5,"MAY",V3944=6,"JUN",V3944=7,"JUL",V3944=8,"AUG",V3944=9,"SEP",V3944=10,"OCT",V3944=11,"NOV",V3944=12,"DEC")</f>
        <v>APR</v>
      </c>
    </row>
    <row r="3945" spans="1:23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66"/>
        <v>36</v>
      </c>
      <c r="P3945">
        <f t="shared" si="367"/>
        <v>137.08000000000001</v>
      </c>
      <c r="Q3945" t="s">
        <v>8315</v>
      </c>
      <c r="R3945" t="s">
        <v>8316</v>
      </c>
      <c r="S3945" s="12">
        <f t="shared" si="368"/>
        <v>42279.778564814813</v>
      </c>
      <c r="T3945" s="12">
        <f t="shared" si="369"/>
        <v>42310.701388888891</v>
      </c>
      <c r="U3945" s="9">
        <f t="shared" si="370"/>
        <v>2015</v>
      </c>
      <c r="V3945">
        <f t="shared" si="371"/>
        <v>10</v>
      </c>
      <c r="W3945" t="str" cm="1">
        <f t="array" ref="W3945">_xlfn.IFS(V3945=1,"JAN",V3945=2,"FEB",V3945=3,"MAR",V3945=4,"APR",V3945=5,"MAY",V3945=6,"JUN",V3945=7,"JUL",V3945=8,"AUG",V3945=9,"SEP",V3945=10,"OCT",V3945=11,"NOV",V3945=12,"DEC")</f>
        <v>OCT</v>
      </c>
    </row>
    <row r="3946" spans="1:23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66"/>
        <v>0</v>
      </c>
      <c r="P3946">
        <f t="shared" si="367"/>
        <v>0</v>
      </c>
      <c r="Q3946" t="s">
        <v>8315</v>
      </c>
      <c r="R3946" t="s">
        <v>8316</v>
      </c>
      <c r="S3946" s="12">
        <f t="shared" si="368"/>
        <v>42213.662905092591</v>
      </c>
      <c r="T3946" s="12">
        <f t="shared" si="369"/>
        <v>42243.662905092591</v>
      </c>
      <c r="U3946" s="9">
        <f t="shared" si="370"/>
        <v>2015</v>
      </c>
      <c r="V3946">
        <f t="shared" si="371"/>
        <v>7</v>
      </c>
      <c r="W3946" t="str" cm="1">
        <f t="array" ref="W3946">_xlfn.IFS(V3946=1,"JAN",V3946=2,"FEB",V3946=3,"MAR",V3946=4,"APR",V3946=5,"MAY",V3946=6,"JUN",V3946=7,"JUL",V3946=8,"AUG",V3946=9,"SEP",V3946=10,"OCT",V3946=11,"NOV",V3946=12,"DEC")</f>
        <v>JUL</v>
      </c>
    </row>
    <row r="3947" spans="1:23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66"/>
        <v>0</v>
      </c>
      <c r="P3947">
        <f t="shared" si="367"/>
        <v>5</v>
      </c>
      <c r="Q3947" t="s">
        <v>8315</v>
      </c>
      <c r="R3947" t="s">
        <v>8316</v>
      </c>
      <c r="S3947" s="12">
        <f t="shared" si="368"/>
        <v>42109.801712962959</v>
      </c>
      <c r="T3947" s="12">
        <f t="shared" si="369"/>
        <v>42139.801712962959</v>
      </c>
      <c r="U3947" s="9">
        <f t="shared" si="370"/>
        <v>2015</v>
      </c>
      <c r="V3947">
        <f t="shared" si="371"/>
        <v>4</v>
      </c>
      <c r="W3947" t="str" cm="1">
        <f t="array" ref="W3947">_xlfn.IFS(V3947=1,"JAN",V3947=2,"FEB",V3947=3,"MAR",V3947=4,"APR",V3947=5,"MAY",V3947=6,"JUN",V3947=7,"JUL",V3947=8,"AUG",V3947=9,"SEP",V3947=10,"OCT",V3947=11,"NOV",V3947=12,"DEC")</f>
        <v>APR</v>
      </c>
    </row>
    <row r="3948" spans="1:23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66"/>
        <v>3</v>
      </c>
      <c r="P3948">
        <f t="shared" si="367"/>
        <v>39</v>
      </c>
      <c r="Q3948" t="s">
        <v>8315</v>
      </c>
      <c r="R3948" t="s">
        <v>8316</v>
      </c>
      <c r="S3948" s="12">
        <f t="shared" si="368"/>
        <v>42031.833587962959</v>
      </c>
      <c r="T3948" s="12">
        <f t="shared" si="369"/>
        <v>42063.333333333328</v>
      </c>
      <c r="U3948" s="9">
        <f t="shared" si="370"/>
        <v>2015</v>
      </c>
      <c r="V3948">
        <f t="shared" si="371"/>
        <v>1</v>
      </c>
      <c r="W3948" t="str" cm="1">
        <f t="array" ref="W3948">_xlfn.IFS(V3948=1,"JAN",V3948=2,"FEB",V3948=3,"MAR",V3948=4,"APR",V3948=5,"MAY",V3948=6,"JUN",V3948=7,"JUL",V3948=8,"AUG",V3948=9,"SEP",V3948=10,"OCT",V3948=11,"NOV",V3948=12,"DEC")</f>
        <v>JAN</v>
      </c>
    </row>
    <row r="3949" spans="1:23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66"/>
        <v>3</v>
      </c>
      <c r="P3949">
        <f t="shared" si="367"/>
        <v>50.5</v>
      </c>
      <c r="Q3949" t="s">
        <v>8315</v>
      </c>
      <c r="R3949" t="s">
        <v>8316</v>
      </c>
      <c r="S3949" s="12">
        <f t="shared" si="368"/>
        <v>42615.142870370371</v>
      </c>
      <c r="T3949" s="12">
        <f t="shared" si="369"/>
        <v>42645.142870370371</v>
      </c>
      <c r="U3949" s="9">
        <f t="shared" si="370"/>
        <v>2016</v>
      </c>
      <c r="V3949">
        <f t="shared" si="371"/>
        <v>9</v>
      </c>
      <c r="W3949" t="str" cm="1">
        <f t="array" ref="W3949">_xlfn.IFS(V3949=1,"JAN",V3949=2,"FEB",V3949=3,"MAR",V3949=4,"APR",V3949=5,"MAY",V3949=6,"JUN",V3949=7,"JUL",V3949=8,"AUG",V3949=9,"SEP",V3949=10,"OCT",V3949=11,"NOV",V3949=12,"DEC")</f>
        <v>SEP</v>
      </c>
    </row>
    <row r="3950" spans="1:23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66"/>
        <v>0</v>
      </c>
      <c r="P3950">
        <f t="shared" si="367"/>
        <v>0</v>
      </c>
      <c r="Q3950" t="s">
        <v>8315</v>
      </c>
      <c r="R3950" t="s">
        <v>8316</v>
      </c>
      <c r="S3950" s="12">
        <f t="shared" si="368"/>
        <v>41829.325497685182</v>
      </c>
      <c r="T3950" s="12">
        <f t="shared" si="369"/>
        <v>41889.325497685182</v>
      </c>
      <c r="U3950" s="9">
        <f t="shared" si="370"/>
        <v>2014</v>
      </c>
      <c r="V3950">
        <f t="shared" si="371"/>
        <v>7</v>
      </c>
      <c r="W3950" t="str" cm="1">
        <f t="array" ref="W3950">_xlfn.IFS(V3950=1,"JAN",V3950=2,"FEB",V3950=3,"MAR",V3950=4,"APR",V3950=5,"MAY",V3950=6,"JUN",V3950=7,"JUL",V3950=8,"AUG",V3950=9,"SEP",V3950=10,"OCT",V3950=11,"NOV",V3950=12,"DEC")</f>
        <v>JUL</v>
      </c>
    </row>
    <row r="3951" spans="1:23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66"/>
        <v>16</v>
      </c>
      <c r="P3951">
        <f t="shared" si="367"/>
        <v>49.28</v>
      </c>
      <c r="Q3951" t="s">
        <v>8315</v>
      </c>
      <c r="R3951" t="s">
        <v>8316</v>
      </c>
      <c r="S3951" s="12">
        <f t="shared" si="368"/>
        <v>42016.120613425926</v>
      </c>
      <c r="T3951" s="12">
        <f t="shared" si="369"/>
        <v>42046.120613425926</v>
      </c>
      <c r="U3951" s="9">
        <f t="shared" si="370"/>
        <v>2015</v>
      </c>
      <c r="V3951">
        <f t="shared" si="371"/>
        <v>1</v>
      </c>
      <c r="W3951" t="str" cm="1">
        <f t="array" ref="W3951">_xlfn.IFS(V3951=1,"JAN",V3951=2,"FEB",V3951=3,"MAR",V3951=4,"APR",V3951=5,"MAY",V3951=6,"JUN",V3951=7,"JUL",V3951=8,"AUG",V3951=9,"SEP",V3951=10,"OCT",V3951=11,"NOV",V3951=12,"DEC")</f>
        <v>JAN</v>
      </c>
    </row>
    <row r="3952" spans="1:23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66"/>
        <v>1</v>
      </c>
      <c r="P3952">
        <f t="shared" si="367"/>
        <v>25</v>
      </c>
      <c r="Q3952" t="s">
        <v>8315</v>
      </c>
      <c r="R3952" t="s">
        <v>8316</v>
      </c>
      <c r="S3952" s="12">
        <f t="shared" si="368"/>
        <v>42439.702314814815</v>
      </c>
      <c r="T3952" s="12">
        <f t="shared" si="369"/>
        <v>42468.774305555555</v>
      </c>
      <c r="U3952" s="9">
        <f t="shared" si="370"/>
        <v>2016</v>
      </c>
      <c r="V3952">
        <f t="shared" si="371"/>
        <v>3</v>
      </c>
      <c r="W3952" t="str" cm="1">
        <f t="array" ref="W3952">_xlfn.IFS(V3952=1,"JAN",V3952=2,"FEB",V3952=3,"MAR",V3952=4,"APR",V3952=5,"MAY",V3952=6,"JUN",V3952=7,"JUL",V3952=8,"AUG",V3952=9,"SEP",V3952=10,"OCT",V3952=11,"NOV",V3952=12,"DEC")</f>
        <v>MAR</v>
      </c>
    </row>
    <row r="3953" spans="1:23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66"/>
        <v>0</v>
      </c>
      <c r="P3953">
        <f t="shared" si="367"/>
        <v>1</v>
      </c>
      <c r="Q3953" t="s">
        <v>8315</v>
      </c>
      <c r="R3953" t="s">
        <v>8316</v>
      </c>
      <c r="S3953" s="12">
        <f t="shared" si="368"/>
        <v>42433.825717592597</v>
      </c>
      <c r="T3953" s="12">
        <f t="shared" si="369"/>
        <v>42493.784050925926</v>
      </c>
      <c r="U3953" s="9">
        <f t="shared" si="370"/>
        <v>2016</v>
      </c>
      <c r="V3953">
        <f t="shared" si="371"/>
        <v>3</v>
      </c>
      <c r="W3953" t="str" cm="1">
        <f t="array" ref="W3953">_xlfn.IFS(V3953=1,"JAN",V3953=2,"FEB",V3953=3,"MAR",V3953=4,"APR",V3953=5,"MAY",V3953=6,"JUN",V3953=7,"JUL",V3953=8,"AUG",V3953=9,"SEP",V3953=10,"OCT",V3953=11,"NOV",V3953=12,"DEC")</f>
        <v>MAR</v>
      </c>
    </row>
    <row r="3954" spans="1:23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66"/>
        <v>0</v>
      </c>
      <c r="P3954">
        <f t="shared" si="367"/>
        <v>25</v>
      </c>
      <c r="Q3954" t="s">
        <v>8315</v>
      </c>
      <c r="R3954" t="s">
        <v>8316</v>
      </c>
      <c r="S3954" s="12">
        <f t="shared" si="368"/>
        <v>42243.790393518517</v>
      </c>
      <c r="T3954" s="12">
        <f t="shared" si="369"/>
        <v>42303.790393518517</v>
      </c>
      <c r="U3954" s="9">
        <f t="shared" si="370"/>
        <v>2015</v>
      </c>
      <c r="V3954">
        <f t="shared" si="371"/>
        <v>8</v>
      </c>
      <c r="W3954" t="str" cm="1">
        <f t="array" ref="W3954">_xlfn.IFS(V3954=1,"JAN",V3954=2,"FEB",V3954=3,"MAR",V3954=4,"APR",V3954=5,"MAY",V3954=6,"JUN",V3954=7,"JUL",V3954=8,"AUG",V3954=9,"SEP",V3954=10,"OCT",V3954=11,"NOV",V3954=12,"DEC")</f>
        <v>AUG</v>
      </c>
    </row>
    <row r="3955" spans="1:23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66"/>
        <v>0</v>
      </c>
      <c r="P3955">
        <f t="shared" si="367"/>
        <v>0</v>
      </c>
      <c r="Q3955" t="s">
        <v>8315</v>
      </c>
      <c r="R3955" t="s">
        <v>8316</v>
      </c>
      <c r="S3955" s="12">
        <f t="shared" si="368"/>
        <v>42550.048449074078</v>
      </c>
      <c r="T3955" s="12">
        <f t="shared" si="369"/>
        <v>42580.978472222225</v>
      </c>
      <c r="U3955" s="9">
        <f t="shared" si="370"/>
        <v>2016</v>
      </c>
      <c r="V3955">
        <f t="shared" si="371"/>
        <v>6</v>
      </c>
      <c r="W3955" t="str" cm="1">
        <f t="array" ref="W3955">_xlfn.IFS(V3955=1,"JAN",V3955=2,"FEB",V3955=3,"MAR",V3955=4,"APR",V3955=5,"MAY",V3955=6,"JUN",V3955=7,"JUL",V3955=8,"AUG",V3955=9,"SEP",V3955=10,"OCT",V3955=11,"NOV",V3955=12,"DEC")</f>
        <v>JUN</v>
      </c>
    </row>
    <row r="3956" spans="1:23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66"/>
        <v>0</v>
      </c>
      <c r="P3956">
        <f t="shared" si="367"/>
        <v>0</v>
      </c>
      <c r="Q3956" t="s">
        <v>8315</v>
      </c>
      <c r="R3956" t="s">
        <v>8316</v>
      </c>
      <c r="S3956" s="12">
        <f t="shared" si="368"/>
        <v>41774.651203703703</v>
      </c>
      <c r="T3956" s="12">
        <f t="shared" si="369"/>
        <v>41834.651203703703</v>
      </c>
      <c r="U3956" s="9">
        <f t="shared" si="370"/>
        <v>2014</v>
      </c>
      <c r="V3956">
        <f t="shared" si="371"/>
        <v>5</v>
      </c>
      <c r="W3956" t="str" cm="1">
        <f t="array" ref="W3956">_xlfn.IFS(V3956=1,"JAN",V3956=2,"FEB",V3956=3,"MAR",V3956=4,"APR",V3956=5,"MAY",V3956=6,"JUN",V3956=7,"JUL",V3956=8,"AUG",V3956=9,"SEP",V3956=10,"OCT",V3956=11,"NOV",V3956=12,"DEC")</f>
        <v>MAY</v>
      </c>
    </row>
    <row r="3957" spans="1:23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66"/>
        <v>24</v>
      </c>
      <c r="P3957">
        <f t="shared" si="367"/>
        <v>53.13</v>
      </c>
      <c r="Q3957" t="s">
        <v>8315</v>
      </c>
      <c r="R3957" t="s">
        <v>8316</v>
      </c>
      <c r="S3957" s="12">
        <f t="shared" si="368"/>
        <v>42306.848854166667</v>
      </c>
      <c r="T3957" s="12">
        <f t="shared" si="369"/>
        <v>42336.890520833331</v>
      </c>
      <c r="U3957" s="9">
        <f t="shared" si="370"/>
        <v>2015</v>
      </c>
      <c r="V3957">
        <f t="shared" si="371"/>
        <v>10</v>
      </c>
      <c r="W3957" t="str" cm="1">
        <f t="array" ref="W3957">_xlfn.IFS(V3957=1,"JAN",V3957=2,"FEB",V3957=3,"MAR",V3957=4,"APR",V3957=5,"MAY",V3957=6,"JUN",V3957=7,"JUL",V3957=8,"AUG",V3957=9,"SEP",V3957=10,"OCT",V3957=11,"NOV",V3957=12,"DEC")</f>
        <v>OCT</v>
      </c>
    </row>
    <row r="3958" spans="1:23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66"/>
        <v>0</v>
      </c>
      <c r="P3958">
        <f t="shared" si="367"/>
        <v>0</v>
      </c>
      <c r="Q3958" t="s">
        <v>8315</v>
      </c>
      <c r="R3958" t="s">
        <v>8316</v>
      </c>
      <c r="S3958" s="12">
        <f t="shared" si="368"/>
        <v>42457.932025462964</v>
      </c>
      <c r="T3958" s="12">
        <f t="shared" si="369"/>
        <v>42485.013888888891</v>
      </c>
      <c r="U3958" s="9">
        <f t="shared" si="370"/>
        <v>2016</v>
      </c>
      <c r="V3958">
        <f t="shared" si="371"/>
        <v>3</v>
      </c>
      <c r="W3958" t="str" cm="1">
        <f t="array" ref="W3958">_xlfn.IFS(V3958=1,"JAN",V3958=2,"FEB",V3958=3,"MAR",V3958=4,"APR",V3958=5,"MAY",V3958=6,"JUN",V3958=7,"JUL",V3958=8,"AUG",V3958=9,"SEP",V3958=10,"OCT",V3958=11,"NOV",V3958=12,"DEC")</f>
        <v>MAR</v>
      </c>
    </row>
    <row r="3959" spans="1:23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66"/>
        <v>0</v>
      </c>
      <c r="P3959">
        <f t="shared" si="367"/>
        <v>7</v>
      </c>
      <c r="Q3959" t="s">
        <v>8315</v>
      </c>
      <c r="R3959" t="s">
        <v>8316</v>
      </c>
      <c r="S3959" s="12">
        <f t="shared" si="368"/>
        <v>42513.976319444439</v>
      </c>
      <c r="T3959" s="12">
        <f t="shared" si="369"/>
        <v>42559.976319444439</v>
      </c>
      <c r="U3959" s="9">
        <f t="shared" si="370"/>
        <v>2016</v>
      </c>
      <c r="V3959">
        <f t="shared" si="371"/>
        <v>5</v>
      </c>
      <c r="W3959" t="str" cm="1">
        <f t="array" ref="W3959">_xlfn.IFS(V3959=1,"JAN",V3959=2,"FEB",V3959=3,"MAR",V3959=4,"APR",V3959=5,"MAY",V3959=6,"JUN",V3959=7,"JUL",V3959=8,"AUG",V3959=9,"SEP",V3959=10,"OCT",V3959=11,"NOV",V3959=12,"DEC")</f>
        <v>MAY</v>
      </c>
    </row>
    <row r="3960" spans="1:23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66"/>
        <v>32</v>
      </c>
      <c r="P3960">
        <f t="shared" si="367"/>
        <v>40.06</v>
      </c>
      <c r="Q3960" t="s">
        <v>8315</v>
      </c>
      <c r="R3960" t="s">
        <v>8316</v>
      </c>
      <c r="S3960" s="12">
        <f t="shared" si="368"/>
        <v>41816.950370370374</v>
      </c>
      <c r="T3960" s="12">
        <f t="shared" si="369"/>
        <v>41853.583333333336</v>
      </c>
      <c r="U3960" s="9">
        <f t="shared" si="370"/>
        <v>2014</v>
      </c>
      <c r="V3960">
        <f t="shared" si="371"/>
        <v>6</v>
      </c>
      <c r="W3960" t="str" cm="1">
        <f t="array" ref="W3960">_xlfn.IFS(V3960=1,"JAN",V3960=2,"FEB",V3960=3,"MAR",V3960=4,"APR",V3960=5,"MAY",V3960=6,"JUN",V3960=7,"JUL",V3960=8,"AUG",V3960=9,"SEP",V3960=10,"OCT",V3960=11,"NOV",V3960=12,"DEC")</f>
        <v>JUN</v>
      </c>
    </row>
    <row r="3961" spans="1:23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66"/>
        <v>24</v>
      </c>
      <c r="P3961">
        <f t="shared" si="367"/>
        <v>24.33</v>
      </c>
      <c r="Q3961" t="s">
        <v>8315</v>
      </c>
      <c r="R3961" t="s">
        <v>8316</v>
      </c>
      <c r="S3961" s="12">
        <f t="shared" si="368"/>
        <v>41880.788842592592</v>
      </c>
      <c r="T3961" s="12">
        <f t="shared" si="369"/>
        <v>41910.788842592592</v>
      </c>
      <c r="U3961" s="9">
        <f t="shared" si="370"/>
        <v>2014</v>
      </c>
      <c r="V3961">
        <f t="shared" si="371"/>
        <v>8</v>
      </c>
      <c r="W3961" t="str" cm="1">
        <f t="array" ref="W3961">_xlfn.IFS(V3961=1,"JAN",V3961=2,"FEB",V3961=3,"MAR",V3961=4,"APR",V3961=5,"MAY",V3961=6,"JUN",V3961=7,"JUL",V3961=8,"AUG",V3961=9,"SEP",V3961=10,"OCT",V3961=11,"NOV",V3961=12,"DEC")</f>
        <v>AUG</v>
      </c>
    </row>
    <row r="3962" spans="1:23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66"/>
        <v>2</v>
      </c>
      <c r="P3962">
        <f t="shared" si="367"/>
        <v>11.25</v>
      </c>
      <c r="Q3962" t="s">
        <v>8315</v>
      </c>
      <c r="R3962" t="s">
        <v>8316</v>
      </c>
      <c r="S3962" s="12">
        <f t="shared" si="368"/>
        <v>42342.845555555556</v>
      </c>
      <c r="T3962" s="12">
        <f t="shared" si="369"/>
        <v>42372.845555555556</v>
      </c>
      <c r="U3962" s="9">
        <f t="shared" si="370"/>
        <v>2015</v>
      </c>
      <c r="V3962">
        <f t="shared" si="371"/>
        <v>12</v>
      </c>
      <c r="W3962" t="str" cm="1">
        <f t="array" ref="W3962">_xlfn.IFS(V3962=1,"JAN",V3962=2,"FEB",V3962=3,"MAR",V3962=4,"APR",V3962=5,"MAY",V3962=6,"JUN",V3962=7,"JUL",V3962=8,"AUG",V3962=9,"SEP",V3962=10,"OCT",V3962=11,"NOV",V3962=12,"DEC")</f>
        <v>DEC</v>
      </c>
    </row>
    <row r="3963" spans="1:23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66"/>
        <v>0</v>
      </c>
      <c r="P3963">
        <f t="shared" si="367"/>
        <v>10.5</v>
      </c>
      <c r="Q3963" t="s">
        <v>8315</v>
      </c>
      <c r="R3963" t="s">
        <v>8316</v>
      </c>
      <c r="S3963" s="12">
        <f t="shared" si="368"/>
        <v>41745.891319444447</v>
      </c>
      <c r="T3963" s="12">
        <f t="shared" si="369"/>
        <v>41767.891319444447</v>
      </c>
      <c r="U3963" s="9">
        <f t="shared" si="370"/>
        <v>2014</v>
      </c>
      <c r="V3963">
        <f t="shared" si="371"/>
        <v>4</v>
      </c>
      <c r="W3963" t="str" cm="1">
        <f t="array" ref="W3963">_xlfn.IFS(V3963=1,"JAN",V3963=2,"FEB",V3963=3,"MAR",V3963=4,"APR",V3963=5,"MAY",V3963=6,"JUN",V3963=7,"JUL",V3963=8,"AUG",V3963=9,"SEP",V3963=10,"OCT",V3963=11,"NOV",V3963=12,"DEC")</f>
        <v>APR</v>
      </c>
    </row>
    <row r="3964" spans="1:23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66"/>
        <v>3</v>
      </c>
      <c r="P3964">
        <f t="shared" si="367"/>
        <v>15</v>
      </c>
      <c r="Q3964" t="s">
        <v>8315</v>
      </c>
      <c r="R3964" t="s">
        <v>8316</v>
      </c>
      <c r="S3964" s="12">
        <f t="shared" si="368"/>
        <v>42311.621458333335</v>
      </c>
      <c r="T3964" s="12">
        <f t="shared" si="369"/>
        <v>42336.621458333335</v>
      </c>
      <c r="U3964" s="9">
        <f t="shared" si="370"/>
        <v>2015</v>
      </c>
      <c r="V3964">
        <f t="shared" si="371"/>
        <v>11</v>
      </c>
      <c r="W3964" t="str" cm="1">
        <f t="array" ref="W3964">_xlfn.IFS(V3964=1,"JAN",V3964=2,"FEB",V3964=3,"MAR",V3964=4,"APR",V3964=5,"MAY",V3964=6,"JUN",V3964=7,"JUL",V3964=8,"AUG",V3964=9,"SEP",V3964=10,"OCT",V3964=11,"NOV",V3964=12,"DEC")</f>
        <v>NOV</v>
      </c>
    </row>
    <row r="3965" spans="1:23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66"/>
        <v>0</v>
      </c>
      <c r="P3965">
        <f t="shared" si="367"/>
        <v>0</v>
      </c>
      <c r="Q3965" t="s">
        <v>8315</v>
      </c>
      <c r="R3965" t="s">
        <v>8316</v>
      </c>
      <c r="S3965" s="12">
        <f t="shared" si="368"/>
        <v>42296.154131944444</v>
      </c>
      <c r="T3965" s="12">
        <f t="shared" si="369"/>
        <v>42326.195798611108</v>
      </c>
      <c r="U3965" s="9">
        <f t="shared" si="370"/>
        <v>2015</v>
      </c>
      <c r="V3965">
        <f t="shared" si="371"/>
        <v>10</v>
      </c>
      <c r="W3965" t="str" cm="1">
        <f t="array" ref="W3965">_xlfn.IFS(V3965=1,"JAN",V3965=2,"FEB",V3965=3,"MAR",V3965=4,"APR",V3965=5,"MAY",V3965=6,"JUN",V3965=7,"JUL",V3965=8,"AUG",V3965=9,"SEP",V3965=10,"OCT",V3965=11,"NOV",V3965=12,"DEC")</f>
        <v>OCT</v>
      </c>
    </row>
    <row r="3966" spans="1:23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66"/>
        <v>6</v>
      </c>
      <c r="P3966">
        <f t="shared" si="367"/>
        <v>42</v>
      </c>
      <c r="Q3966" t="s">
        <v>8315</v>
      </c>
      <c r="R3966" t="s">
        <v>8316</v>
      </c>
      <c r="S3966" s="12">
        <f t="shared" si="368"/>
        <v>42053.722060185188</v>
      </c>
      <c r="T3966" s="12">
        <f t="shared" si="369"/>
        <v>42113.680393518516</v>
      </c>
      <c r="U3966" s="9">
        <f t="shared" si="370"/>
        <v>2015</v>
      </c>
      <c r="V3966">
        <f t="shared" si="371"/>
        <v>2</v>
      </c>
      <c r="W3966" t="str" cm="1">
        <f t="array" ref="W3966">_xlfn.IFS(V3966=1,"JAN",V3966=2,"FEB",V3966=3,"MAR",V3966=4,"APR",V3966=5,"MAY",V3966=6,"JUN",V3966=7,"JUL",V3966=8,"AUG",V3966=9,"SEP",V3966=10,"OCT",V3966=11,"NOV",V3966=12,"DEC")</f>
        <v>FEB</v>
      </c>
    </row>
    <row r="3967" spans="1:23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66"/>
        <v>14</v>
      </c>
      <c r="P3967">
        <f t="shared" si="367"/>
        <v>71.25</v>
      </c>
      <c r="Q3967" t="s">
        <v>8315</v>
      </c>
      <c r="R3967" t="s">
        <v>8316</v>
      </c>
      <c r="S3967" s="12">
        <f t="shared" si="368"/>
        <v>42414.235879629632</v>
      </c>
      <c r="T3967" s="12">
        <f t="shared" si="369"/>
        <v>42474.194212962961</v>
      </c>
      <c r="U3967" s="9">
        <f t="shared" si="370"/>
        <v>2016</v>
      </c>
      <c r="V3967">
        <f t="shared" si="371"/>
        <v>2</v>
      </c>
      <c r="W3967" t="str" cm="1">
        <f t="array" ref="W3967">_xlfn.IFS(V3967=1,"JAN",V3967=2,"FEB",V3967=3,"MAR",V3967=4,"APR",V3967=5,"MAY",V3967=6,"JUN",V3967=7,"JUL",V3967=8,"AUG",V3967=9,"SEP",V3967=10,"OCT",V3967=11,"NOV",V3967=12,"DEC")</f>
        <v>FEB</v>
      </c>
    </row>
    <row r="3968" spans="1:23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66"/>
        <v>1</v>
      </c>
      <c r="P3968">
        <f t="shared" si="367"/>
        <v>22.5</v>
      </c>
      <c r="Q3968" t="s">
        <v>8315</v>
      </c>
      <c r="R3968" t="s">
        <v>8316</v>
      </c>
      <c r="S3968" s="12">
        <f t="shared" si="368"/>
        <v>41801.711550925924</v>
      </c>
      <c r="T3968" s="12">
        <f t="shared" si="369"/>
        <v>41844.124305555553</v>
      </c>
      <c r="U3968" s="9">
        <f t="shared" si="370"/>
        <v>2014</v>
      </c>
      <c r="V3968">
        <f t="shared" si="371"/>
        <v>6</v>
      </c>
      <c r="W3968" t="str" cm="1">
        <f t="array" ref="W3968">_xlfn.IFS(V3968=1,"JAN",V3968=2,"FEB",V3968=3,"MAR",V3968=4,"APR",V3968=5,"MAY",V3968=6,"JUN",V3968=7,"JUL",V3968=8,"AUG",V3968=9,"SEP",V3968=10,"OCT",V3968=11,"NOV",V3968=12,"DEC")</f>
        <v>JUN</v>
      </c>
    </row>
    <row r="3969" spans="1:23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66"/>
        <v>24</v>
      </c>
      <c r="P3969">
        <f t="shared" si="367"/>
        <v>41</v>
      </c>
      <c r="Q3969" t="s">
        <v>8315</v>
      </c>
      <c r="R3969" t="s">
        <v>8316</v>
      </c>
      <c r="S3969" s="12">
        <f t="shared" si="368"/>
        <v>42770.290590277778</v>
      </c>
      <c r="T3969" s="12">
        <f t="shared" si="369"/>
        <v>42800.290590277778</v>
      </c>
      <c r="U3969" s="9">
        <f t="shared" si="370"/>
        <v>2017</v>
      </c>
      <c r="V3969">
        <f t="shared" si="371"/>
        <v>2</v>
      </c>
      <c r="W3969" t="str" cm="1">
        <f t="array" ref="W3969">_xlfn.IFS(V3969=1,"JAN",V3969=2,"FEB",V3969=3,"MAR",V3969=4,"APR",V3969=5,"MAY",V3969=6,"JUN",V3969=7,"JUL",V3969=8,"AUG",V3969=9,"SEP",V3969=10,"OCT",V3969=11,"NOV",V3969=12,"DEC")</f>
        <v>FEB</v>
      </c>
    </row>
    <row r="3970" spans="1:23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66"/>
        <v>11</v>
      </c>
      <c r="P3970">
        <f t="shared" si="367"/>
        <v>47.91</v>
      </c>
      <c r="Q3970" t="s">
        <v>8315</v>
      </c>
      <c r="R3970" t="s">
        <v>8316</v>
      </c>
      <c r="S3970" s="12">
        <f t="shared" si="368"/>
        <v>42452.815659722226</v>
      </c>
      <c r="T3970" s="12">
        <f t="shared" si="369"/>
        <v>42512.815659722226</v>
      </c>
      <c r="U3970" s="9">
        <f t="shared" si="370"/>
        <v>2016</v>
      </c>
      <c r="V3970">
        <f t="shared" si="371"/>
        <v>3</v>
      </c>
      <c r="W3970" t="str" cm="1">
        <f t="array" ref="W3970">_xlfn.IFS(V3970=1,"JAN",V3970=2,"FEB",V3970=3,"MAR",V3970=4,"APR",V3970=5,"MAY",V3970=6,"JUN",V3970=7,"JUL",V3970=8,"AUG",V3970=9,"SEP",V3970=10,"OCT",V3970=11,"NOV",V3970=12,"DEC")</f>
        <v>MAR</v>
      </c>
    </row>
    <row r="3971" spans="1:23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72">ROUND((E3971/D3971)*100,0)</f>
        <v>7</v>
      </c>
      <c r="P3971">
        <f t="shared" ref="P3971:P4034" si="373">IFERROR(ROUND(E3971/L3971,2),0)</f>
        <v>35.17</v>
      </c>
      <c r="Q3971" t="s">
        <v>8315</v>
      </c>
      <c r="R3971" t="s">
        <v>8316</v>
      </c>
      <c r="S3971" s="12">
        <f t="shared" ref="S3971:S4034" si="374">(((J3971/60)/60)/24)+DATE(1970,1,1)</f>
        <v>42601.854699074072</v>
      </c>
      <c r="T3971" s="12">
        <f t="shared" ref="T3971:T4034" si="375">(((I3971/60)/60)/24)+DATE(1970,1,1)</f>
        <v>42611.163194444445</v>
      </c>
      <c r="U3971" s="9">
        <f t="shared" ref="U3971:U4034" si="376">YEAR(S3971)</f>
        <v>2016</v>
      </c>
      <c r="V3971">
        <f t="shared" ref="V3971:V4034" si="377">MONTH(S3971)</f>
        <v>8</v>
      </c>
      <c r="W3971" t="str" cm="1">
        <f t="array" ref="W3971">_xlfn.IFS(V3971=1,"JAN",V3971=2,"FEB",V3971=3,"MAR",V3971=4,"APR",V3971=5,"MAY",V3971=6,"JUN",V3971=7,"JUL",V3971=8,"AUG",V3971=9,"SEP",V3971=10,"OCT",V3971=11,"NOV",V3971=12,"DEC")</f>
        <v>AUG</v>
      </c>
    </row>
    <row r="3972" spans="1:23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72"/>
        <v>0</v>
      </c>
      <c r="P3972">
        <f t="shared" si="373"/>
        <v>5.5</v>
      </c>
      <c r="Q3972" t="s">
        <v>8315</v>
      </c>
      <c r="R3972" t="s">
        <v>8316</v>
      </c>
      <c r="S3972" s="12">
        <f t="shared" si="374"/>
        <v>42447.863553240735</v>
      </c>
      <c r="T3972" s="12">
        <f t="shared" si="375"/>
        <v>42477.863553240735</v>
      </c>
      <c r="U3972" s="9">
        <f t="shared" si="376"/>
        <v>2016</v>
      </c>
      <c r="V3972">
        <f t="shared" si="377"/>
        <v>3</v>
      </c>
      <c r="W3972" t="str" cm="1">
        <f t="array" ref="W3972">_xlfn.IFS(V3972=1,"JAN",V3972=2,"FEB",V3972=3,"MAR",V3972=4,"APR",V3972=5,"MAY",V3972=6,"JUN",V3972=7,"JUL",V3972=8,"AUG",V3972=9,"SEP",V3972=10,"OCT",V3972=11,"NOV",V3972=12,"DEC")</f>
        <v>MAR</v>
      </c>
    </row>
    <row r="3973" spans="1:23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72"/>
        <v>1</v>
      </c>
      <c r="P3973">
        <f t="shared" si="373"/>
        <v>22.67</v>
      </c>
      <c r="Q3973" t="s">
        <v>8315</v>
      </c>
      <c r="R3973" t="s">
        <v>8316</v>
      </c>
      <c r="S3973" s="12">
        <f t="shared" si="374"/>
        <v>41811.536180555559</v>
      </c>
      <c r="T3973" s="12">
        <f t="shared" si="375"/>
        <v>41841.536180555559</v>
      </c>
      <c r="U3973" s="9">
        <f t="shared" si="376"/>
        <v>2014</v>
      </c>
      <c r="V3973">
        <f t="shared" si="377"/>
        <v>6</v>
      </c>
      <c r="W3973" t="str" cm="1">
        <f t="array" ref="W3973">_xlfn.IFS(V3973=1,"JAN",V3973=2,"FEB",V3973=3,"MAR",V3973=4,"APR",V3973=5,"MAY",V3973=6,"JUN",V3973=7,"JUL",V3973=8,"AUG",V3973=9,"SEP",V3973=10,"OCT",V3973=11,"NOV",V3973=12,"DEC")</f>
        <v>JUN</v>
      </c>
    </row>
    <row r="3974" spans="1:23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72"/>
        <v>21</v>
      </c>
      <c r="P3974">
        <f t="shared" si="373"/>
        <v>26.38</v>
      </c>
      <c r="Q3974" t="s">
        <v>8315</v>
      </c>
      <c r="R3974" t="s">
        <v>8316</v>
      </c>
      <c r="S3974" s="12">
        <f t="shared" si="374"/>
        <v>41981.067523148144</v>
      </c>
      <c r="T3974" s="12">
        <f t="shared" si="375"/>
        <v>42041.067523148144</v>
      </c>
      <c r="U3974" s="9">
        <f t="shared" si="376"/>
        <v>2014</v>
      </c>
      <c r="V3974">
        <f t="shared" si="377"/>
        <v>12</v>
      </c>
      <c r="W3974" t="str" cm="1">
        <f t="array" ref="W3974">_xlfn.IFS(V3974=1,"JAN",V3974=2,"FEB",V3974=3,"MAR",V3974=4,"APR",V3974=5,"MAY",V3974=6,"JUN",V3974=7,"JUL",V3974=8,"AUG",V3974=9,"SEP",V3974=10,"OCT",V3974=11,"NOV",V3974=12,"DEC")</f>
        <v>DEC</v>
      </c>
    </row>
    <row r="3975" spans="1:23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72"/>
        <v>78</v>
      </c>
      <c r="P3975">
        <f t="shared" si="373"/>
        <v>105.54</v>
      </c>
      <c r="Q3975" t="s">
        <v>8315</v>
      </c>
      <c r="R3975" t="s">
        <v>8316</v>
      </c>
      <c r="S3975" s="12">
        <f t="shared" si="374"/>
        <v>42469.68414351852</v>
      </c>
      <c r="T3975" s="12">
        <f t="shared" si="375"/>
        <v>42499.166666666672</v>
      </c>
      <c r="U3975" s="9">
        <f t="shared" si="376"/>
        <v>2016</v>
      </c>
      <c r="V3975">
        <f t="shared" si="377"/>
        <v>4</v>
      </c>
      <c r="W3975" t="str" cm="1">
        <f t="array" ref="W3975">_xlfn.IFS(V3975=1,"JAN",V3975=2,"FEB",V3975=3,"MAR",V3975=4,"APR",V3975=5,"MAY",V3975=6,"JUN",V3975=7,"JUL",V3975=8,"AUG",V3975=9,"SEP",V3975=10,"OCT",V3975=11,"NOV",V3975=12,"DEC")</f>
        <v>APR</v>
      </c>
    </row>
    <row r="3976" spans="1:23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72"/>
        <v>32</v>
      </c>
      <c r="P3976">
        <f t="shared" si="373"/>
        <v>29.09</v>
      </c>
      <c r="Q3976" t="s">
        <v>8315</v>
      </c>
      <c r="R3976" t="s">
        <v>8316</v>
      </c>
      <c r="S3976" s="12">
        <f t="shared" si="374"/>
        <v>42493.546851851846</v>
      </c>
      <c r="T3976" s="12">
        <f t="shared" si="375"/>
        <v>42523.546851851846</v>
      </c>
      <c r="U3976" s="9">
        <f t="shared" si="376"/>
        <v>2016</v>
      </c>
      <c r="V3976">
        <f t="shared" si="377"/>
        <v>5</v>
      </c>
      <c r="W3976" t="str" cm="1">
        <f t="array" ref="W3976">_xlfn.IFS(V3976=1,"JAN",V3976=2,"FEB",V3976=3,"MAR",V3976=4,"APR",V3976=5,"MAY",V3976=6,"JUN",V3976=7,"JUL",V3976=8,"AUG",V3976=9,"SEP",V3976=10,"OCT",V3976=11,"NOV",V3976=12,"DEC")</f>
        <v>MAY</v>
      </c>
    </row>
    <row r="3977" spans="1:23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72"/>
        <v>0</v>
      </c>
      <c r="P3977">
        <f t="shared" si="373"/>
        <v>0</v>
      </c>
      <c r="Q3977" t="s">
        <v>8315</v>
      </c>
      <c r="R3977" t="s">
        <v>8316</v>
      </c>
      <c r="S3977" s="12">
        <f t="shared" si="374"/>
        <v>42534.866875</v>
      </c>
      <c r="T3977" s="12">
        <f t="shared" si="375"/>
        <v>42564.866875</v>
      </c>
      <c r="U3977" s="9">
        <f t="shared" si="376"/>
        <v>2016</v>
      </c>
      <c r="V3977">
        <f t="shared" si="377"/>
        <v>6</v>
      </c>
      <c r="W3977" t="str" cm="1">
        <f t="array" ref="W3977">_xlfn.IFS(V3977=1,"JAN",V3977=2,"FEB",V3977=3,"MAR",V3977=4,"APR",V3977=5,"MAY",V3977=6,"JUN",V3977=7,"JUL",V3977=8,"AUG",V3977=9,"SEP",V3977=10,"OCT",V3977=11,"NOV",V3977=12,"DEC")</f>
        <v>JUN</v>
      </c>
    </row>
    <row r="3978" spans="1:23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72"/>
        <v>48</v>
      </c>
      <c r="P3978">
        <f t="shared" si="373"/>
        <v>62</v>
      </c>
      <c r="Q3978" t="s">
        <v>8315</v>
      </c>
      <c r="R3978" t="s">
        <v>8316</v>
      </c>
      <c r="S3978" s="12">
        <f t="shared" si="374"/>
        <v>41830.858344907407</v>
      </c>
      <c r="T3978" s="12">
        <f t="shared" si="375"/>
        <v>41852.291666666664</v>
      </c>
      <c r="U3978" s="9">
        <f t="shared" si="376"/>
        <v>2014</v>
      </c>
      <c r="V3978">
        <f t="shared" si="377"/>
        <v>7</v>
      </c>
      <c r="W3978" t="str" cm="1">
        <f t="array" ref="W3978">_xlfn.IFS(V3978=1,"JAN",V3978=2,"FEB",V3978=3,"MAR",V3978=4,"APR",V3978=5,"MAY",V3978=6,"JUN",V3978=7,"JUL",V3978=8,"AUG",V3978=9,"SEP",V3978=10,"OCT",V3978=11,"NOV",V3978=12,"DEC")</f>
        <v>JUL</v>
      </c>
    </row>
    <row r="3979" spans="1:23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72"/>
        <v>1</v>
      </c>
      <c r="P3979">
        <f t="shared" si="373"/>
        <v>217.5</v>
      </c>
      <c r="Q3979" t="s">
        <v>8315</v>
      </c>
      <c r="R3979" t="s">
        <v>8316</v>
      </c>
      <c r="S3979" s="12">
        <f t="shared" si="374"/>
        <v>42543.788564814815</v>
      </c>
      <c r="T3979" s="12">
        <f t="shared" si="375"/>
        <v>42573.788564814815</v>
      </c>
      <c r="U3979" s="9">
        <f t="shared" si="376"/>
        <v>2016</v>
      </c>
      <c r="V3979">
        <f t="shared" si="377"/>
        <v>6</v>
      </c>
      <c r="W3979" t="str" cm="1">
        <f t="array" ref="W3979">_xlfn.IFS(V3979=1,"JAN",V3979=2,"FEB",V3979=3,"MAR",V3979=4,"APR",V3979=5,"MAY",V3979=6,"JUN",V3979=7,"JUL",V3979=8,"AUG",V3979=9,"SEP",V3979=10,"OCT",V3979=11,"NOV",V3979=12,"DEC")</f>
        <v>JUN</v>
      </c>
    </row>
    <row r="3980" spans="1:23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72"/>
        <v>11</v>
      </c>
      <c r="P3980">
        <f t="shared" si="373"/>
        <v>26.75</v>
      </c>
      <c r="Q3980" t="s">
        <v>8315</v>
      </c>
      <c r="R3980" t="s">
        <v>8316</v>
      </c>
      <c r="S3980" s="12">
        <f t="shared" si="374"/>
        <v>41975.642974537041</v>
      </c>
      <c r="T3980" s="12">
        <f t="shared" si="375"/>
        <v>42035.642974537041</v>
      </c>
      <c r="U3980" s="9">
        <f t="shared" si="376"/>
        <v>2014</v>
      </c>
      <c r="V3980">
        <f t="shared" si="377"/>
        <v>12</v>
      </c>
      <c r="W3980" t="str" cm="1">
        <f t="array" ref="W3980">_xlfn.IFS(V3980=1,"JAN",V3980=2,"FEB",V3980=3,"MAR",V3980=4,"APR",V3980=5,"MAY",V3980=6,"JUN",V3980=7,"JUL",V3980=8,"AUG",V3980=9,"SEP",V3980=10,"OCT",V3980=11,"NOV",V3980=12,"DEC")</f>
        <v>DEC</v>
      </c>
    </row>
    <row r="3981" spans="1:23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72"/>
        <v>2</v>
      </c>
      <c r="P3981">
        <f t="shared" si="373"/>
        <v>18.329999999999998</v>
      </c>
      <c r="Q3981" t="s">
        <v>8315</v>
      </c>
      <c r="R3981" t="s">
        <v>8316</v>
      </c>
      <c r="S3981" s="12">
        <f t="shared" si="374"/>
        <v>42069.903437500005</v>
      </c>
      <c r="T3981" s="12">
        <f t="shared" si="375"/>
        <v>42092.833333333328</v>
      </c>
      <c r="U3981" s="9">
        <f t="shared" si="376"/>
        <v>2015</v>
      </c>
      <c r="V3981">
        <f t="shared" si="377"/>
        <v>3</v>
      </c>
      <c r="W3981" t="str" cm="1">
        <f t="array" ref="W3981">_xlfn.IFS(V3981=1,"JAN",V3981=2,"FEB",V3981=3,"MAR",V3981=4,"APR",V3981=5,"MAY",V3981=6,"JUN",V3981=7,"JUL",V3981=8,"AUG",V3981=9,"SEP",V3981=10,"OCT",V3981=11,"NOV",V3981=12,"DEC")</f>
        <v>MAR</v>
      </c>
    </row>
    <row r="3982" spans="1:23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72"/>
        <v>18</v>
      </c>
      <c r="P3982">
        <f t="shared" si="373"/>
        <v>64.290000000000006</v>
      </c>
      <c r="Q3982" t="s">
        <v>8315</v>
      </c>
      <c r="R3982" t="s">
        <v>8316</v>
      </c>
      <c r="S3982" s="12">
        <f t="shared" si="374"/>
        <v>41795.598923611113</v>
      </c>
      <c r="T3982" s="12">
        <f t="shared" si="375"/>
        <v>41825.598923611113</v>
      </c>
      <c r="U3982" s="9">
        <f t="shared" si="376"/>
        <v>2014</v>
      </c>
      <c r="V3982">
        <f t="shared" si="377"/>
        <v>6</v>
      </c>
      <c r="W3982" t="str" cm="1">
        <f t="array" ref="W3982">_xlfn.IFS(V3982=1,"JAN",V3982=2,"FEB",V3982=3,"MAR",V3982=4,"APR",V3982=5,"MAY",V3982=6,"JUN",V3982=7,"JUL",V3982=8,"AUG",V3982=9,"SEP",V3982=10,"OCT",V3982=11,"NOV",V3982=12,"DEC")</f>
        <v>JUN</v>
      </c>
    </row>
    <row r="3983" spans="1:23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72"/>
        <v>4</v>
      </c>
      <c r="P3983">
        <f t="shared" si="373"/>
        <v>175</v>
      </c>
      <c r="Q3983" t="s">
        <v>8315</v>
      </c>
      <c r="R3983" t="s">
        <v>8316</v>
      </c>
      <c r="S3983" s="12">
        <f t="shared" si="374"/>
        <v>42508.179965277777</v>
      </c>
      <c r="T3983" s="12">
        <f t="shared" si="375"/>
        <v>42568.179965277777</v>
      </c>
      <c r="U3983" s="9">
        <f t="shared" si="376"/>
        <v>2016</v>
      </c>
      <c r="V3983">
        <f t="shared" si="377"/>
        <v>5</v>
      </c>
      <c r="W3983" t="str" cm="1">
        <f t="array" ref="W3983">_xlfn.IFS(V3983=1,"JAN",V3983=2,"FEB",V3983=3,"MAR",V3983=4,"APR",V3983=5,"MAY",V3983=6,"JUN",V3983=7,"JUL",V3983=8,"AUG",V3983=9,"SEP",V3983=10,"OCT",V3983=11,"NOV",V3983=12,"DEC")</f>
        <v>MAY</v>
      </c>
    </row>
    <row r="3984" spans="1:23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72"/>
        <v>20</v>
      </c>
      <c r="P3984">
        <f t="shared" si="373"/>
        <v>34</v>
      </c>
      <c r="Q3984" t="s">
        <v>8315</v>
      </c>
      <c r="R3984" t="s">
        <v>8316</v>
      </c>
      <c r="S3984" s="12">
        <f t="shared" si="374"/>
        <v>42132.809953703705</v>
      </c>
      <c r="T3984" s="12">
        <f t="shared" si="375"/>
        <v>42192.809953703705</v>
      </c>
      <c r="U3984" s="9">
        <f t="shared" si="376"/>
        <v>2015</v>
      </c>
      <c r="V3984">
        <f t="shared" si="377"/>
        <v>5</v>
      </c>
      <c r="W3984" t="str" cm="1">
        <f t="array" ref="W3984">_xlfn.IFS(V3984=1,"JAN",V3984=2,"FEB",V3984=3,"MAR",V3984=4,"APR",V3984=5,"MAY",V3984=6,"JUN",V3984=7,"JUL",V3984=8,"AUG",V3984=9,"SEP",V3984=10,"OCT",V3984=11,"NOV",V3984=12,"DEC")</f>
        <v>MAY</v>
      </c>
    </row>
    <row r="3985" spans="1:23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72"/>
        <v>35</v>
      </c>
      <c r="P3985">
        <f t="shared" si="373"/>
        <v>84.28</v>
      </c>
      <c r="Q3985" t="s">
        <v>8315</v>
      </c>
      <c r="R3985" t="s">
        <v>8316</v>
      </c>
      <c r="S3985" s="12">
        <f t="shared" si="374"/>
        <v>41747.86986111111</v>
      </c>
      <c r="T3985" s="12">
        <f t="shared" si="375"/>
        <v>41779.290972222225</v>
      </c>
      <c r="U3985" s="9">
        <f t="shared" si="376"/>
        <v>2014</v>
      </c>
      <c r="V3985">
        <f t="shared" si="377"/>
        <v>4</v>
      </c>
      <c r="W3985" t="str" cm="1">
        <f t="array" ref="W3985">_xlfn.IFS(V3985=1,"JAN",V3985=2,"FEB",V3985=3,"MAR",V3985=4,"APR",V3985=5,"MAY",V3985=6,"JUN",V3985=7,"JUL",V3985=8,"AUG",V3985=9,"SEP",V3985=10,"OCT",V3985=11,"NOV",V3985=12,"DEC")</f>
        <v>APR</v>
      </c>
    </row>
    <row r="3986" spans="1:23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72"/>
        <v>6</v>
      </c>
      <c r="P3986">
        <f t="shared" si="373"/>
        <v>9.5</v>
      </c>
      <c r="Q3986" t="s">
        <v>8315</v>
      </c>
      <c r="R3986" t="s">
        <v>8316</v>
      </c>
      <c r="S3986" s="12">
        <f t="shared" si="374"/>
        <v>41920.963472222218</v>
      </c>
      <c r="T3986" s="12">
        <f t="shared" si="375"/>
        <v>41951</v>
      </c>
      <c r="U3986" s="9">
        <f t="shared" si="376"/>
        <v>2014</v>
      </c>
      <c r="V3986">
        <f t="shared" si="377"/>
        <v>10</v>
      </c>
      <c r="W3986" t="str" cm="1">
        <f t="array" ref="W3986">_xlfn.IFS(V3986=1,"JAN",V3986=2,"FEB",V3986=3,"MAR",V3986=4,"APR",V3986=5,"MAY",V3986=6,"JUN",V3986=7,"JUL",V3986=8,"AUG",V3986=9,"SEP",V3986=10,"OCT",V3986=11,"NOV",V3986=12,"DEC")</f>
        <v>OCT</v>
      </c>
    </row>
    <row r="3987" spans="1:23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72"/>
        <v>32</v>
      </c>
      <c r="P3987">
        <f t="shared" si="373"/>
        <v>33.74</v>
      </c>
      <c r="Q3987" t="s">
        <v>8315</v>
      </c>
      <c r="R3987" t="s">
        <v>8316</v>
      </c>
      <c r="S3987" s="12">
        <f t="shared" si="374"/>
        <v>42399.707407407404</v>
      </c>
      <c r="T3987" s="12">
        <f t="shared" si="375"/>
        <v>42420.878472222219</v>
      </c>
      <c r="U3987" s="9">
        <f t="shared" si="376"/>
        <v>2016</v>
      </c>
      <c r="V3987">
        <f t="shared" si="377"/>
        <v>1</v>
      </c>
      <c r="W3987" t="str" cm="1">
        <f t="array" ref="W3987">_xlfn.IFS(V3987=1,"JAN",V3987=2,"FEB",V3987=3,"MAR",V3987=4,"APR",V3987=5,"MAY",V3987=6,"JUN",V3987=7,"JUL",V3987=8,"AUG",V3987=9,"SEP",V3987=10,"OCT",V3987=11,"NOV",V3987=12,"DEC")</f>
        <v>JAN</v>
      </c>
    </row>
    <row r="3988" spans="1:23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72"/>
        <v>10</v>
      </c>
      <c r="P3988">
        <f t="shared" si="373"/>
        <v>37.54</v>
      </c>
      <c r="Q3988" t="s">
        <v>8315</v>
      </c>
      <c r="R3988" t="s">
        <v>8316</v>
      </c>
      <c r="S3988" s="12">
        <f t="shared" si="374"/>
        <v>42467.548541666663</v>
      </c>
      <c r="T3988" s="12">
        <f t="shared" si="375"/>
        <v>42496.544444444444</v>
      </c>
      <c r="U3988" s="9">
        <f t="shared" si="376"/>
        <v>2016</v>
      </c>
      <c r="V3988">
        <f t="shared" si="377"/>
        <v>4</v>
      </c>
      <c r="W3988" t="str" cm="1">
        <f t="array" ref="W3988">_xlfn.IFS(V3988=1,"JAN",V3988=2,"FEB",V3988=3,"MAR",V3988=4,"APR",V3988=5,"MAY",V3988=6,"JUN",V3988=7,"JUL",V3988=8,"AUG",V3988=9,"SEP",V3988=10,"OCT",V3988=11,"NOV",V3988=12,"DEC")</f>
        <v>APR</v>
      </c>
    </row>
    <row r="3989" spans="1:23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72"/>
        <v>38</v>
      </c>
      <c r="P3989">
        <f t="shared" si="373"/>
        <v>11.62</v>
      </c>
      <c r="Q3989" t="s">
        <v>8315</v>
      </c>
      <c r="R3989" t="s">
        <v>8316</v>
      </c>
      <c r="S3989" s="12">
        <f t="shared" si="374"/>
        <v>41765.92465277778</v>
      </c>
      <c r="T3989" s="12">
        <f t="shared" si="375"/>
        <v>41775.92465277778</v>
      </c>
      <c r="U3989" s="9">
        <f t="shared" si="376"/>
        <v>2014</v>
      </c>
      <c r="V3989">
        <f t="shared" si="377"/>
        <v>5</v>
      </c>
      <c r="W3989" t="str" cm="1">
        <f t="array" ref="W3989">_xlfn.IFS(V3989=1,"JAN",V3989=2,"FEB",V3989=3,"MAR",V3989=4,"APR",V3989=5,"MAY",V3989=6,"JUN",V3989=7,"JUL",V3989=8,"AUG",V3989=9,"SEP",V3989=10,"OCT",V3989=11,"NOV",V3989=12,"DEC")</f>
        <v>MAY</v>
      </c>
    </row>
    <row r="3990" spans="1:23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72"/>
        <v>2</v>
      </c>
      <c r="P3990">
        <f t="shared" si="373"/>
        <v>8</v>
      </c>
      <c r="Q3990" t="s">
        <v>8315</v>
      </c>
      <c r="R3990" t="s">
        <v>8316</v>
      </c>
      <c r="S3990" s="12">
        <f t="shared" si="374"/>
        <v>42230.08116898148</v>
      </c>
      <c r="T3990" s="12">
        <f t="shared" si="375"/>
        <v>42245.08116898148</v>
      </c>
      <c r="U3990" s="9">
        <f t="shared" si="376"/>
        <v>2015</v>
      </c>
      <c r="V3990">
        <f t="shared" si="377"/>
        <v>8</v>
      </c>
      <c r="W3990" t="str" cm="1">
        <f t="array" ref="W3990">_xlfn.IFS(V3990=1,"JAN",V3990=2,"FEB",V3990=3,"MAR",V3990=4,"APR",V3990=5,"MAY",V3990=6,"JUN",V3990=7,"JUL",V3990=8,"AUG",V3990=9,"SEP",V3990=10,"OCT",V3990=11,"NOV",V3990=12,"DEC")</f>
        <v>AUG</v>
      </c>
    </row>
    <row r="3991" spans="1:23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72"/>
        <v>0</v>
      </c>
      <c r="P3991">
        <f t="shared" si="373"/>
        <v>0</v>
      </c>
      <c r="Q3991" t="s">
        <v>8315</v>
      </c>
      <c r="R3991" t="s">
        <v>8316</v>
      </c>
      <c r="S3991" s="12">
        <f t="shared" si="374"/>
        <v>42286.749780092592</v>
      </c>
      <c r="T3991" s="12">
        <f t="shared" si="375"/>
        <v>42316.791446759264</v>
      </c>
      <c r="U3991" s="9">
        <f t="shared" si="376"/>
        <v>2015</v>
      </c>
      <c r="V3991">
        <f t="shared" si="377"/>
        <v>10</v>
      </c>
      <c r="W3991" t="str" cm="1">
        <f t="array" ref="W3991">_xlfn.IFS(V3991=1,"JAN",V3991=2,"FEB",V3991=3,"MAR",V3991=4,"APR",V3991=5,"MAY",V3991=6,"JUN",V3991=7,"JUL",V3991=8,"AUG",V3991=9,"SEP",V3991=10,"OCT",V3991=11,"NOV",V3991=12,"DEC")</f>
        <v>OCT</v>
      </c>
    </row>
    <row r="3992" spans="1:23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72"/>
        <v>4</v>
      </c>
      <c r="P3992">
        <f t="shared" si="373"/>
        <v>23</v>
      </c>
      <c r="Q3992" t="s">
        <v>8315</v>
      </c>
      <c r="R3992" t="s">
        <v>8316</v>
      </c>
      <c r="S3992" s="12">
        <f t="shared" si="374"/>
        <v>42401.672372685185</v>
      </c>
      <c r="T3992" s="12">
        <f t="shared" si="375"/>
        <v>42431.672372685185</v>
      </c>
      <c r="U3992" s="9">
        <f t="shared" si="376"/>
        <v>2016</v>
      </c>
      <c r="V3992">
        <f t="shared" si="377"/>
        <v>2</v>
      </c>
      <c r="W3992" t="str" cm="1">
        <f t="array" ref="W3992">_xlfn.IFS(V3992=1,"JAN",V3992=2,"FEB",V3992=3,"MAR",V3992=4,"APR",V3992=5,"MAY",V3992=6,"JUN",V3992=7,"JUL",V3992=8,"AUG",V3992=9,"SEP",V3992=10,"OCT",V3992=11,"NOV",V3992=12,"DEC")</f>
        <v>FEB</v>
      </c>
    </row>
    <row r="3993" spans="1:23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72"/>
        <v>20</v>
      </c>
      <c r="P3993">
        <f t="shared" si="373"/>
        <v>100</v>
      </c>
      <c r="Q3993" t="s">
        <v>8315</v>
      </c>
      <c r="R3993" t="s">
        <v>8316</v>
      </c>
      <c r="S3993" s="12">
        <f t="shared" si="374"/>
        <v>42125.644467592589</v>
      </c>
      <c r="T3993" s="12">
        <f t="shared" si="375"/>
        <v>42155.644467592589</v>
      </c>
      <c r="U3993" s="9">
        <f t="shared" si="376"/>
        <v>2015</v>
      </c>
      <c r="V3993">
        <f t="shared" si="377"/>
        <v>5</v>
      </c>
      <c r="W3993" t="str" cm="1">
        <f t="array" ref="W3993">_xlfn.IFS(V3993=1,"JAN",V3993=2,"FEB",V3993=3,"MAR",V3993=4,"APR",V3993=5,"MAY",V3993=6,"JUN",V3993=7,"JUL",V3993=8,"AUG",V3993=9,"SEP",V3993=10,"OCT",V3993=11,"NOV",V3993=12,"DEC")</f>
        <v>MAY</v>
      </c>
    </row>
    <row r="3994" spans="1:23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72"/>
        <v>5</v>
      </c>
      <c r="P3994">
        <f t="shared" si="373"/>
        <v>60.11</v>
      </c>
      <c r="Q3994" t="s">
        <v>8315</v>
      </c>
      <c r="R3994" t="s">
        <v>8316</v>
      </c>
      <c r="S3994" s="12">
        <f t="shared" si="374"/>
        <v>42289.94049768518</v>
      </c>
      <c r="T3994" s="12">
        <f t="shared" si="375"/>
        <v>42349.982164351852</v>
      </c>
      <c r="U3994" s="9">
        <f t="shared" si="376"/>
        <v>2015</v>
      </c>
      <c r="V3994">
        <f t="shared" si="377"/>
        <v>10</v>
      </c>
      <c r="W3994" t="str" cm="1">
        <f t="array" ref="W3994">_xlfn.IFS(V3994=1,"JAN",V3994=2,"FEB",V3994=3,"MAR",V3994=4,"APR",V3994=5,"MAY",V3994=6,"JUN",V3994=7,"JUL",V3994=8,"AUG",V3994=9,"SEP",V3994=10,"OCT",V3994=11,"NOV",V3994=12,"DEC")</f>
        <v>OCT</v>
      </c>
    </row>
    <row r="3995" spans="1:23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72"/>
        <v>0</v>
      </c>
      <c r="P3995">
        <f t="shared" si="373"/>
        <v>3</v>
      </c>
      <c r="Q3995" t="s">
        <v>8315</v>
      </c>
      <c r="R3995" t="s">
        <v>8316</v>
      </c>
      <c r="S3995" s="12">
        <f t="shared" si="374"/>
        <v>42107.864722222221</v>
      </c>
      <c r="T3995" s="12">
        <f t="shared" si="375"/>
        <v>42137.864722222221</v>
      </c>
      <c r="U3995" s="9">
        <f t="shared" si="376"/>
        <v>2015</v>
      </c>
      <c r="V3995">
        <f t="shared" si="377"/>
        <v>4</v>
      </c>
      <c r="W3995" t="str" cm="1">
        <f t="array" ref="W3995">_xlfn.IFS(V3995=1,"JAN",V3995=2,"FEB",V3995=3,"MAR",V3995=4,"APR",V3995=5,"MAY",V3995=6,"JUN",V3995=7,"JUL",V3995=8,"AUG",V3995=9,"SEP",V3995=10,"OCT",V3995=11,"NOV",V3995=12,"DEC")</f>
        <v>APR</v>
      </c>
    </row>
    <row r="3996" spans="1:23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72"/>
        <v>0</v>
      </c>
      <c r="P3996">
        <f t="shared" si="373"/>
        <v>5</v>
      </c>
      <c r="Q3996" t="s">
        <v>8315</v>
      </c>
      <c r="R3996" t="s">
        <v>8316</v>
      </c>
      <c r="S3996" s="12">
        <f t="shared" si="374"/>
        <v>41809.389930555553</v>
      </c>
      <c r="T3996" s="12">
        <f t="shared" si="375"/>
        <v>41839.389930555553</v>
      </c>
      <c r="U3996" s="9">
        <f t="shared" si="376"/>
        <v>2014</v>
      </c>
      <c r="V3996">
        <f t="shared" si="377"/>
        <v>6</v>
      </c>
      <c r="W3996" t="str" cm="1">
        <f t="array" ref="W3996">_xlfn.IFS(V3996=1,"JAN",V3996=2,"FEB",V3996=3,"MAR",V3996=4,"APR",V3996=5,"MAY",V3996=6,"JUN",V3996=7,"JUL",V3996=8,"AUG",V3996=9,"SEP",V3996=10,"OCT",V3996=11,"NOV",V3996=12,"DEC")</f>
        <v>JUN</v>
      </c>
    </row>
    <row r="3997" spans="1:23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72"/>
        <v>35</v>
      </c>
      <c r="P3997">
        <f t="shared" si="373"/>
        <v>17.5</v>
      </c>
      <c r="Q3997" t="s">
        <v>8315</v>
      </c>
      <c r="R3997" t="s">
        <v>8316</v>
      </c>
      <c r="S3997" s="12">
        <f t="shared" si="374"/>
        <v>42019.683761574073</v>
      </c>
      <c r="T3997" s="12">
        <f t="shared" si="375"/>
        <v>42049.477083333331</v>
      </c>
      <c r="U3997" s="9">
        <f t="shared" si="376"/>
        <v>2015</v>
      </c>
      <c r="V3997">
        <f t="shared" si="377"/>
        <v>1</v>
      </c>
      <c r="W3997" t="str" cm="1">
        <f t="array" ref="W3997">_xlfn.IFS(V3997=1,"JAN",V3997=2,"FEB",V3997=3,"MAR",V3997=4,"APR",V3997=5,"MAY",V3997=6,"JUN",V3997=7,"JUL",V3997=8,"AUG",V3997=9,"SEP",V3997=10,"OCT",V3997=11,"NOV",V3997=12,"DEC")</f>
        <v>JAN</v>
      </c>
    </row>
    <row r="3998" spans="1:23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72"/>
        <v>17</v>
      </c>
      <c r="P3998">
        <f t="shared" si="373"/>
        <v>29.24</v>
      </c>
      <c r="Q3998" t="s">
        <v>8315</v>
      </c>
      <c r="R3998" t="s">
        <v>8316</v>
      </c>
      <c r="S3998" s="12">
        <f t="shared" si="374"/>
        <v>41950.26694444444</v>
      </c>
      <c r="T3998" s="12">
        <f t="shared" si="375"/>
        <v>41963.669444444444</v>
      </c>
      <c r="U3998" s="9">
        <f t="shared" si="376"/>
        <v>2014</v>
      </c>
      <c r="V3998">
        <f t="shared" si="377"/>
        <v>11</v>
      </c>
      <c r="W3998" t="str" cm="1">
        <f t="array" ref="W3998">_xlfn.IFS(V3998=1,"JAN",V3998=2,"FEB",V3998=3,"MAR",V3998=4,"APR",V3998=5,"MAY",V3998=6,"JUN",V3998=7,"JUL",V3998=8,"AUG",V3998=9,"SEP",V3998=10,"OCT",V3998=11,"NOV",V3998=12,"DEC")</f>
        <v>NOV</v>
      </c>
    </row>
    <row r="3999" spans="1:23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72"/>
        <v>0</v>
      </c>
      <c r="P3999">
        <f t="shared" si="373"/>
        <v>0</v>
      </c>
      <c r="Q3999" t="s">
        <v>8315</v>
      </c>
      <c r="R3999" t="s">
        <v>8316</v>
      </c>
      <c r="S3999" s="12">
        <f t="shared" si="374"/>
        <v>42069.391446759255</v>
      </c>
      <c r="T3999" s="12">
        <f t="shared" si="375"/>
        <v>42099.349780092598</v>
      </c>
      <c r="U3999" s="9">
        <f t="shared" si="376"/>
        <v>2015</v>
      </c>
      <c r="V3999">
        <f t="shared" si="377"/>
        <v>3</v>
      </c>
      <c r="W3999" t="str" cm="1">
        <f t="array" ref="W3999">_xlfn.IFS(V3999=1,"JAN",V3999=2,"FEB",V3999=3,"MAR",V3999=4,"APR",V3999=5,"MAY",V3999=6,"JUN",V3999=7,"JUL",V3999=8,"AUG",V3999=9,"SEP",V3999=10,"OCT",V3999=11,"NOV",V3999=12,"DEC")</f>
        <v>MAR</v>
      </c>
    </row>
    <row r="4000" spans="1:23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72"/>
        <v>57</v>
      </c>
      <c r="P4000">
        <f t="shared" si="373"/>
        <v>59.58</v>
      </c>
      <c r="Q4000" t="s">
        <v>8315</v>
      </c>
      <c r="R4000" t="s">
        <v>8316</v>
      </c>
      <c r="S4000" s="12">
        <f t="shared" si="374"/>
        <v>42061.963263888887</v>
      </c>
      <c r="T4000" s="12">
        <f t="shared" si="375"/>
        <v>42091.921597222223</v>
      </c>
      <c r="U4000" s="9">
        <f t="shared" si="376"/>
        <v>2015</v>
      </c>
      <c r="V4000">
        <f t="shared" si="377"/>
        <v>2</v>
      </c>
      <c r="W4000" t="str" cm="1">
        <f t="array" ref="W4000">_xlfn.IFS(V4000=1,"JAN",V4000=2,"FEB",V4000=3,"MAR",V4000=4,"APR",V4000=5,"MAY",V4000=6,"JUN",V4000=7,"JUL",V4000=8,"AUG",V4000=9,"SEP",V4000=10,"OCT",V4000=11,"NOV",V4000=12,"DEC")</f>
        <v>FEB</v>
      </c>
    </row>
    <row r="4001" spans="1:23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72"/>
        <v>17</v>
      </c>
      <c r="P4001">
        <f t="shared" si="373"/>
        <v>82.57</v>
      </c>
      <c r="Q4001" t="s">
        <v>8315</v>
      </c>
      <c r="R4001" t="s">
        <v>8316</v>
      </c>
      <c r="S4001" s="12">
        <f t="shared" si="374"/>
        <v>41842.828680555554</v>
      </c>
      <c r="T4001" s="12">
        <f t="shared" si="375"/>
        <v>41882.827650462961</v>
      </c>
      <c r="U4001" s="9">
        <f t="shared" si="376"/>
        <v>2014</v>
      </c>
      <c r="V4001">
        <f t="shared" si="377"/>
        <v>7</v>
      </c>
      <c r="W4001" t="str" cm="1">
        <f t="array" ref="W4001">_xlfn.IFS(V4001=1,"JAN",V4001=2,"FEB",V4001=3,"MAR",V4001=4,"APR",V4001=5,"MAY",V4001=6,"JUN",V4001=7,"JUL",V4001=8,"AUG",V4001=9,"SEP",V4001=10,"OCT",V4001=11,"NOV",V4001=12,"DEC")</f>
        <v>JUL</v>
      </c>
    </row>
    <row r="4002" spans="1:23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72"/>
        <v>0</v>
      </c>
      <c r="P4002">
        <f t="shared" si="373"/>
        <v>10</v>
      </c>
      <c r="Q4002" t="s">
        <v>8315</v>
      </c>
      <c r="R4002" t="s">
        <v>8316</v>
      </c>
      <c r="S4002" s="12">
        <f t="shared" si="374"/>
        <v>42437.64534722222</v>
      </c>
      <c r="T4002" s="12">
        <f t="shared" si="375"/>
        <v>42497.603680555556</v>
      </c>
      <c r="U4002" s="9">
        <f t="shared" si="376"/>
        <v>2016</v>
      </c>
      <c r="V4002">
        <f t="shared" si="377"/>
        <v>3</v>
      </c>
      <c r="W4002" t="str" cm="1">
        <f t="array" ref="W4002">_xlfn.IFS(V4002=1,"JAN",V4002=2,"FEB",V4002=3,"MAR",V4002=4,"APR",V4002=5,"MAY",V4002=6,"JUN",V4002=7,"JUL",V4002=8,"AUG",V4002=9,"SEP",V4002=10,"OCT",V4002=11,"NOV",V4002=12,"DEC")</f>
        <v>MAR</v>
      </c>
    </row>
    <row r="4003" spans="1:23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72"/>
        <v>38</v>
      </c>
      <c r="P4003">
        <f t="shared" si="373"/>
        <v>32.36</v>
      </c>
      <c r="Q4003" t="s">
        <v>8315</v>
      </c>
      <c r="R4003" t="s">
        <v>8316</v>
      </c>
      <c r="S4003" s="12">
        <f t="shared" si="374"/>
        <v>42775.964212962965</v>
      </c>
      <c r="T4003" s="12">
        <f t="shared" si="375"/>
        <v>42795.791666666672</v>
      </c>
      <c r="U4003" s="9">
        <f t="shared" si="376"/>
        <v>2017</v>
      </c>
      <c r="V4003">
        <f t="shared" si="377"/>
        <v>2</v>
      </c>
      <c r="W4003" t="str" cm="1">
        <f t="array" ref="W4003">_xlfn.IFS(V4003=1,"JAN",V4003=2,"FEB",V4003=3,"MAR",V4003=4,"APR",V4003=5,"MAY",V4003=6,"JUN",V4003=7,"JUL",V4003=8,"AUG",V4003=9,"SEP",V4003=10,"OCT",V4003=11,"NOV",V4003=12,"DEC")</f>
        <v>FEB</v>
      </c>
    </row>
    <row r="4004" spans="1:23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72"/>
        <v>2</v>
      </c>
      <c r="P4004">
        <f t="shared" si="373"/>
        <v>5.75</v>
      </c>
      <c r="Q4004" t="s">
        <v>8315</v>
      </c>
      <c r="R4004" t="s">
        <v>8316</v>
      </c>
      <c r="S4004" s="12">
        <f t="shared" si="374"/>
        <v>41879.043530092589</v>
      </c>
      <c r="T4004" s="12">
        <f t="shared" si="375"/>
        <v>41909.043530092589</v>
      </c>
      <c r="U4004" s="9">
        <f t="shared" si="376"/>
        <v>2014</v>
      </c>
      <c r="V4004">
        <f t="shared" si="377"/>
        <v>8</v>
      </c>
      <c r="W4004" t="str" cm="1">
        <f t="array" ref="W4004">_xlfn.IFS(V4004=1,"JAN",V4004=2,"FEB",V4004=3,"MAR",V4004=4,"APR",V4004=5,"MAY",V4004=6,"JUN",V4004=7,"JUL",V4004=8,"AUG",V4004=9,"SEP",V4004=10,"OCT",V4004=11,"NOV",V4004=12,"DEC")</f>
        <v>AUG</v>
      </c>
    </row>
    <row r="4005" spans="1:23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72"/>
        <v>10</v>
      </c>
      <c r="P4005">
        <f t="shared" si="373"/>
        <v>100.5</v>
      </c>
      <c r="Q4005" t="s">
        <v>8315</v>
      </c>
      <c r="R4005" t="s">
        <v>8316</v>
      </c>
      <c r="S4005" s="12">
        <f t="shared" si="374"/>
        <v>42020.587349537032</v>
      </c>
      <c r="T4005" s="12">
        <f t="shared" si="375"/>
        <v>42050.587349537032</v>
      </c>
      <c r="U4005" s="9">
        <f t="shared" si="376"/>
        <v>2015</v>
      </c>
      <c r="V4005">
        <f t="shared" si="377"/>
        <v>1</v>
      </c>
      <c r="W4005" t="str" cm="1">
        <f t="array" ref="W4005">_xlfn.IFS(V4005=1,"JAN",V4005=2,"FEB",V4005=3,"MAR",V4005=4,"APR",V4005=5,"MAY",V4005=6,"JUN",V4005=7,"JUL",V4005=8,"AUG",V4005=9,"SEP",V4005=10,"OCT",V4005=11,"NOV",V4005=12,"DEC")</f>
        <v>JAN</v>
      </c>
    </row>
    <row r="4006" spans="1:23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72"/>
        <v>0</v>
      </c>
      <c r="P4006">
        <f t="shared" si="373"/>
        <v>1</v>
      </c>
      <c r="Q4006" t="s">
        <v>8315</v>
      </c>
      <c r="R4006" t="s">
        <v>8316</v>
      </c>
      <c r="S4006" s="12">
        <f t="shared" si="374"/>
        <v>41890.16269675926</v>
      </c>
      <c r="T4006" s="12">
        <f t="shared" si="375"/>
        <v>41920.16269675926</v>
      </c>
      <c r="U4006" s="9">
        <f t="shared" si="376"/>
        <v>2014</v>
      </c>
      <c r="V4006">
        <f t="shared" si="377"/>
        <v>9</v>
      </c>
      <c r="W4006" t="str" cm="1">
        <f t="array" ref="W4006">_xlfn.IFS(V4006=1,"JAN",V4006=2,"FEB",V4006=3,"MAR",V4006=4,"APR",V4006=5,"MAY",V4006=6,"JUN",V4006=7,"JUL",V4006=8,"AUG",V4006=9,"SEP",V4006=10,"OCT",V4006=11,"NOV",V4006=12,"DEC")</f>
        <v>SEP</v>
      </c>
    </row>
    <row r="4007" spans="1:23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72"/>
        <v>1</v>
      </c>
      <c r="P4007">
        <f t="shared" si="373"/>
        <v>20</v>
      </c>
      <c r="Q4007" t="s">
        <v>8315</v>
      </c>
      <c r="R4007" t="s">
        <v>8316</v>
      </c>
      <c r="S4007" s="12">
        <f t="shared" si="374"/>
        <v>41872.807696759257</v>
      </c>
      <c r="T4007" s="12">
        <f t="shared" si="375"/>
        <v>41932.807696759257</v>
      </c>
      <c r="U4007" s="9">
        <f t="shared" si="376"/>
        <v>2014</v>
      </c>
      <c r="V4007">
        <f t="shared" si="377"/>
        <v>8</v>
      </c>
      <c r="W4007" t="str" cm="1">
        <f t="array" ref="W4007">_xlfn.IFS(V4007=1,"JAN",V4007=2,"FEB",V4007=3,"MAR",V4007=4,"APR",V4007=5,"MAY",V4007=6,"JUN",V4007=7,"JUL",V4007=8,"AUG",V4007=9,"SEP",V4007=10,"OCT",V4007=11,"NOV",V4007=12,"DEC")</f>
        <v>AUG</v>
      </c>
    </row>
    <row r="4008" spans="1:23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72"/>
        <v>0</v>
      </c>
      <c r="P4008">
        <f t="shared" si="373"/>
        <v>2</v>
      </c>
      <c r="Q4008" t="s">
        <v>8315</v>
      </c>
      <c r="R4008" t="s">
        <v>8316</v>
      </c>
      <c r="S4008" s="12">
        <f t="shared" si="374"/>
        <v>42391.772997685184</v>
      </c>
      <c r="T4008" s="12">
        <f t="shared" si="375"/>
        <v>42416.772997685184</v>
      </c>
      <c r="U4008" s="9">
        <f t="shared" si="376"/>
        <v>2016</v>
      </c>
      <c r="V4008">
        <f t="shared" si="377"/>
        <v>1</v>
      </c>
      <c r="W4008" t="str" cm="1">
        <f t="array" ref="W4008">_xlfn.IFS(V4008=1,"JAN",V4008=2,"FEB",V4008=3,"MAR",V4008=4,"APR",V4008=5,"MAY",V4008=6,"JUN",V4008=7,"JUL",V4008=8,"AUG",V4008=9,"SEP",V4008=10,"OCT",V4008=11,"NOV",V4008=12,"DEC")</f>
        <v>JAN</v>
      </c>
    </row>
    <row r="4009" spans="1:23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72"/>
        <v>0</v>
      </c>
      <c r="P4009">
        <f t="shared" si="373"/>
        <v>5</v>
      </c>
      <c r="Q4009" t="s">
        <v>8315</v>
      </c>
      <c r="R4009" t="s">
        <v>8316</v>
      </c>
      <c r="S4009" s="12">
        <f t="shared" si="374"/>
        <v>41848.772928240738</v>
      </c>
      <c r="T4009" s="12">
        <f t="shared" si="375"/>
        <v>41877.686111111114</v>
      </c>
      <c r="U4009" s="9">
        <f t="shared" si="376"/>
        <v>2014</v>
      </c>
      <c r="V4009">
        <f t="shared" si="377"/>
        <v>7</v>
      </c>
      <c r="W4009" t="str" cm="1">
        <f t="array" ref="W4009">_xlfn.IFS(V4009=1,"JAN",V4009=2,"FEB",V4009=3,"MAR",V4009=4,"APR",V4009=5,"MAY",V4009=6,"JUN",V4009=7,"JUL",V4009=8,"AUG",V4009=9,"SEP",V4009=10,"OCT",V4009=11,"NOV",V4009=12,"DEC")</f>
        <v>JUL</v>
      </c>
    </row>
    <row r="4010" spans="1:23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72"/>
        <v>6</v>
      </c>
      <c r="P4010">
        <f t="shared" si="373"/>
        <v>15</v>
      </c>
      <c r="Q4010" t="s">
        <v>8315</v>
      </c>
      <c r="R4010" t="s">
        <v>8316</v>
      </c>
      <c r="S4010" s="12">
        <f t="shared" si="374"/>
        <v>42177.964201388888</v>
      </c>
      <c r="T4010" s="12">
        <f t="shared" si="375"/>
        <v>42207.964201388888</v>
      </c>
      <c r="U4010" s="9">
        <f t="shared" si="376"/>
        <v>2015</v>
      </c>
      <c r="V4010">
        <f t="shared" si="377"/>
        <v>6</v>
      </c>
      <c r="W4010" t="str" cm="1">
        <f t="array" ref="W4010">_xlfn.IFS(V4010=1,"JAN",V4010=2,"FEB",V4010=3,"MAR",V4010=4,"APR",V4010=5,"MAY",V4010=6,"JUN",V4010=7,"JUL",V4010=8,"AUG",V4010=9,"SEP",V4010=10,"OCT",V4010=11,"NOV",V4010=12,"DEC")</f>
        <v>JUN</v>
      </c>
    </row>
    <row r="4011" spans="1:23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72"/>
        <v>4</v>
      </c>
      <c r="P4011">
        <f t="shared" si="373"/>
        <v>25</v>
      </c>
      <c r="Q4011" t="s">
        <v>8315</v>
      </c>
      <c r="R4011" t="s">
        <v>8316</v>
      </c>
      <c r="S4011" s="12">
        <f t="shared" si="374"/>
        <v>41851.700925925928</v>
      </c>
      <c r="T4011" s="12">
        <f t="shared" si="375"/>
        <v>41891.700925925928</v>
      </c>
      <c r="U4011" s="9">
        <f t="shared" si="376"/>
        <v>2014</v>
      </c>
      <c r="V4011">
        <f t="shared" si="377"/>
        <v>7</v>
      </c>
      <c r="W4011" t="str" cm="1">
        <f t="array" ref="W4011">_xlfn.IFS(V4011=1,"JAN",V4011=2,"FEB",V4011=3,"MAR",V4011=4,"APR",V4011=5,"MAY",V4011=6,"JUN",V4011=7,"JUL",V4011=8,"AUG",V4011=9,"SEP",V4011=10,"OCT",V4011=11,"NOV",V4011=12,"DEC")</f>
        <v>JUL</v>
      </c>
    </row>
    <row r="4012" spans="1:23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72"/>
        <v>24</v>
      </c>
      <c r="P4012">
        <f t="shared" si="373"/>
        <v>45.84</v>
      </c>
      <c r="Q4012" t="s">
        <v>8315</v>
      </c>
      <c r="R4012" t="s">
        <v>8316</v>
      </c>
      <c r="S4012" s="12">
        <f t="shared" si="374"/>
        <v>41921.770439814813</v>
      </c>
      <c r="T4012" s="12">
        <f t="shared" si="375"/>
        <v>41938.770439814813</v>
      </c>
      <c r="U4012" s="9">
        <f t="shared" si="376"/>
        <v>2014</v>
      </c>
      <c r="V4012">
        <f t="shared" si="377"/>
        <v>10</v>
      </c>
      <c r="W4012" t="str" cm="1">
        <f t="array" ref="W4012">_xlfn.IFS(V4012=1,"JAN",V4012=2,"FEB",V4012=3,"MAR",V4012=4,"APR",V4012=5,"MAY",V4012=6,"JUN",V4012=7,"JUL",V4012=8,"AUG",V4012=9,"SEP",V4012=10,"OCT",V4012=11,"NOV",V4012=12,"DEC")</f>
        <v>OCT</v>
      </c>
    </row>
    <row r="4013" spans="1:23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72"/>
        <v>8</v>
      </c>
      <c r="P4013">
        <f t="shared" si="373"/>
        <v>4.75</v>
      </c>
      <c r="Q4013" t="s">
        <v>8315</v>
      </c>
      <c r="R4013" t="s">
        <v>8316</v>
      </c>
      <c r="S4013" s="12">
        <f t="shared" si="374"/>
        <v>42002.54488425926</v>
      </c>
      <c r="T4013" s="12">
        <f t="shared" si="375"/>
        <v>42032.54488425926</v>
      </c>
      <c r="U4013" s="9">
        <f t="shared" si="376"/>
        <v>2014</v>
      </c>
      <c r="V4013">
        <f t="shared" si="377"/>
        <v>12</v>
      </c>
      <c r="W4013" t="str" cm="1">
        <f t="array" ref="W4013">_xlfn.IFS(V4013=1,"JAN",V4013=2,"FEB",V4013=3,"MAR",V4013=4,"APR",V4013=5,"MAY",V4013=6,"JUN",V4013=7,"JUL",V4013=8,"AUG",V4013=9,"SEP",V4013=10,"OCT",V4013=11,"NOV",V4013=12,"DEC")</f>
        <v>DEC</v>
      </c>
    </row>
    <row r="4014" spans="1:23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72"/>
        <v>0</v>
      </c>
      <c r="P4014">
        <f t="shared" si="373"/>
        <v>0</v>
      </c>
      <c r="Q4014" t="s">
        <v>8315</v>
      </c>
      <c r="R4014" t="s">
        <v>8316</v>
      </c>
      <c r="S4014" s="12">
        <f t="shared" si="374"/>
        <v>42096.544548611113</v>
      </c>
      <c r="T4014" s="12">
        <f t="shared" si="375"/>
        <v>42126.544548611113</v>
      </c>
      <c r="U4014" s="9">
        <f t="shared" si="376"/>
        <v>2015</v>
      </c>
      <c r="V4014">
        <f t="shared" si="377"/>
        <v>4</v>
      </c>
      <c r="W4014" t="str" cm="1">
        <f t="array" ref="W4014">_xlfn.IFS(V4014=1,"JAN",V4014=2,"FEB",V4014=3,"MAR",V4014=4,"APR",V4014=5,"MAY",V4014=6,"JUN",V4014=7,"JUL",V4014=8,"AUG",V4014=9,"SEP",V4014=10,"OCT",V4014=11,"NOV",V4014=12,"DEC")</f>
        <v>APR</v>
      </c>
    </row>
    <row r="4015" spans="1:23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72"/>
        <v>1</v>
      </c>
      <c r="P4015">
        <f t="shared" si="373"/>
        <v>13</v>
      </c>
      <c r="Q4015" t="s">
        <v>8315</v>
      </c>
      <c r="R4015" t="s">
        <v>8316</v>
      </c>
      <c r="S4015" s="12">
        <f t="shared" si="374"/>
        <v>42021.301192129627</v>
      </c>
      <c r="T4015" s="12">
        <f t="shared" si="375"/>
        <v>42051.301192129627</v>
      </c>
      <c r="U4015" s="9">
        <f t="shared" si="376"/>
        <v>2015</v>
      </c>
      <c r="V4015">
        <f t="shared" si="377"/>
        <v>1</v>
      </c>
      <c r="W4015" t="str" cm="1">
        <f t="array" ref="W4015">_xlfn.IFS(V4015=1,"JAN",V4015=2,"FEB",V4015=3,"MAR",V4015=4,"APR",V4015=5,"MAY",V4015=6,"JUN",V4015=7,"JUL",V4015=8,"AUG",V4015=9,"SEP",V4015=10,"OCT",V4015=11,"NOV",V4015=12,"DEC")</f>
        <v>JAN</v>
      </c>
    </row>
    <row r="4016" spans="1:23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72"/>
        <v>0</v>
      </c>
      <c r="P4016">
        <f t="shared" si="373"/>
        <v>0</v>
      </c>
      <c r="Q4016" t="s">
        <v>8315</v>
      </c>
      <c r="R4016" t="s">
        <v>8316</v>
      </c>
      <c r="S4016" s="12">
        <f t="shared" si="374"/>
        <v>42419.246168981481</v>
      </c>
      <c r="T4016" s="12">
        <f t="shared" si="375"/>
        <v>42434.246168981481</v>
      </c>
      <c r="U4016" s="9">
        <f t="shared" si="376"/>
        <v>2016</v>
      </c>
      <c r="V4016">
        <f t="shared" si="377"/>
        <v>2</v>
      </c>
      <c r="W4016" t="str" cm="1">
        <f t="array" ref="W4016">_xlfn.IFS(V4016=1,"JAN",V4016=2,"FEB",V4016=3,"MAR",V4016=4,"APR",V4016=5,"MAY",V4016=6,"JUN",V4016=7,"JUL",V4016=8,"AUG",V4016=9,"SEP",V4016=10,"OCT",V4016=11,"NOV",V4016=12,"DEC")</f>
        <v>FEB</v>
      </c>
    </row>
    <row r="4017" spans="1:23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72"/>
        <v>0</v>
      </c>
      <c r="P4017">
        <f t="shared" si="373"/>
        <v>1</v>
      </c>
      <c r="Q4017" t="s">
        <v>8315</v>
      </c>
      <c r="R4017" t="s">
        <v>8316</v>
      </c>
      <c r="S4017" s="12">
        <f t="shared" si="374"/>
        <v>42174.780821759254</v>
      </c>
      <c r="T4017" s="12">
        <f t="shared" si="375"/>
        <v>42204.780821759254</v>
      </c>
      <c r="U4017" s="9">
        <f t="shared" si="376"/>
        <v>2015</v>
      </c>
      <c r="V4017">
        <f t="shared" si="377"/>
        <v>6</v>
      </c>
      <c r="W4017" t="str" cm="1">
        <f t="array" ref="W4017">_xlfn.IFS(V4017=1,"JAN",V4017=2,"FEB",V4017=3,"MAR",V4017=4,"APR",V4017=5,"MAY",V4017=6,"JUN",V4017=7,"JUL",V4017=8,"AUG",V4017=9,"SEP",V4017=10,"OCT",V4017=11,"NOV",V4017=12,"DEC")</f>
        <v>JUN</v>
      </c>
    </row>
    <row r="4018" spans="1:23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72"/>
        <v>14</v>
      </c>
      <c r="P4018">
        <f t="shared" si="373"/>
        <v>10</v>
      </c>
      <c r="Q4018" t="s">
        <v>8315</v>
      </c>
      <c r="R4018" t="s">
        <v>8316</v>
      </c>
      <c r="S4018" s="12">
        <f t="shared" si="374"/>
        <v>41869.872685185182</v>
      </c>
      <c r="T4018" s="12">
        <f t="shared" si="375"/>
        <v>41899.872685185182</v>
      </c>
      <c r="U4018" s="9">
        <f t="shared" si="376"/>
        <v>2014</v>
      </c>
      <c r="V4018">
        <f t="shared" si="377"/>
        <v>8</v>
      </c>
      <c r="W4018" t="str" cm="1">
        <f t="array" ref="W4018">_xlfn.IFS(V4018=1,"JAN",V4018=2,"FEB",V4018=3,"MAR",V4018=4,"APR",V4018=5,"MAY",V4018=6,"JUN",V4018=7,"JUL",V4018=8,"AUG",V4018=9,"SEP",V4018=10,"OCT",V4018=11,"NOV",V4018=12,"DEC")</f>
        <v>AUG</v>
      </c>
    </row>
    <row r="4019" spans="1:23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72"/>
        <v>1</v>
      </c>
      <c r="P4019">
        <f t="shared" si="373"/>
        <v>52.5</v>
      </c>
      <c r="Q4019" t="s">
        <v>8315</v>
      </c>
      <c r="R4019" t="s">
        <v>8316</v>
      </c>
      <c r="S4019" s="12">
        <f t="shared" si="374"/>
        <v>41856.672152777777</v>
      </c>
      <c r="T4019" s="12">
        <f t="shared" si="375"/>
        <v>41886.672152777777</v>
      </c>
      <c r="U4019" s="9">
        <f t="shared" si="376"/>
        <v>2014</v>
      </c>
      <c r="V4019">
        <f t="shared" si="377"/>
        <v>8</v>
      </c>
      <c r="W4019" t="str" cm="1">
        <f t="array" ref="W4019">_xlfn.IFS(V4019=1,"JAN",V4019=2,"FEB",V4019=3,"MAR",V4019=4,"APR",V4019=5,"MAY",V4019=6,"JUN",V4019=7,"JUL",V4019=8,"AUG",V4019=9,"SEP",V4019=10,"OCT",V4019=11,"NOV",V4019=12,"DEC")</f>
        <v>AUG</v>
      </c>
    </row>
    <row r="4020" spans="1:23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72"/>
        <v>9</v>
      </c>
      <c r="P4020">
        <f t="shared" si="373"/>
        <v>32.5</v>
      </c>
      <c r="Q4020" t="s">
        <v>8315</v>
      </c>
      <c r="R4020" t="s">
        <v>8316</v>
      </c>
      <c r="S4020" s="12">
        <f t="shared" si="374"/>
        <v>42620.91097222222</v>
      </c>
      <c r="T4020" s="12">
        <f t="shared" si="375"/>
        <v>42650.91097222222</v>
      </c>
      <c r="U4020" s="9">
        <f t="shared" si="376"/>
        <v>2016</v>
      </c>
      <c r="V4020">
        <f t="shared" si="377"/>
        <v>9</v>
      </c>
      <c r="W4020" t="str" cm="1">
        <f t="array" ref="W4020">_xlfn.IFS(V4020=1,"JAN",V4020=2,"FEB",V4020=3,"MAR",V4020=4,"APR",V4020=5,"MAY",V4020=6,"JUN",V4020=7,"JUL",V4020=8,"AUG",V4020=9,"SEP",V4020=10,"OCT",V4020=11,"NOV",V4020=12,"DEC")</f>
        <v>SEP</v>
      </c>
    </row>
    <row r="4021" spans="1:23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72"/>
        <v>1</v>
      </c>
      <c r="P4021">
        <f t="shared" si="373"/>
        <v>7.25</v>
      </c>
      <c r="Q4021" t="s">
        <v>8315</v>
      </c>
      <c r="R4021" t="s">
        <v>8316</v>
      </c>
      <c r="S4021" s="12">
        <f t="shared" si="374"/>
        <v>42417.675879629634</v>
      </c>
      <c r="T4021" s="12">
        <f t="shared" si="375"/>
        <v>42475.686111111107</v>
      </c>
      <c r="U4021" s="9">
        <f t="shared" si="376"/>
        <v>2016</v>
      </c>
      <c r="V4021">
        <f t="shared" si="377"/>
        <v>2</v>
      </c>
      <c r="W4021" t="str" cm="1">
        <f t="array" ref="W4021">_xlfn.IFS(V4021=1,"JAN",V4021=2,"FEB",V4021=3,"MAR",V4021=4,"APR",V4021=5,"MAY",V4021=6,"JUN",V4021=7,"JUL",V4021=8,"AUG",V4021=9,"SEP",V4021=10,"OCT",V4021=11,"NOV",V4021=12,"DEC")</f>
        <v>FEB</v>
      </c>
    </row>
    <row r="4022" spans="1:23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72"/>
        <v>17</v>
      </c>
      <c r="P4022">
        <f t="shared" si="373"/>
        <v>33.33</v>
      </c>
      <c r="Q4022" t="s">
        <v>8315</v>
      </c>
      <c r="R4022" t="s">
        <v>8316</v>
      </c>
      <c r="S4022" s="12">
        <f t="shared" si="374"/>
        <v>42057.190960648149</v>
      </c>
      <c r="T4022" s="12">
        <f t="shared" si="375"/>
        <v>42087.149293981478</v>
      </c>
      <c r="U4022" s="9">
        <f t="shared" si="376"/>
        <v>2015</v>
      </c>
      <c r="V4022">
        <f t="shared" si="377"/>
        <v>2</v>
      </c>
      <c r="W4022" t="str" cm="1">
        <f t="array" ref="W4022">_xlfn.IFS(V4022=1,"JAN",V4022=2,"FEB",V4022=3,"MAR",V4022=4,"APR",V4022=5,"MAY",V4022=6,"JUN",V4022=7,"JUL",V4022=8,"AUG",V4022=9,"SEP",V4022=10,"OCT",V4022=11,"NOV",V4022=12,"DEC")</f>
        <v>FEB</v>
      </c>
    </row>
    <row r="4023" spans="1:23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72"/>
        <v>1</v>
      </c>
      <c r="P4023">
        <f t="shared" si="373"/>
        <v>62.5</v>
      </c>
      <c r="Q4023" t="s">
        <v>8315</v>
      </c>
      <c r="R4023" t="s">
        <v>8316</v>
      </c>
      <c r="S4023" s="12">
        <f t="shared" si="374"/>
        <v>41878.911550925928</v>
      </c>
      <c r="T4023" s="12">
        <f t="shared" si="375"/>
        <v>41938.911550925928</v>
      </c>
      <c r="U4023" s="9">
        <f t="shared" si="376"/>
        <v>2014</v>
      </c>
      <c r="V4023">
        <f t="shared" si="377"/>
        <v>8</v>
      </c>
      <c r="W4023" t="str" cm="1">
        <f t="array" ref="W4023">_xlfn.IFS(V4023=1,"JAN",V4023=2,"FEB",V4023=3,"MAR",V4023=4,"APR",V4023=5,"MAY",V4023=6,"JUN",V4023=7,"JUL",V4023=8,"AUG",V4023=9,"SEP",V4023=10,"OCT",V4023=11,"NOV",V4023=12,"DEC")</f>
        <v>AUG</v>
      </c>
    </row>
    <row r="4024" spans="1:23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72"/>
        <v>70</v>
      </c>
      <c r="P4024">
        <f t="shared" si="373"/>
        <v>63.56</v>
      </c>
      <c r="Q4024" t="s">
        <v>8315</v>
      </c>
      <c r="R4024" t="s">
        <v>8316</v>
      </c>
      <c r="S4024" s="12">
        <f t="shared" si="374"/>
        <v>41990.584108796291</v>
      </c>
      <c r="T4024" s="12">
        <f t="shared" si="375"/>
        <v>42036.120833333334</v>
      </c>
      <c r="U4024" s="9">
        <f t="shared" si="376"/>
        <v>2014</v>
      </c>
      <c r="V4024">
        <f t="shared" si="377"/>
        <v>12</v>
      </c>
      <c r="W4024" t="str" cm="1">
        <f t="array" ref="W4024">_xlfn.IFS(V4024=1,"JAN",V4024=2,"FEB",V4024=3,"MAR",V4024=4,"APR",V4024=5,"MAY",V4024=6,"JUN",V4024=7,"JUL",V4024=8,"AUG",V4024=9,"SEP",V4024=10,"OCT",V4024=11,"NOV",V4024=12,"DEC")</f>
        <v>DEC</v>
      </c>
    </row>
    <row r="4025" spans="1:23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72"/>
        <v>0</v>
      </c>
      <c r="P4025">
        <f t="shared" si="373"/>
        <v>0</v>
      </c>
      <c r="Q4025" t="s">
        <v>8315</v>
      </c>
      <c r="R4025" t="s">
        <v>8316</v>
      </c>
      <c r="S4025" s="12">
        <f t="shared" si="374"/>
        <v>42408.999571759254</v>
      </c>
      <c r="T4025" s="12">
        <f t="shared" si="375"/>
        <v>42453.957905092597</v>
      </c>
      <c r="U4025" s="9">
        <f t="shared" si="376"/>
        <v>2016</v>
      </c>
      <c r="V4025">
        <f t="shared" si="377"/>
        <v>2</v>
      </c>
      <c r="W4025" t="str" cm="1">
        <f t="array" ref="W4025">_xlfn.IFS(V4025=1,"JAN",V4025=2,"FEB",V4025=3,"MAR",V4025=4,"APR",V4025=5,"MAY",V4025=6,"JUN",V4025=7,"JUL",V4025=8,"AUG",V4025=9,"SEP",V4025=10,"OCT",V4025=11,"NOV",V4025=12,"DEC")</f>
        <v>FEB</v>
      </c>
    </row>
    <row r="4026" spans="1:23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72"/>
        <v>1</v>
      </c>
      <c r="P4026">
        <f t="shared" si="373"/>
        <v>10</v>
      </c>
      <c r="Q4026" t="s">
        <v>8315</v>
      </c>
      <c r="R4026" t="s">
        <v>8316</v>
      </c>
      <c r="S4026" s="12">
        <f t="shared" si="374"/>
        <v>42217.670104166667</v>
      </c>
      <c r="T4026" s="12">
        <f t="shared" si="375"/>
        <v>42247.670104166667</v>
      </c>
      <c r="U4026" s="9">
        <f t="shared" si="376"/>
        <v>2015</v>
      </c>
      <c r="V4026">
        <f t="shared" si="377"/>
        <v>8</v>
      </c>
      <c r="W4026" t="str" cm="1">
        <f t="array" ref="W4026">_xlfn.IFS(V4026=1,"JAN",V4026=2,"FEB",V4026=3,"MAR",V4026=4,"APR",V4026=5,"MAY",V4026=6,"JUN",V4026=7,"JUL",V4026=8,"AUG",V4026=9,"SEP",V4026=10,"OCT",V4026=11,"NOV",V4026=12,"DEC")</f>
        <v>AUG</v>
      </c>
    </row>
    <row r="4027" spans="1:23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72"/>
        <v>5</v>
      </c>
      <c r="P4027">
        <f t="shared" si="373"/>
        <v>62.5</v>
      </c>
      <c r="Q4027" t="s">
        <v>8315</v>
      </c>
      <c r="R4027" t="s">
        <v>8316</v>
      </c>
      <c r="S4027" s="12">
        <f t="shared" si="374"/>
        <v>42151.237685185188</v>
      </c>
      <c r="T4027" s="12">
        <f t="shared" si="375"/>
        <v>42211.237685185188</v>
      </c>
      <c r="U4027" s="9">
        <f t="shared" si="376"/>
        <v>2015</v>
      </c>
      <c r="V4027">
        <f t="shared" si="377"/>
        <v>5</v>
      </c>
      <c r="W4027" t="str" cm="1">
        <f t="array" ref="W4027">_xlfn.IFS(V4027=1,"JAN",V4027=2,"FEB",V4027=3,"MAR",V4027=4,"APR",V4027=5,"MAY",V4027=6,"JUN",V4027=7,"JUL",V4027=8,"AUG",V4027=9,"SEP",V4027=10,"OCT",V4027=11,"NOV",V4027=12,"DEC")</f>
        <v>MAY</v>
      </c>
    </row>
    <row r="4028" spans="1:23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72"/>
        <v>0</v>
      </c>
      <c r="P4028">
        <f t="shared" si="373"/>
        <v>0</v>
      </c>
      <c r="Q4028" t="s">
        <v>8315</v>
      </c>
      <c r="R4028" t="s">
        <v>8316</v>
      </c>
      <c r="S4028" s="12">
        <f t="shared" si="374"/>
        <v>42282.655543981484</v>
      </c>
      <c r="T4028" s="12">
        <f t="shared" si="375"/>
        <v>42342.697210648148</v>
      </c>
      <c r="U4028" s="9">
        <f t="shared" si="376"/>
        <v>2015</v>
      </c>
      <c r="V4028">
        <f t="shared" si="377"/>
        <v>10</v>
      </c>
      <c r="W4028" t="str" cm="1">
        <f t="array" ref="W4028">_xlfn.IFS(V4028=1,"JAN",V4028=2,"FEB",V4028=3,"MAR",V4028=4,"APR",V4028=5,"MAY",V4028=6,"JUN",V4028=7,"JUL",V4028=8,"AUG",V4028=9,"SEP",V4028=10,"OCT",V4028=11,"NOV",V4028=12,"DEC")</f>
        <v>OCT</v>
      </c>
    </row>
    <row r="4029" spans="1:23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72"/>
        <v>7</v>
      </c>
      <c r="P4029">
        <f t="shared" si="373"/>
        <v>30.71</v>
      </c>
      <c r="Q4029" t="s">
        <v>8315</v>
      </c>
      <c r="R4029" t="s">
        <v>8316</v>
      </c>
      <c r="S4029" s="12">
        <f t="shared" si="374"/>
        <v>42768.97084490741</v>
      </c>
      <c r="T4029" s="12">
        <f t="shared" si="375"/>
        <v>42789.041666666672</v>
      </c>
      <c r="U4029" s="9">
        <f t="shared" si="376"/>
        <v>2017</v>
      </c>
      <c r="V4029">
        <f t="shared" si="377"/>
        <v>2</v>
      </c>
      <c r="W4029" t="str" cm="1">
        <f t="array" ref="W4029">_xlfn.IFS(V4029=1,"JAN",V4029=2,"FEB",V4029=3,"MAR",V4029=4,"APR",V4029=5,"MAY",V4029=6,"JUN",V4029=7,"JUL",V4029=8,"AUG",V4029=9,"SEP",V4029=10,"OCT",V4029=11,"NOV",V4029=12,"DEC")</f>
        <v>FEB</v>
      </c>
    </row>
    <row r="4030" spans="1:23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72"/>
        <v>28</v>
      </c>
      <c r="P4030">
        <f t="shared" si="373"/>
        <v>51</v>
      </c>
      <c r="Q4030" t="s">
        <v>8315</v>
      </c>
      <c r="R4030" t="s">
        <v>8316</v>
      </c>
      <c r="S4030" s="12">
        <f t="shared" si="374"/>
        <v>41765.938657407409</v>
      </c>
      <c r="T4030" s="12">
        <f t="shared" si="375"/>
        <v>41795.938657407409</v>
      </c>
      <c r="U4030" s="9">
        <f t="shared" si="376"/>
        <v>2014</v>
      </c>
      <c r="V4030">
        <f t="shared" si="377"/>
        <v>5</v>
      </c>
      <c r="W4030" t="str" cm="1">
        <f t="array" ref="W4030">_xlfn.IFS(V4030=1,"JAN",V4030=2,"FEB",V4030=3,"MAR",V4030=4,"APR",V4030=5,"MAY",V4030=6,"JUN",V4030=7,"JUL",V4030=8,"AUG",V4030=9,"SEP",V4030=10,"OCT",V4030=11,"NOV",V4030=12,"DEC")</f>
        <v>MAY</v>
      </c>
    </row>
    <row r="4031" spans="1:23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72"/>
        <v>0</v>
      </c>
      <c r="P4031">
        <f t="shared" si="373"/>
        <v>0</v>
      </c>
      <c r="Q4031" t="s">
        <v>8315</v>
      </c>
      <c r="R4031" t="s">
        <v>8316</v>
      </c>
      <c r="S4031" s="12">
        <f t="shared" si="374"/>
        <v>42322.025115740747</v>
      </c>
      <c r="T4031" s="12">
        <f t="shared" si="375"/>
        <v>42352.025115740747</v>
      </c>
      <c r="U4031" s="9">
        <f t="shared" si="376"/>
        <v>2015</v>
      </c>
      <c r="V4031">
        <f t="shared" si="377"/>
        <v>11</v>
      </c>
      <c r="W4031" t="str" cm="1">
        <f t="array" ref="W4031">_xlfn.IFS(V4031=1,"JAN",V4031=2,"FEB",V4031=3,"MAR",V4031=4,"APR",V4031=5,"MAY",V4031=6,"JUN",V4031=7,"JUL",V4031=8,"AUG",V4031=9,"SEP",V4031=10,"OCT",V4031=11,"NOV",V4031=12,"DEC")</f>
        <v>NOV</v>
      </c>
    </row>
    <row r="4032" spans="1:23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72"/>
        <v>16</v>
      </c>
      <c r="P4032">
        <f t="shared" si="373"/>
        <v>66.67</v>
      </c>
      <c r="Q4032" t="s">
        <v>8315</v>
      </c>
      <c r="R4032" t="s">
        <v>8316</v>
      </c>
      <c r="S4032" s="12">
        <f t="shared" si="374"/>
        <v>42374.655081018514</v>
      </c>
      <c r="T4032" s="12">
        <f t="shared" si="375"/>
        <v>42403.784027777772</v>
      </c>
      <c r="U4032" s="9">
        <f t="shared" si="376"/>
        <v>2016</v>
      </c>
      <c r="V4032">
        <f t="shared" si="377"/>
        <v>1</v>
      </c>
      <c r="W4032" t="str" cm="1">
        <f t="array" ref="W4032">_xlfn.IFS(V4032=1,"JAN",V4032=2,"FEB",V4032=3,"MAR",V4032=4,"APR",V4032=5,"MAY",V4032=6,"JUN",V4032=7,"JUL",V4032=8,"AUG",V4032=9,"SEP",V4032=10,"OCT",V4032=11,"NOV",V4032=12,"DEC")</f>
        <v>JAN</v>
      </c>
    </row>
    <row r="4033" spans="1:23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72"/>
        <v>0</v>
      </c>
      <c r="P4033">
        <f t="shared" si="373"/>
        <v>0</v>
      </c>
      <c r="Q4033" t="s">
        <v>8315</v>
      </c>
      <c r="R4033" t="s">
        <v>8316</v>
      </c>
      <c r="S4033" s="12">
        <f t="shared" si="374"/>
        <v>41941.585231481484</v>
      </c>
      <c r="T4033" s="12">
        <f t="shared" si="375"/>
        <v>41991.626898148148</v>
      </c>
      <c r="U4033" s="9">
        <f t="shared" si="376"/>
        <v>2014</v>
      </c>
      <c r="V4033">
        <f t="shared" si="377"/>
        <v>10</v>
      </c>
      <c r="W4033" t="str" cm="1">
        <f t="array" ref="W4033">_xlfn.IFS(V4033=1,"JAN",V4033=2,"FEB",V4033=3,"MAR",V4033=4,"APR",V4033=5,"MAY",V4033=6,"JUN",V4033=7,"JUL",V4033=8,"AUG",V4033=9,"SEP",V4033=10,"OCT",V4033=11,"NOV",V4033=12,"DEC")</f>
        <v>OCT</v>
      </c>
    </row>
    <row r="4034" spans="1:23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72"/>
        <v>7</v>
      </c>
      <c r="P4034">
        <f t="shared" si="373"/>
        <v>59</v>
      </c>
      <c r="Q4034" t="s">
        <v>8315</v>
      </c>
      <c r="R4034" t="s">
        <v>8316</v>
      </c>
      <c r="S4034" s="12">
        <f t="shared" si="374"/>
        <v>42293.809212962966</v>
      </c>
      <c r="T4034" s="12">
        <f t="shared" si="375"/>
        <v>42353.85087962963</v>
      </c>
      <c r="U4034" s="9">
        <f t="shared" si="376"/>
        <v>2015</v>
      </c>
      <c r="V4034">
        <f t="shared" si="377"/>
        <v>10</v>
      </c>
      <c r="W4034" t="str" cm="1">
        <f t="array" ref="W4034">_xlfn.IFS(V4034=1,"JAN",V4034=2,"FEB",V4034=3,"MAR",V4034=4,"APR",V4034=5,"MAY",V4034=6,"JUN",V4034=7,"JUL",V4034=8,"AUG",V4034=9,"SEP",V4034=10,"OCT",V4034=11,"NOV",V4034=12,"DEC")</f>
        <v>OCT</v>
      </c>
    </row>
    <row r="4035" spans="1:23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78">ROUND((E4035/D4035)*100,0)</f>
        <v>26</v>
      </c>
      <c r="P4035">
        <f t="shared" ref="P4035:P4098" si="379">IFERROR(ROUND(E4035/L4035,2),0)</f>
        <v>65.34</v>
      </c>
      <c r="Q4035" t="s">
        <v>8315</v>
      </c>
      <c r="R4035" t="s">
        <v>8316</v>
      </c>
      <c r="S4035" s="12">
        <f t="shared" ref="S4035:S4098" si="380">(((J4035/60)/60)/24)+DATE(1970,1,1)</f>
        <v>42614.268796296295</v>
      </c>
      <c r="T4035" s="12">
        <f t="shared" ref="T4035:T4098" si="381">(((I4035/60)/60)/24)+DATE(1970,1,1)</f>
        <v>42645.375</v>
      </c>
      <c r="U4035" s="9">
        <f t="shared" ref="U4035:U4098" si="382">YEAR(S4035)</f>
        <v>2016</v>
      </c>
      <c r="V4035">
        <f t="shared" ref="V4035:V4098" si="383">MONTH(S4035)</f>
        <v>9</v>
      </c>
      <c r="W4035" t="str" cm="1">
        <f t="array" ref="W4035">_xlfn.IFS(V4035=1,"JAN",V4035=2,"FEB",V4035=3,"MAR",V4035=4,"APR",V4035=5,"MAY",V4035=6,"JUN",V4035=7,"JUL",V4035=8,"AUG",V4035=9,"SEP",V4035=10,"OCT",V4035=11,"NOV",V4035=12,"DEC")</f>
        <v>SEP</v>
      </c>
    </row>
    <row r="4036" spans="1:23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78"/>
        <v>1</v>
      </c>
      <c r="P4036">
        <f t="shared" si="379"/>
        <v>100</v>
      </c>
      <c r="Q4036" t="s">
        <v>8315</v>
      </c>
      <c r="R4036" t="s">
        <v>8316</v>
      </c>
      <c r="S4036" s="12">
        <f t="shared" si="380"/>
        <v>42067.947337962964</v>
      </c>
      <c r="T4036" s="12">
        <f t="shared" si="381"/>
        <v>42097.905671296292</v>
      </c>
      <c r="U4036" s="9">
        <f t="shared" si="382"/>
        <v>2015</v>
      </c>
      <c r="V4036">
        <f t="shared" si="383"/>
        <v>3</v>
      </c>
      <c r="W4036" t="str" cm="1">
        <f t="array" ref="W4036">_xlfn.IFS(V4036=1,"JAN",V4036=2,"FEB",V4036=3,"MAR",V4036=4,"APR",V4036=5,"MAY",V4036=6,"JUN",V4036=7,"JUL",V4036=8,"AUG",V4036=9,"SEP",V4036=10,"OCT",V4036=11,"NOV",V4036=12,"DEC")</f>
        <v>MAR</v>
      </c>
    </row>
    <row r="4037" spans="1:23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78"/>
        <v>37</v>
      </c>
      <c r="P4037">
        <f t="shared" si="379"/>
        <v>147.4</v>
      </c>
      <c r="Q4037" t="s">
        <v>8315</v>
      </c>
      <c r="R4037" t="s">
        <v>8316</v>
      </c>
      <c r="S4037" s="12">
        <f t="shared" si="380"/>
        <v>41903.882951388885</v>
      </c>
      <c r="T4037" s="12">
        <f t="shared" si="381"/>
        <v>41933.882951388885</v>
      </c>
      <c r="U4037" s="9">
        <f t="shared" si="382"/>
        <v>2014</v>
      </c>
      <c r="V4037">
        <f t="shared" si="383"/>
        <v>9</v>
      </c>
      <c r="W4037" t="str" cm="1">
        <f t="array" ref="W4037">_xlfn.IFS(V4037=1,"JAN",V4037=2,"FEB",V4037=3,"MAR",V4037=4,"APR",V4037=5,"MAY",V4037=6,"JUN",V4037=7,"JUL",V4037=8,"AUG",V4037=9,"SEP",V4037=10,"OCT",V4037=11,"NOV",V4037=12,"DEC")</f>
        <v>SEP</v>
      </c>
    </row>
    <row r="4038" spans="1:23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78"/>
        <v>47</v>
      </c>
      <c r="P4038">
        <f t="shared" si="379"/>
        <v>166.06</v>
      </c>
      <c r="Q4038" t="s">
        <v>8315</v>
      </c>
      <c r="R4038" t="s">
        <v>8316</v>
      </c>
      <c r="S4038" s="12">
        <f t="shared" si="380"/>
        <v>41804.937083333331</v>
      </c>
      <c r="T4038" s="12">
        <f t="shared" si="381"/>
        <v>41821.9375</v>
      </c>
      <c r="U4038" s="9">
        <f t="shared" si="382"/>
        <v>2014</v>
      </c>
      <c r="V4038">
        <f t="shared" si="383"/>
        <v>6</v>
      </c>
      <c r="W4038" t="str" cm="1">
        <f t="array" ref="W4038">_xlfn.IFS(V4038=1,"JAN",V4038=2,"FEB",V4038=3,"MAR",V4038=4,"APR",V4038=5,"MAY",V4038=6,"JUN",V4038=7,"JUL",V4038=8,"AUG",V4038=9,"SEP",V4038=10,"OCT",V4038=11,"NOV",V4038=12,"DEC")</f>
        <v>JUN</v>
      </c>
    </row>
    <row r="4039" spans="1:23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78"/>
        <v>11</v>
      </c>
      <c r="P4039">
        <f t="shared" si="379"/>
        <v>40</v>
      </c>
      <c r="Q4039" t="s">
        <v>8315</v>
      </c>
      <c r="R4039" t="s">
        <v>8316</v>
      </c>
      <c r="S4039" s="12">
        <f t="shared" si="380"/>
        <v>42497.070775462969</v>
      </c>
      <c r="T4039" s="12">
        <f t="shared" si="381"/>
        <v>42514.600694444445</v>
      </c>
      <c r="U4039" s="9">
        <f t="shared" si="382"/>
        <v>2016</v>
      </c>
      <c r="V4039">
        <f t="shared" si="383"/>
        <v>5</v>
      </c>
      <c r="W4039" t="str" cm="1">
        <f t="array" ref="W4039">_xlfn.IFS(V4039=1,"JAN",V4039=2,"FEB",V4039=3,"MAR",V4039=4,"APR",V4039=5,"MAY",V4039=6,"JUN",V4039=7,"JUL",V4039=8,"AUG",V4039=9,"SEP",V4039=10,"OCT",V4039=11,"NOV",V4039=12,"DEC")</f>
        <v>MAY</v>
      </c>
    </row>
    <row r="4040" spans="1:23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78"/>
        <v>12</v>
      </c>
      <c r="P4040">
        <f t="shared" si="379"/>
        <v>75.25</v>
      </c>
      <c r="Q4040" t="s">
        <v>8315</v>
      </c>
      <c r="R4040" t="s">
        <v>8316</v>
      </c>
      <c r="S4040" s="12">
        <f t="shared" si="380"/>
        <v>41869.798726851855</v>
      </c>
      <c r="T4040" s="12">
        <f t="shared" si="381"/>
        <v>41929.798726851855</v>
      </c>
      <c r="U4040" s="9">
        <f t="shared" si="382"/>
        <v>2014</v>
      </c>
      <c r="V4040">
        <f t="shared" si="383"/>
        <v>8</v>
      </c>
      <c r="W4040" t="str" cm="1">
        <f t="array" ref="W4040">_xlfn.IFS(V4040=1,"JAN",V4040=2,"FEB",V4040=3,"MAR",V4040=4,"APR",V4040=5,"MAY",V4040=6,"JUN",V4040=7,"JUL",V4040=8,"AUG",V4040=9,"SEP",V4040=10,"OCT",V4040=11,"NOV",V4040=12,"DEC")</f>
        <v>AUG</v>
      </c>
    </row>
    <row r="4041" spans="1:23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78"/>
        <v>60</v>
      </c>
      <c r="P4041">
        <f t="shared" si="379"/>
        <v>60</v>
      </c>
      <c r="Q4041" t="s">
        <v>8315</v>
      </c>
      <c r="R4041" t="s">
        <v>8316</v>
      </c>
      <c r="S4041" s="12">
        <f t="shared" si="380"/>
        <v>42305.670914351853</v>
      </c>
      <c r="T4041" s="12">
        <f t="shared" si="381"/>
        <v>42339.249305555553</v>
      </c>
      <c r="U4041" s="9">
        <f t="shared" si="382"/>
        <v>2015</v>
      </c>
      <c r="V4041">
        <f t="shared" si="383"/>
        <v>10</v>
      </c>
      <c r="W4041" t="str" cm="1">
        <f t="array" ref="W4041">_xlfn.IFS(V4041=1,"JAN",V4041=2,"FEB",V4041=3,"MAR",V4041=4,"APR",V4041=5,"MAY",V4041=6,"JUN",V4041=7,"JUL",V4041=8,"AUG",V4041=9,"SEP",V4041=10,"OCT",V4041=11,"NOV",V4041=12,"DEC")</f>
        <v>OCT</v>
      </c>
    </row>
    <row r="4042" spans="1:23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78"/>
        <v>31</v>
      </c>
      <c r="P4042">
        <f t="shared" si="379"/>
        <v>1250</v>
      </c>
      <c r="Q4042" t="s">
        <v>8315</v>
      </c>
      <c r="R4042" t="s">
        <v>8316</v>
      </c>
      <c r="S4042" s="12">
        <f t="shared" si="380"/>
        <v>42144.231527777782</v>
      </c>
      <c r="T4042" s="12">
        <f t="shared" si="381"/>
        <v>42203.125</v>
      </c>
      <c r="U4042" s="9">
        <f t="shared" si="382"/>
        <v>2015</v>
      </c>
      <c r="V4042">
        <f t="shared" si="383"/>
        <v>5</v>
      </c>
      <c r="W4042" t="str" cm="1">
        <f t="array" ref="W4042">_xlfn.IFS(V4042=1,"JAN",V4042=2,"FEB",V4042=3,"MAR",V4042=4,"APR",V4042=5,"MAY",V4042=6,"JUN",V4042=7,"JUL",V4042=8,"AUG",V4042=9,"SEP",V4042=10,"OCT",V4042=11,"NOV",V4042=12,"DEC")</f>
        <v>MAY</v>
      </c>
    </row>
    <row r="4043" spans="1:23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78"/>
        <v>0</v>
      </c>
      <c r="P4043">
        <f t="shared" si="379"/>
        <v>10.5</v>
      </c>
      <c r="Q4043" t="s">
        <v>8315</v>
      </c>
      <c r="R4043" t="s">
        <v>8316</v>
      </c>
      <c r="S4043" s="12">
        <f t="shared" si="380"/>
        <v>42559.474004629628</v>
      </c>
      <c r="T4043" s="12">
        <f t="shared" si="381"/>
        <v>42619.474004629628</v>
      </c>
      <c r="U4043" s="9">
        <f t="shared" si="382"/>
        <v>2016</v>
      </c>
      <c r="V4043">
        <f t="shared" si="383"/>
        <v>7</v>
      </c>
      <c r="W4043" t="str" cm="1">
        <f t="array" ref="W4043">_xlfn.IFS(V4043=1,"JAN",V4043=2,"FEB",V4043=3,"MAR",V4043=4,"APR",V4043=5,"MAY",V4043=6,"JUN",V4043=7,"JUL",V4043=8,"AUG",V4043=9,"SEP",V4043=10,"OCT",V4043=11,"NOV",V4043=12,"DEC")</f>
        <v>JUL</v>
      </c>
    </row>
    <row r="4044" spans="1:23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78"/>
        <v>0</v>
      </c>
      <c r="P4044">
        <f t="shared" si="379"/>
        <v>7</v>
      </c>
      <c r="Q4044" t="s">
        <v>8315</v>
      </c>
      <c r="R4044" t="s">
        <v>8316</v>
      </c>
      <c r="S4044" s="12">
        <f t="shared" si="380"/>
        <v>41995.084074074075</v>
      </c>
      <c r="T4044" s="12">
        <f t="shared" si="381"/>
        <v>42024.802777777775</v>
      </c>
      <c r="U4044" s="9">
        <f t="shared" si="382"/>
        <v>2014</v>
      </c>
      <c r="V4044">
        <f t="shared" si="383"/>
        <v>12</v>
      </c>
      <c r="W4044" t="str" cm="1">
        <f t="array" ref="W4044">_xlfn.IFS(V4044=1,"JAN",V4044=2,"FEB",V4044=3,"MAR",V4044=4,"APR",V4044=5,"MAY",V4044=6,"JUN",V4044=7,"JUL",V4044=8,"AUG",V4044=9,"SEP",V4044=10,"OCT",V4044=11,"NOV",V4044=12,"DEC")</f>
        <v>DEC</v>
      </c>
    </row>
    <row r="4045" spans="1:23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78"/>
        <v>0</v>
      </c>
      <c r="P4045">
        <f t="shared" si="379"/>
        <v>0</v>
      </c>
      <c r="Q4045" t="s">
        <v>8315</v>
      </c>
      <c r="R4045" t="s">
        <v>8316</v>
      </c>
      <c r="S4045" s="12">
        <f t="shared" si="380"/>
        <v>41948.957465277781</v>
      </c>
      <c r="T4045" s="12">
        <f t="shared" si="381"/>
        <v>41963.957465277781</v>
      </c>
      <c r="U4045" s="9">
        <f t="shared" si="382"/>
        <v>2014</v>
      </c>
      <c r="V4045">
        <f t="shared" si="383"/>
        <v>11</v>
      </c>
      <c r="W4045" t="str" cm="1">
        <f t="array" ref="W4045">_xlfn.IFS(V4045=1,"JAN",V4045=2,"FEB",V4045=3,"MAR",V4045=4,"APR",V4045=5,"MAY",V4045=6,"JUN",V4045=7,"JUL",V4045=8,"AUG",V4045=9,"SEP",V4045=10,"OCT",V4045=11,"NOV",V4045=12,"DEC")</f>
        <v>NOV</v>
      </c>
    </row>
    <row r="4046" spans="1:23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78"/>
        <v>38</v>
      </c>
      <c r="P4046">
        <f t="shared" si="379"/>
        <v>56.25</v>
      </c>
      <c r="Q4046" t="s">
        <v>8315</v>
      </c>
      <c r="R4046" t="s">
        <v>8316</v>
      </c>
      <c r="S4046" s="12">
        <f t="shared" si="380"/>
        <v>42074.219699074078</v>
      </c>
      <c r="T4046" s="12">
        <f t="shared" si="381"/>
        <v>42104.208333333328</v>
      </c>
      <c r="U4046" s="9">
        <f t="shared" si="382"/>
        <v>2015</v>
      </c>
      <c r="V4046">
        <f t="shared" si="383"/>
        <v>3</v>
      </c>
      <c r="W4046" t="str" cm="1">
        <f t="array" ref="W4046">_xlfn.IFS(V4046=1,"JAN",V4046=2,"FEB",V4046=3,"MAR",V4046=4,"APR",V4046=5,"MAY",V4046=6,"JUN",V4046=7,"JUL",V4046=8,"AUG",V4046=9,"SEP",V4046=10,"OCT",V4046=11,"NOV",V4046=12,"DEC")</f>
        <v>MAR</v>
      </c>
    </row>
    <row r="4047" spans="1:23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78"/>
        <v>0</v>
      </c>
      <c r="P4047">
        <f t="shared" si="379"/>
        <v>1</v>
      </c>
      <c r="Q4047" t="s">
        <v>8315</v>
      </c>
      <c r="R4047" t="s">
        <v>8316</v>
      </c>
      <c r="S4047" s="12">
        <f t="shared" si="380"/>
        <v>41842.201261574075</v>
      </c>
      <c r="T4047" s="12">
        <f t="shared" si="381"/>
        <v>41872.201261574075</v>
      </c>
      <c r="U4047" s="9">
        <f t="shared" si="382"/>
        <v>2014</v>
      </c>
      <c r="V4047">
        <f t="shared" si="383"/>
        <v>7</v>
      </c>
      <c r="W4047" t="str" cm="1">
        <f t="array" ref="W4047">_xlfn.IFS(V4047=1,"JAN",V4047=2,"FEB",V4047=3,"MAR",V4047=4,"APR",V4047=5,"MAY",V4047=6,"JUN",V4047=7,"JUL",V4047=8,"AUG",V4047=9,"SEP",V4047=10,"OCT",V4047=11,"NOV",V4047=12,"DEC")</f>
        <v>JUL</v>
      </c>
    </row>
    <row r="4048" spans="1:23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78"/>
        <v>8</v>
      </c>
      <c r="P4048">
        <f t="shared" si="379"/>
        <v>38.33</v>
      </c>
      <c r="Q4048" t="s">
        <v>8315</v>
      </c>
      <c r="R4048" t="s">
        <v>8316</v>
      </c>
      <c r="S4048" s="12">
        <f t="shared" si="380"/>
        <v>41904.650578703702</v>
      </c>
      <c r="T4048" s="12">
        <f t="shared" si="381"/>
        <v>41934.650578703702</v>
      </c>
      <c r="U4048" s="9">
        <f t="shared" si="382"/>
        <v>2014</v>
      </c>
      <c r="V4048">
        <f t="shared" si="383"/>
        <v>9</v>
      </c>
      <c r="W4048" t="str" cm="1">
        <f t="array" ref="W4048">_xlfn.IFS(V4048=1,"JAN",V4048=2,"FEB",V4048=3,"MAR",V4048=4,"APR",V4048=5,"MAY",V4048=6,"JUN",V4048=7,"JUL",V4048=8,"AUG",V4048=9,"SEP",V4048=10,"OCT",V4048=11,"NOV",V4048=12,"DEC")</f>
        <v>SEP</v>
      </c>
    </row>
    <row r="4049" spans="1:23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78"/>
        <v>2</v>
      </c>
      <c r="P4049">
        <f t="shared" si="379"/>
        <v>27.5</v>
      </c>
      <c r="Q4049" t="s">
        <v>8315</v>
      </c>
      <c r="R4049" t="s">
        <v>8316</v>
      </c>
      <c r="S4049" s="12">
        <f t="shared" si="380"/>
        <v>41991.022488425922</v>
      </c>
      <c r="T4049" s="12">
        <f t="shared" si="381"/>
        <v>42015.041666666672</v>
      </c>
      <c r="U4049" s="9">
        <f t="shared" si="382"/>
        <v>2014</v>
      </c>
      <c r="V4049">
        <f t="shared" si="383"/>
        <v>12</v>
      </c>
      <c r="W4049" t="str" cm="1">
        <f t="array" ref="W4049">_xlfn.IFS(V4049=1,"JAN",V4049=2,"FEB",V4049=3,"MAR",V4049=4,"APR",V4049=5,"MAY",V4049=6,"JUN",V4049=7,"JUL",V4049=8,"AUG",V4049=9,"SEP",V4049=10,"OCT",V4049=11,"NOV",V4049=12,"DEC")</f>
        <v>DEC</v>
      </c>
    </row>
    <row r="4050" spans="1:23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78"/>
        <v>18</v>
      </c>
      <c r="P4050">
        <f t="shared" si="379"/>
        <v>32.979999999999997</v>
      </c>
      <c r="Q4050" t="s">
        <v>8315</v>
      </c>
      <c r="R4050" t="s">
        <v>8316</v>
      </c>
      <c r="S4050" s="12">
        <f t="shared" si="380"/>
        <v>42436.509108796294</v>
      </c>
      <c r="T4050" s="12">
        <f t="shared" si="381"/>
        <v>42471.467442129629</v>
      </c>
      <c r="U4050" s="9">
        <f t="shared" si="382"/>
        <v>2016</v>
      </c>
      <c r="V4050">
        <f t="shared" si="383"/>
        <v>3</v>
      </c>
      <c r="W4050" t="str" cm="1">
        <f t="array" ref="W4050">_xlfn.IFS(V4050=1,"JAN",V4050=2,"FEB",V4050=3,"MAR",V4050=4,"APR",V4050=5,"MAY",V4050=6,"JUN",V4050=7,"JUL",V4050=8,"AUG",V4050=9,"SEP",V4050=10,"OCT",V4050=11,"NOV",V4050=12,"DEC")</f>
        <v>MAR</v>
      </c>
    </row>
    <row r="4051" spans="1:23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78"/>
        <v>0</v>
      </c>
      <c r="P4051">
        <f t="shared" si="379"/>
        <v>16</v>
      </c>
      <c r="Q4051" t="s">
        <v>8315</v>
      </c>
      <c r="R4051" t="s">
        <v>8316</v>
      </c>
      <c r="S4051" s="12">
        <f t="shared" si="380"/>
        <v>42169.958506944444</v>
      </c>
      <c r="T4051" s="12">
        <f t="shared" si="381"/>
        <v>42199.958506944444</v>
      </c>
      <c r="U4051" s="9">
        <f t="shared" si="382"/>
        <v>2015</v>
      </c>
      <c r="V4051">
        <f t="shared" si="383"/>
        <v>6</v>
      </c>
      <c r="W4051" t="str" cm="1">
        <f t="array" ref="W4051">_xlfn.IFS(V4051=1,"JAN",V4051=2,"FEB",V4051=3,"MAR",V4051=4,"APR",V4051=5,"MAY",V4051=6,"JUN",V4051=7,"JUL",V4051=8,"AUG",V4051=9,"SEP",V4051=10,"OCT",V4051=11,"NOV",V4051=12,"DEC")</f>
        <v>JUN</v>
      </c>
    </row>
    <row r="4052" spans="1:23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78"/>
        <v>0</v>
      </c>
      <c r="P4052">
        <f t="shared" si="379"/>
        <v>1</v>
      </c>
      <c r="Q4052" t="s">
        <v>8315</v>
      </c>
      <c r="R4052" t="s">
        <v>8316</v>
      </c>
      <c r="S4052" s="12">
        <f t="shared" si="380"/>
        <v>41905.636469907404</v>
      </c>
      <c r="T4052" s="12">
        <f t="shared" si="381"/>
        <v>41935.636469907404</v>
      </c>
      <c r="U4052" s="9">
        <f t="shared" si="382"/>
        <v>2014</v>
      </c>
      <c r="V4052">
        <f t="shared" si="383"/>
        <v>9</v>
      </c>
      <c r="W4052" t="str" cm="1">
        <f t="array" ref="W4052">_xlfn.IFS(V4052=1,"JAN",V4052=2,"FEB",V4052=3,"MAR",V4052=4,"APR",V4052=5,"MAY",V4052=6,"JUN",V4052=7,"JUL",V4052=8,"AUG",V4052=9,"SEP",V4052=10,"OCT",V4052=11,"NOV",V4052=12,"DEC")</f>
        <v>SEP</v>
      </c>
    </row>
    <row r="4053" spans="1:23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78"/>
        <v>0</v>
      </c>
      <c r="P4053">
        <f t="shared" si="379"/>
        <v>0</v>
      </c>
      <c r="Q4053" t="s">
        <v>8315</v>
      </c>
      <c r="R4053" t="s">
        <v>8316</v>
      </c>
      <c r="S4053" s="12">
        <f t="shared" si="380"/>
        <v>41761.810150462967</v>
      </c>
      <c r="T4053" s="12">
        <f t="shared" si="381"/>
        <v>41768.286805555559</v>
      </c>
      <c r="U4053" s="9">
        <f t="shared" si="382"/>
        <v>2014</v>
      </c>
      <c r="V4053">
        <f t="shared" si="383"/>
        <v>5</v>
      </c>
      <c r="W4053" t="str" cm="1">
        <f t="array" ref="W4053">_xlfn.IFS(V4053=1,"JAN",V4053=2,"FEB",V4053=3,"MAR",V4053=4,"APR",V4053=5,"MAY",V4053=6,"JUN",V4053=7,"JUL",V4053=8,"AUG",V4053=9,"SEP",V4053=10,"OCT",V4053=11,"NOV",V4053=12,"DEC")</f>
        <v>MAY</v>
      </c>
    </row>
    <row r="4054" spans="1:23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78"/>
        <v>38</v>
      </c>
      <c r="P4054">
        <f t="shared" si="379"/>
        <v>86.62</v>
      </c>
      <c r="Q4054" t="s">
        <v>8315</v>
      </c>
      <c r="R4054" t="s">
        <v>8316</v>
      </c>
      <c r="S4054" s="12">
        <f t="shared" si="380"/>
        <v>41865.878657407404</v>
      </c>
      <c r="T4054" s="12">
        <f t="shared" si="381"/>
        <v>41925.878657407404</v>
      </c>
      <c r="U4054" s="9">
        <f t="shared" si="382"/>
        <v>2014</v>
      </c>
      <c r="V4054">
        <f t="shared" si="383"/>
        <v>8</v>
      </c>
      <c r="W4054" t="str" cm="1">
        <f t="array" ref="W4054">_xlfn.IFS(V4054=1,"JAN",V4054=2,"FEB",V4054=3,"MAR",V4054=4,"APR",V4054=5,"MAY",V4054=6,"JUN",V4054=7,"JUL",V4054=8,"AUG",V4054=9,"SEP",V4054=10,"OCT",V4054=11,"NOV",V4054=12,"DEC")</f>
        <v>AUG</v>
      </c>
    </row>
    <row r="4055" spans="1:23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78"/>
        <v>22</v>
      </c>
      <c r="P4055">
        <f t="shared" si="379"/>
        <v>55</v>
      </c>
      <c r="Q4055" t="s">
        <v>8315</v>
      </c>
      <c r="R4055" t="s">
        <v>8316</v>
      </c>
      <c r="S4055" s="12">
        <f t="shared" si="380"/>
        <v>41928.690138888887</v>
      </c>
      <c r="T4055" s="12">
        <f t="shared" si="381"/>
        <v>41958.833333333328</v>
      </c>
      <c r="U4055" s="9">
        <f t="shared" si="382"/>
        <v>2014</v>
      </c>
      <c r="V4055">
        <f t="shared" si="383"/>
        <v>10</v>
      </c>
      <c r="W4055" t="str" cm="1">
        <f t="array" ref="W4055">_xlfn.IFS(V4055=1,"JAN",V4055=2,"FEB",V4055=3,"MAR",V4055=4,"APR",V4055=5,"MAY",V4055=6,"JUN",V4055=7,"JUL",V4055=8,"AUG",V4055=9,"SEP",V4055=10,"OCT",V4055=11,"NOV",V4055=12,"DEC")</f>
        <v>OCT</v>
      </c>
    </row>
    <row r="4056" spans="1:23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78"/>
        <v>0</v>
      </c>
      <c r="P4056">
        <f t="shared" si="379"/>
        <v>0</v>
      </c>
      <c r="Q4056" t="s">
        <v>8315</v>
      </c>
      <c r="R4056" t="s">
        <v>8316</v>
      </c>
      <c r="S4056" s="12">
        <f t="shared" si="380"/>
        <v>42613.841261574074</v>
      </c>
      <c r="T4056" s="12">
        <f t="shared" si="381"/>
        <v>42644.166666666672</v>
      </c>
      <c r="U4056" s="9">
        <f t="shared" si="382"/>
        <v>2016</v>
      </c>
      <c r="V4056">
        <f t="shared" si="383"/>
        <v>8</v>
      </c>
      <c r="W4056" t="str" cm="1">
        <f t="array" ref="W4056">_xlfn.IFS(V4056=1,"JAN",V4056=2,"FEB",V4056=3,"MAR",V4056=4,"APR",V4056=5,"MAY",V4056=6,"JUN",V4056=7,"JUL",V4056=8,"AUG",V4056=9,"SEP",V4056=10,"OCT",V4056=11,"NOV",V4056=12,"DEC")</f>
        <v>AUG</v>
      </c>
    </row>
    <row r="4057" spans="1:23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78"/>
        <v>18</v>
      </c>
      <c r="P4057">
        <f t="shared" si="379"/>
        <v>41.95</v>
      </c>
      <c r="Q4057" t="s">
        <v>8315</v>
      </c>
      <c r="R4057" t="s">
        <v>8316</v>
      </c>
      <c r="S4057" s="12">
        <f t="shared" si="380"/>
        <v>41779.648506944446</v>
      </c>
      <c r="T4057" s="12">
        <f t="shared" si="381"/>
        <v>41809.648506944446</v>
      </c>
      <c r="U4057" s="9">
        <f t="shared" si="382"/>
        <v>2014</v>
      </c>
      <c r="V4057">
        <f t="shared" si="383"/>
        <v>5</v>
      </c>
      <c r="W4057" t="str" cm="1">
        <f t="array" ref="W4057">_xlfn.IFS(V4057=1,"JAN",V4057=2,"FEB",V4057=3,"MAR",V4057=4,"APR",V4057=5,"MAY",V4057=6,"JUN",V4057=7,"JUL",V4057=8,"AUG",V4057=9,"SEP",V4057=10,"OCT",V4057=11,"NOV",V4057=12,"DEC")</f>
        <v>MAY</v>
      </c>
    </row>
    <row r="4058" spans="1:23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78"/>
        <v>53</v>
      </c>
      <c r="P4058">
        <f t="shared" si="379"/>
        <v>88.33</v>
      </c>
      <c r="Q4058" t="s">
        <v>8315</v>
      </c>
      <c r="R4058" t="s">
        <v>8316</v>
      </c>
      <c r="S4058" s="12">
        <f t="shared" si="380"/>
        <v>42534.933321759265</v>
      </c>
      <c r="T4058" s="12">
        <f t="shared" si="381"/>
        <v>42554.832638888889</v>
      </c>
      <c r="U4058" s="9">
        <f t="shared" si="382"/>
        <v>2016</v>
      </c>
      <c r="V4058">
        <f t="shared" si="383"/>
        <v>6</v>
      </c>
      <c r="W4058" t="str" cm="1">
        <f t="array" ref="W4058">_xlfn.IFS(V4058=1,"JAN",V4058=2,"FEB",V4058=3,"MAR",V4058=4,"APR",V4058=5,"MAY",V4058=6,"JUN",V4058=7,"JUL",V4058=8,"AUG",V4058=9,"SEP",V4058=10,"OCT",V4058=11,"NOV",V4058=12,"DEC")</f>
        <v>JUN</v>
      </c>
    </row>
    <row r="4059" spans="1:23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78"/>
        <v>22</v>
      </c>
      <c r="P4059">
        <f t="shared" si="379"/>
        <v>129.16999999999999</v>
      </c>
      <c r="Q4059" t="s">
        <v>8315</v>
      </c>
      <c r="R4059" t="s">
        <v>8316</v>
      </c>
      <c r="S4059" s="12">
        <f t="shared" si="380"/>
        <v>42310.968518518523</v>
      </c>
      <c r="T4059" s="12">
        <f t="shared" si="381"/>
        <v>42333.958333333328</v>
      </c>
      <c r="U4059" s="9">
        <f t="shared" si="382"/>
        <v>2015</v>
      </c>
      <c r="V4059">
        <f t="shared" si="383"/>
        <v>11</v>
      </c>
      <c r="W4059" t="str" cm="1">
        <f t="array" ref="W4059">_xlfn.IFS(V4059=1,"JAN",V4059=2,"FEB",V4059=3,"MAR",V4059=4,"APR",V4059=5,"MAY",V4059=6,"JUN",V4059=7,"JUL",V4059=8,"AUG",V4059=9,"SEP",V4059=10,"OCT",V4059=11,"NOV",V4059=12,"DEC")</f>
        <v>NOV</v>
      </c>
    </row>
    <row r="4060" spans="1:23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78"/>
        <v>3</v>
      </c>
      <c r="P4060">
        <f t="shared" si="379"/>
        <v>23.75</v>
      </c>
      <c r="Q4060" t="s">
        <v>8315</v>
      </c>
      <c r="R4060" t="s">
        <v>8316</v>
      </c>
      <c r="S4060" s="12">
        <f t="shared" si="380"/>
        <v>42446.060694444444</v>
      </c>
      <c r="T4060" s="12">
        <f t="shared" si="381"/>
        <v>42461.165972222225</v>
      </c>
      <c r="U4060" s="9">
        <f t="shared" si="382"/>
        <v>2016</v>
      </c>
      <c r="V4060">
        <f t="shared" si="383"/>
        <v>3</v>
      </c>
      <c r="W4060" t="str" cm="1">
        <f t="array" ref="W4060">_xlfn.IFS(V4060=1,"JAN",V4060=2,"FEB",V4060=3,"MAR",V4060=4,"APR",V4060=5,"MAY",V4060=6,"JUN",V4060=7,"JUL",V4060=8,"AUG",V4060=9,"SEP",V4060=10,"OCT",V4060=11,"NOV",V4060=12,"DEC")</f>
        <v>MAR</v>
      </c>
    </row>
    <row r="4061" spans="1:23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78"/>
        <v>3</v>
      </c>
      <c r="P4061">
        <f t="shared" si="379"/>
        <v>35.71</v>
      </c>
      <c r="Q4061" t="s">
        <v>8315</v>
      </c>
      <c r="R4061" t="s">
        <v>8316</v>
      </c>
      <c r="S4061" s="12">
        <f t="shared" si="380"/>
        <v>41866.640648148146</v>
      </c>
      <c r="T4061" s="12">
        <f t="shared" si="381"/>
        <v>41898.125</v>
      </c>
      <c r="U4061" s="9">
        <f t="shared" si="382"/>
        <v>2014</v>
      </c>
      <c r="V4061">
        <f t="shared" si="383"/>
        <v>8</v>
      </c>
      <c r="W4061" t="str" cm="1">
        <f t="array" ref="W4061">_xlfn.IFS(V4061=1,"JAN",V4061=2,"FEB",V4061=3,"MAR",V4061=4,"APR",V4061=5,"MAY",V4061=6,"JUN",V4061=7,"JUL",V4061=8,"AUG",V4061=9,"SEP",V4061=10,"OCT",V4061=11,"NOV",V4061=12,"DEC")</f>
        <v>AUG</v>
      </c>
    </row>
    <row r="4062" spans="1:23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78"/>
        <v>3</v>
      </c>
      <c r="P4062">
        <f t="shared" si="379"/>
        <v>57</v>
      </c>
      <c r="Q4062" t="s">
        <v>8315</v>
      </c>
      <c r="R4062" t="s">
        <v>8316</v>
      </c>
      <c r="S4062" s="12">
        <f t="shared" si="380"/>
        <v>41779.695092592592</v>
      </c>
      <c r="T4062" s="12">
        <f t="shared" si="381"/>
        <v>41813.666666666664</v>
      </c>
      <c r="U4062" s="9">
        <f t="shared" si="382"/>
        <v>2014</v>
      </c>
      <c r="V4062">
        <f t="shared" si="383"/>
        <v>5</v>
      </c>
      <c r="W4062" t="str" cm="1">
        <f t="array" ref="W4062">_xlfn.IFS(V4062=1,"JAN",V4062=2,"FEB",V4062=3,"MAR",V4062=4,"APR",V4062=5,"MAY",V4062=6,"JUN",V4062=7,"JUL",V4062=8,"AUG",V4062=9,"SEP",V4062=10,"OCT",V4062=11,"NOV",V4062=12,"DEC")</f>
        <v>MAY</v>
      </c>
    </row>
    <row r="4063" spans="1:23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78"/>
        <v>0</v>
      </c>
      <c r="P4063">
        <f t="shared" si="379"/>
        <v>0</v>
      </c>
      <c r="Q4063" t="s">
        <v>8315</v>
      </c>
      <c r="R4063" t="s">
        <v>8316</v>
      </c>
      <c r="S4063" s="12">
        <f t="shared" si="380"/>
        <v>42421.141469907408</v>
      </c>
      <c r="T4063" s="12">
        <f t="shared" si="381"/>
        <v>42481.099803240737</v>
      </c>
      <c r="U4063" s="9">
        <f t="shared" si="382"/>
        <v>2016</v>
      </c>
      <c r="V4063">
        <f t="shared" si="383"/>
        <v>2</v>
      </c>
      <c r="W4063" t="str" cm="1">
        <f t="array" ref="W4063">_xlfn.IFS(V4063=1,"JAN",V4063=2,"FEB",V4063=3,"MAR",V4063=4,"APR",V4063=5,"MAY",V4063=6,"JUN",V4063=7,"JUL",V4063=8,"AUG",V4063=9,"SEP",V4063=10,"OCT",V4063=11,"NOV",V4063=12,"DEC")</f>
        <v>FEB</v>
      </c>
    </row>
    <row r="4064" spans="1:23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78"/>
        <v>2</v>
      </c>
      <c r="P4064">
        <f t="shared" si="379"/>
        <v>163.33000000000001</v>
      </c>
      <c r="Q4064" t="s">
        <v>8315</v>
      </c>
      <c r="R4064" t="s">
        <v>8316</v>
      </c>
      <c r="S4064" s="12">
        <f t="shared" si="380"/>
        <v>42523.739212962959</v>
      </c>
      <c r="T4064" s="12">
        <f t="shared" si="381"/>
        <v>42553.739212962959</v>
      </c>
      <c r="U4064" s="9">
        <f t="shared" si="382"/>
        <v>2016</v>
      </c>
      <c r="V4064">
        <f t="shared" si="383"/>
        <v>6</v>
      </c>
      <c r="W4064" t="str" cm="1">
        <f t="array" ref="W4064">_xlfn.IFS(V4064=1,"JAN",V4064=2,"FEB",V4064=3,"MAR",V4064=4,"APR",V4064=5,"MAY",V4064=6,"JUN",V4064=7,"JUL",V4064=8,"AUG",V4064=9,"SEP",V4064=10,"OCT",V4064=11,"NOV",V4064=12,"DEC")</f>
        <v>JUN</v>
      </c>
    </row>
    <row r="4065" spans="1:23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78"/>
        <v>1</v>
      </c>
      <c r="P4065">
        <f t="shared" si="379"/>
        <v>15</v>
      </c>
      <c r="Q4065" t="s">
        <v>8315</v>
      </c>
      <c r="R4065" t="s">
        <v>8316</v>
      </c>
      <c r="S4065" s="12">
        <f t="shared" si="380"/>
        <v>41787.681527777779</v>
      </c>
      <c r="T4065" s="12">
        <f t="shared" si="381"/>
        <v>41817.681527777779</v>
      </c>
      <c r="U4065" s="9">
        <f t="shared" si="382"/>
        <v>2014</v>
      </c>
      <c r="V4065">
        <f t="shared" si="383"/>
        <v>5</v>
      </c>
      <c r="W4065" t="str" cm="1">
        <f t="array" ref="W4065">_xlfn.IFS(V4065=1,"JAN",V4065=2,"FEB",V4065=3,"MAR",V4065=4,"APR",V4065=5,"MAY",V4065=6,"JUN",V4065=7,"JUL",V4065=8,"AUG",V4065=9,"SEP",V4065=10,"OCT",V4065=11,"NOV",V4065=12,"DEC")</f>
        <v>MAY</v>
      </c>
    </row>
    <row r="4066" spans="1:23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78"/>
        <v>19</v>
      </c>
      <c r="P4066">
        <f t="shared" si="379"/>
        <v>64.17</v>
      </c>
      <c r="Q4066" t="s">
        <v>8315</v>
      </c>
      <c r="R4066" t="s">
        <v>8316</v>
      </c>
      <c r="S4066" s="12">
        <f t="shared" si="380"/>
        <v>42093.588263888887</v>
      </c>
      <c r="T4066" s="12">
        <f t="shared" si="381"/>
        <v>42123.588263888887</v>
      </c>
      <c r="U4066" s="9">
        <f t="shared" si="382"/>
        <v>2015</v>
      </c>
      <c r="V4066">
        <f t="shared" si="383"/>
        <v>3</v>
      </c>
      <c r="W4066" t="str" cm="1">
        <f t="array" ref="W4066">_xlfn.IFS(V4066=1,"JAN",V4066=2,"FEB",V4066=3,"MAR",V4066=4,"APR",V4066=5,"MAY",V4066=6,"JUN",V4066=7,"JUL",V4066=8,"AUG",V4066=9,"SEP",V4066=10,"OCT",V4066=11,"NOV",V4066=12,"DEC")</f>
        <v>MAR</v>
      </c>
    </row>
    <row r="4067" spans="1:23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78"/>
        <v>1</v>
      </c>
      <c r="P4067">
        <f t="shared" si="379"/>
        <v>6.75</v>
      </c>
      <c r="Q4067" t="s">
        <v>8315</v>
      </c>
      <c r="R4067" t="s">
        <v>8316</v>
      </c>
      <c r="S4067" s="12">
        <f t="shared" si="380"/>
        <v>41833.951516203706</v>
      </c>
      <c r="T4067" s="12">
        <f t="shared" si="381"/>
        <v>41863.951516203706</v>
      </c>
      <c r="U4067" s="9">
        <f t="shared" si="382"/>
        <v>2014</v>
      </c>
      <c r="V4067">
        <f t="shared" si="383"/>
        <v>7</v>
      </c>
      <c r="W4067" t="str" cm="1">
        <f t="array" ref="W4067">_xlfn.IFS(V4067=1,"JAN",V4067=2,"FEB",V4067=3,"MAR",V4067=4,"APR",V4067=5,"MAY",V4067=6,"JUN",V4067=7,"JUL",V4067=8,"AUG",V4067=9,"SEP",V4067=10,"OCT",V4067=11,"NOV",V4067=12,"DEC")</f>
        <v>JUL</v>
      </c>
    </row>
    <row r="4068" spans="1:23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78"/>
        <v>0</v>
      </c>
      <c r="P4068">
        <f t="shared" si="379"/>
        <v>25</v>
      </c>
      <c r="Q4068" t="s">
        <v>8315</v>
      </c>
      <c r="R4068" t="s">
        <v>8316</v>
      </c>
      <c r="S4068" s="12">
        <f t="shared" si="380"/>
        <v>42479.039212962962</v>
      </c>
      <c r="T4068" s="12">
        <f t="shared" si="381"/>
        <v>42509.039212962962</v>
      </c>
      <c r="U4068" s="9">
        <f t="shared" si="382"/>
        <v>2016</v>
      </c>
      <c r="V4068">
        <f t="shared" si="383"/>
        <v>4</v>
      </c>
      <c r="W4068" t="str" cm="1">
        <f t="array" ref="W4068">_xlfn.IFS(V4068=1,"JAN",V4068=2,"FEB",V4068=3,"MAR",V4068=4,"APR",V4068=5,"MAY",V4068=6,"JUN",V4068=7,"JUL",V4068=8,"AUG",V4068=9,"SEP",V4068=10,"OCT",V4068=11,"NOV",V4068=12,"DEC")</f>
        <v>APR</v>
      </c>
    </row>
    <row r="4069" spans="1:23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78"/>
        <v>61</v>
      </c>
      <c r="P4069">
        <f t="shared" si="379"/>
        <v>179.12</v>
      </c>
      <c r="Q4069" t="s">
        <v>8315</v>
      </c>
      <c r="R4069" t="s">
        <v>8316</v>
      </c>
      <c r="S4069" s="12">
        <f t="shared" si="380"/>
        <v>42235.117476851854</v>
      </c>
      <c r="T4069" s="12">
        <f t="shared" si="381"/>
        <v>42275.117476851854</v>
      </c>
      <c r="U4069" s="9">
        <f t="shared" si="382"/>
        <v>2015</v>
      </c>
      <c r="V4069">
        <f t="shared" si="383"/>
        <v>8</v>
      </c>
      <c r="W4069" t="str" cm="1">
        <f t="array" ref="W4069">_xlfn.IFS(V4069=1,"JAN",V4069=2,"FEB",V4069=3,"MAR",V4069=4,"APR",V4069=5,"MAY",V4069=6,"JUN",V4069=7,"JUL",V4069=8,"AUG",V4069=9,"SEP",V4069=10,"OCT",V4069=11,"NOV",V4069=12,"DEC")</f>
        <v>AUG</v>
      </c>
    </row>
    <row r="4070" spans="1:23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78"/>
        <v>1</v>
      </c>
      <c r="P4070">
        <f t="shared" si="379"/>
        <v>34.950000000000003</v>
      </c>
      <c r="Q4070" t="s">
        <v>8315</v>
      </c>
      <c r="R4070" t="s">
        <v>8316</v>
      </c>
      <c r="S4070" s="12">
        <f t="shared" si="380"/>
        <v>42718.963599537034</v>
      </c>
      <c r="T4070" s="12">
        <f t="shared" si="381"/>
        <v>42748.961805555555</v>
      </c>
      <c r="U4070" s="9">
        <f t="shared" si="382"/>
        <v>2016</v>
      </c>
      <c r="V4070">
        <f t="shared" si="383"/>
        <v>12</v>
      </c>
      <c r="W4070" t="str" cm="1">
        <f t="array" ref="W4070">_xlfn.IFS(V4070=1,"JAN",V4070=2,"FEB",V4070=3,"MAR",V4070=4,"APR",V4070=5,"MAY",V4070=6,"JUN",V4070=7,"JUL",V4070=8,"AUG",V4070=9,"SEP",V4070=10,"OCT",V4070=11,"NOV",V4070=12,"DEC")</f>
        <v>DEC</v>
      </c>
    </row>
    <row r="4071" spans="1:23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78"/>
        <v>34</v>
      </c>
      <c r="P4071">
        <f t="shared" si="379"/>
        <v>33.08</v>
      </c>
      <c r="Q4071" t="s">
        <v>8315</v>
      </c>
      <c r="R4071" t="s">
        <v>8316</v>
      </c>
      <c r="S4071" s="12">
        <f t="shared" si="380"/>
        <v>42022.661527777775</v>
      </c>
      <c r="T4071" s="12">
        <f t="shared" si="381"/>
        <v>42063.5</v>
      </c>
      <c r="U4071" s="9">
        <f t="shared" si="382"/>
        <v>2015</v>
      </c>
      <c r="V4071">
        <f t="shared" si="383"/>
        <v>1</v>
      </c>
      <c r="W4071" t="str" cm="1">
        <f t="array" ref="W4071">_xlfn.IFS(V4071=1,"JAN",V4071=2,"FEB",V4071=3,"MAR",V4071=4,"APR",V4071=5,"MAY",V4071=6,"JUN",V4071=7,"JUL",V4071=8,"AUG",V4071=9,"SEP",V4071=10,"OCT",V4071=11,"NOV",V4071=12,"DEC")</f>
        <v>JAN</v>
      </c>
    </row>
    <row r="4072" spans="1:23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78"/>
        <v>17</v>
      </c>
      <c r="P4072">
        <f t="shared" si="379"/>
        <v>27.5</v>
      </c>
      <c r="Q4072" t="s">
        <v>8315</v>
      </c>
      <c r="R4072" t="s">
        <v>8316</v>
      </c>
      <c r="S4072" s="12">
        <f t="shared" si="380"/>
        <v>42031.666898148149</v>
      </c>
      <c r="T4072" s="12">
        <f t="shared" si="381"/>
        <v>42064.125</v>
      </c>
      <c r="U4072" s="9">
        <f t="shared" si="382"/>
        <v>2015</v>
      </c>
      <c r="V4072">
        <f t="shared" si="383"/>
        <v>1</v>
      </c>
      <c r="W4072" t="str" cm="1">
        <f t="array" ref="W4072">_xlfn.IFS(V4072=1,"JAN",V4072=2,"FEB",V4072=3,"MAR",V4072=4,"APR",V4072=5,"MAY",V4072=6,"JUN",V4072=7,"JUL",V4072=8,"AUG",V4072=9,"SEP",V4072=10,"OCT",V4072=11,"NOV",V4072=12,"DEC")</f>
        <v>JAN</v>
      </c>
    </row>
    <row r="4073" spans="1:23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78"/>
        <v>0</v>
      </c>
      <c r="P4073">
        <f t="shared" si="379"/>
        <v>0</v>
      </c>
      <c r="Q4073" t="s">
        <v>8315</v>
      </c>
      <c r="R4073" t="s">
        <v>8316</v>
      </c>
      <c r="S4073" s="12">
        <f t="shared" si="380"/>
        <v>42700.804756944446</v>
      </c>
      <c r="T4073" s="12">
        <f t="shared" si="381"/>
        <v>42730.804756944446</v>
      </c>
      <c r="U4073" s="9">
        <f t="shared" si="382"/>
        <v>2016</v>
      </c>
      <c r="V4073">
        <f t="shared" si="383"/>
        <v>11</v>
      </c>
      <c r="W4073" t="str" cm="1">
        <f t="array" ref="W4073">_xlfn.IFS(V4073=1,"JAN",V4073=2,"FEB",V4073=3,"MAR",V4073=4,"APR",V4073=5,"MAY",V4073=6,"JUN",V4073=7,"JUL",V4073=8,"AUG",V4073=9,"SEP",V4073=10,"OCT",V4073=11,"NOV",V4073=12,"DEC")</f>
        <v>NOV</v>
      </c>
    </row>
    <row r="4074" spans="1:23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78"/>
        <v>0</v>
      </c>
      <c r="P4074">
        <f t="shared" si="379"/>
        <v>2</v>
      </c>
      <c r="Q4074" t="s">
        <v>8315</v>
      </c>
      <c r="R4074" t="s">
        <v>8316</v>
      </c>
      <c r="S4074" s="12">
        <f t="shared" si="380"/>
        <v>41812.77443287037</v>
      </c>
      <c r="T4074" s="12">
        <f t="shared" si="381"/>
        <v>41872.77443287037</v>
      </c>
      <c r="U4074" s="9">
        <f t="shared" si="382"/>
        <v>2014</v>
      </c>
      <c r="V4074">
        <f t="shared" si="383"/>
        <v>6</v>
      </c>
      <c r="W4074" t="str" cm="1">
        <f t="array" ref="W4074">_xlfn.IFS(V4074=1,"JAN",V4074=2,"FEB",V4074=3,"MAR",V4074=4,"APR",V4074=5,"MAY",V4074=6,"JUN",V4074=7,"JUL",V4074=8,"AUG",V4074=9,"SEP",V4074=10,"OCT",V4074=11,"NOV",V4074=12,"DEC")</f>
        <v>JUN</v>
      </c>
    </row>
    <row r="4075" spans="1:23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78"/>
        <v>1</v>
      </c>
      <c r="P4075">
        <f t="shared" si="379"/>
        <v>18.5</v>
      </c>
      <c r="Q4075" t="s">
        <v>8315</v>
      </c>
      <c r="R4075" t="s">
        <v>8316</v>
      </c>
      <c r="S4075" s="12">
        <f t="shared" si="380"/>
        <v>42078.34520833334</v>
      </c>
      <c r="T4075" s="12">
        <f t="shared" si="381"/>
        <v>42133.166666666672</v>
      </c>
      <c r="U4075" s="9">
        <f t="shared" si="382"/>
        <v>2015</v>
      </c>
      <c r="V4075">
        <f t="shared" si="383"/>
        <v>3</v>
      </c>
      <c r="W4075" t="str" cm="1">
        <f t="array" ref="W4075">_xlfn.IFS(V4075=1,"JAN",V4075=2,"FEB",V4075=3,"MAR",V4075=4,"APR",V4075=5,"MAY",V4075=6,"JUN",V4075=7,"JUL",V4075=8,"AUG",V4075=9,"SEP",V4075=10,"OCT",V4075=11,"NOV",V4075=12,"DEC")</f>
        <v>MAR</v>
      </c>
    </row>
    <row r="4076" spans="1:23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78"/>
        <v>27</v>
      </c>
      <c r="P4076">
        <f t="shared" si="379"/>
        <v>35</v>
      </c>
      <c r="Q4076" t="s">
        <v>8315</v>
      </c>
      <c r="R4076" t="s">
        <v>8316</v>
      </c>
      <c r="S4076" s="12">
        <f t="shared" si="380"/>
        <v>42283.552951388891</v>
      </c>
      <c r="T4076" s="12">
        <f t="shared" si="381"/>
        <v>42313.594618055555</v>
      </c>
      <c r="U4076" s="9">
        <f t="shared" si="382"/>
        <v>2015</v>
      </c>
      <c r="V4076">
        <f t="shared" si="383"/>
        <v>10</v>
      </c>
      <c r="W4076" t="str" cm="1">
        <f t="array" ref="W4076">_xlfn.IFS(V4076=1,"JAN",V4076=2,"FEB",V4076=3,"MAR",V4076=4,"APR",V4076=5,"MAY",V4076=6,"JUN",V4076=7,"JUL",V4076=8,"AUG",V4076=9,"SEP",V4076=10,"OCT",V4076=11,"NOV",V4076=12,"DEC")</f>
        <v>OCT</v>
      </c>
    </row>
    <row r="4077" spans="1:23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78"/>
        <v>29</v>
      </c>
      <c r="P4077">
        <f t="shared" si="379"/>
        <v>44.31</v>
      </c>
      <c r="Q4077" t="s">
        <v>8315</v>
      </c>
      <c r="R4077" t="s">
        <v>8316</v>
      </c>
      <c r="S4077" s="12">
        <f t="shared" si="380"/>
        <v>41779.045937499999</v>
      </c>
      <c r="T4077" s="12">
        <f t="shared" si="381"/>
        <v>41820.727777777778</v>
      </c>
      <c r="U4077" s="9">
        <f t="shared" si="382"/>
        <v>2014</v>
      </c>
      <c r="V4077">
        <f t="shared" si="383"/>
        <v>5</v>
      </c>
      <c r="W4077" t="str" cm="1">
        <f t="array" ref="W4077">_xlfn.IFS(V4077=1,"JAN",V4077=2,"FEB",V4077=3,"MAR",V4077=4,"APR",V4077=5,"MAY",V4077=6,"JUN",V4077=7,"JUL",V4077=8,"AUG",V4077=9,"SEP",V4077=10,"OCT",V4077=11,"NOV",V4077=12,"DEC")</f>
        <v>MAY</v>
      </c>
    </row>
    <row r="4078" spans="1:23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78"/>
        <v>0</v>
      </c>
      <c r="P4078">
        <f t="shared" si="379"/>
        <v>0</v>
      </c>
      <c r="Q4078" t="s">
        <v>8315</v>
      </c>
      <c r="R4078" t="s">
        <v>8316</v>
      </c>
      <c r="S4078" s="12">
        <f t="shared" si="380"/>
        <v>41905.795706018522</v>
      </c>
      <c r="T4078" s="12">
        <f t="shared" si="381"/>
        <v>41933.82708333333</v>
      </c>
      <c r="U4078" s="9">
        <f t="shared" si="382"/>
        <v>2014</v>
      </c>
      <c r="V4078">
        <f t="shared" si="383"/>
        <v>9</v>
      </c>
      <c r="W4078" t="str" cm="1">
        <f t="array" ref="W4078">_xlfn.IFS(V4078=1,"JAN",V4078=2,"FEB",V4078=3,"MAR",V4078=4,"APR",V4078=5,"MAY",V4078=6,"JUN",V4078=7,"JUL",V4078=8,"AUG",V4078=9,"SEP",V4078=10,"OCT",V4078=11,"NOV",V4078=12,"DEC")</f>
        <v>SEP</v>
      </c>
    </row>
    <row r="4079" spans="1:23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78"/>
        <v>9</v>
      </c>
      <c r="P4079">
        <f t="shared" si="379"/>
        <v>222.5</v>
      </c>
      <c r="Q4079" t="s">
        <v>8315</v>
      </c>
      <c r="R4079" t="s">
        <v>8316</v>
      </c>
      <c r="S4079" s="12">
        <f t="shared" si="380"/>
        <v>42695.7105787037</v>
      </c>
      <c r="T4079" s="12">
        <f t="shared" si="381"/>
        <v>42725.7105787037</v>
      </c>
      <c r="U4079" s="9">
        <f t="shared" si="382"/>
        <v>2016</v>
      </c>
      <c r="V4079">
        <f t="shared" si="383"/>
        <v>11</v>
      </c>
      <c r="W4079" t="str" cm="1">
        <f t="array" ref="W4079">_xlfn.IFS(V4079=1,"JAN",V4079=2,"FEB",V4079=3,"MAR",V4079=4,"APR",V4079=5,"MAY",V4079=6,"JUN",V4079=7,"JUL",V4079=8,"AUG",V4079=9,"SEP",V4079=10,"OCT",V4079=11,"NOV",V4079=12,"DEC")</f>
        <v>NOV</v>
      </c>
    </row>
    <row r="4080" spans="1:23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78"/>
        <v>0</v>
      </c>
      <c r="P4080">
        <f t="shared" si="379"/>
        <v>0</v>
      </c>
      <c r="Q4080" t="s">
        <v>8315</v>
      </c>
      <c r="R4080" t="s">
        <v>8316</v>
      </c>
      <c r="S4080" s="12">
        <f t="shared" si="380"/>
        <v>42732.787523148145</v>
      </c>
      <c r="T4080" s="12">
        <f t="shared" si="381"/>
        <v>42762.787523148145</v>
      </c>
      <c r="U4080" s="9">
        <f t="shared" si="382"/>
        <v>2016</v>
      </c>
      <c r="V4080">
        <f t="shared" si="383"/>
        <v>12</v>
      </c>
      <c r="W4080" t="str" cm="1">
        <f t="array" ref="W4080">_xlfn.IFS(V4080=1,"JAN",V4080=2,"FEB",V4080=3,"MAR",V4080=4,"APR",V4080=5,"MAY",V4080=6,"JUN",V4080=7,"JUL",V4080=8,"AUG",V4080=9,"SEP",V4080=10,"OCT",V4080=11,"NOV",V4080=12,"DEC")</f>
        <v>DEC</v>
      </c>
    </row>
    <row r="4081" spans="1:23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78"/>
        <v>0</v>
      </c>
      <c r="P4081">
        <f t="shared" si="379"/>
        <v>5</v>
      </c>
      <c r="Q4081" t="s">
        <v>8315</v>
      </c>
      <c r="R4081" t="s">
        <v>8316</v>
      </c>
      <c r="S4081" s="12">
        <f t="shared" si="380"/>
        <v>42510.938900462963</v>
      </c>
      <c r="T4081" s="12">
        <f t="shared" si="381"/>
        <v>42540.938900462963</v>
      </c>
      <c r="U4081" s="9">
        <f t="shared" si="382"/>
        <v>2016</v>
      </c>
      <c r="V4081">
        <f t="shared" si="383"/>
        <v>5</v>
      </c>
      <c r="W4081" t="str" cm="1">
        <f t="array" ref="W4081">_xlfn.IFS(V4081=1,"JAN",V4081=2,"FEB",V4081=3,"MAR",V4081=4,"APR",V4081=5,"MAY",V4081=6,"JUN",V4081=7,"JUL",V4081=8,"AUG",V4081=9,"SEP",V4081=10,"OCT",V4081=11,"NOV",V4081=12,"DEC")</f>
        <v>MAY</v>
      </c>
    </row>
    <row r="4082" spans="1:23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78"/>
        <v>0</v>
      </c>
      <c r="P4082">
        <f t="shared" si="379"/>
        <v>0</v>
      </c>
      <c r="Q4082" t="s">
        <v>8315</v>
      </c>
      <c r="R4082" t="s">
        <v>8316</v>
      </c>
      <c r="S4082" s="12">
        <f t="shared" si="380"/>
        <v>42511.698101851856</v>
      </c>
      <c r="T4082" s="12">
        <f t="shared" si="381"/>
        <v>42535.787500000006</v>
      </c>
      <c r="U4082" s="9">
        <f t="shared" si="382"/>
        <v>2016</v>
      </c>
      <c r="V4082">
        <f t="shared" si="383"/>
        <v>5</v>
      </c>
      <c r="W4082" t="str" cm="1">
        <f t="array" ref="W4082">_xlfn.IFS(V4082=1,"JAN",V4082=2,"FEB",V4082=3,"MAR",V4082=4,"APR",V4082=5,"MAY",V4082=6,"JUN",V4082=7,"JUL",V4082=8,"AUG",V4082=9,"SEP",V4082=10,"OCT",V4082=11,"NOV",V4082=12,"DEC")</f>
        <v>MAY</v>
      </c>
    </row>
    <row r="4083" spans="1:23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78"/>
        <v>16</v>
      </c>
      <c r="P4083">
        <f t="shared" si="379"/>
        <v>29.17</v>
      </c>
      <c r="Q4083" t="s">
        <v>8315</v>
      </c>
      <c r="R4083" t="s">
        <v>8316</v>
      </c>
      <c r="S4083" s="12">
        <f t="shared" si="380"/>
        <v>42041.581307870365</v>
      </c>
      <c r="T4083" s="12">
        <f t="shared" si="381"/>
        <v>42071.539641203708</v>
      </c>
      <c r="U4083" s="9">
        <f t="shared" si="382"/>
        <v>2015</v>
      </c>
      <c r="V4083">
        <f t="shared" si="383"/>
        <v>2</v>
      </c>
      <c r="W4083" t="str" cm="1">
        <f t="array" ref="W4083">_xlfn.IFS(V4083=1,"JAN",V4083=2,"FEB",V4083=3,"MAR",V4083=4,"APR",V4083=5,"MAY",V4083=6,"JUN",V4083=7,"JUL",V4083=8,"AUG",V4083=9,"SEP",V4083=10,"OCT",V4083=11,"NOV",V4083=12,"DEC")</f>
        <v>FEB</v>
      </c>
    </row>
    <row r="4084" spans="1:23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78"/>
        <v>2</v>
      </c>
      <c r="P4084">
        <f t="shared" si="379"/>
        <v>1.5</v>
      </c>
      <c r="Q4084" t="s">
        <v>8315</v>
      </c>
      <c r="R4084" t="s">
        <v>8316</v>
      </c>
      <c r="S4084" s="12">
        <f t="shared" si="380"/>
        <v>42307.189270833333</v>
      </c>
      <c r="T4084" s="12">
        <f t="shared" si="381"/>
        <v>42322.958333333328</v>
      </c>
      <c r="U4084" s="9">
        <f t="shared" si="382"/>
        <v>2015</v>
      </c>
      <c r="V4084">
        <f t="shared" si="383"/>
        <v>10</v>
      </c>
      <c r="W4084" t="str" cm="1">
        <f t="array" ref="W4084">_xlfn.IFS(V4084=1,"JAN",V4084=2,"FEB",V4084=3,"MAR",V4084=4,"APR",V4084=5,"MAY",V4084=6,"JUN",V4084=7,"JUL",V4084=8,"AUG",V4084=9,"SEP",V4084=10,"OCT",V4084=11,"NOV",V4084=12,"DEC")</f>
        <v>OCT</v>
      </c>
    </row>
    <row r="4085" spans="1:23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78"/>
        <v>22</v>
      </c>
      <c r="P4085">
        <f t="shared" si="379"/>
        <v>126.5</v>
      </c>
      <c r="Q4085" t="s">
        <v>8315</v>
      </c>
      <c r="R4085" t="s">
        <v>8316</v>
      </c>
      <c r="S4085" s="12">
        <f t="shared" si="380"/>
        <v>42353.761759259258</v>
      </c>
      <c r="T4085" s="12">
        <f t="shared" si="381"/>
        <v>42383.761759259258</v>
      </c>
      <c r="U4085" s="9">
        <f t="shared" si="382"/>
        <v>2015</v>
      </c>
      <c r="V4085">
        <f t="shared" si="383"/>
        <v>12</v>
      </c>
      <c r="W4085" t="str" cm="1">
        <f t="array" ref="W4085">_xlfn.IFS(V4085=1,"JAN",V4085=2,"FEB",V4085=3,"MAR",V4085=4,"APR",V4085=5,"MAY",V4085=6,"JUN",V4085=7,"JUL",V4085=8,"AUG",V4085=9,"SEP",V4085=10,"OCT",V4085=11,"NOV",V4085=12,"DEC")</f>
        <v>DEC</v>
      </c>
    </row>
    <row r="4086" spans="1:23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78"/>
        <v>0</v>
      </c>
      <c r="P4086">
        <f t="shared" si="379"/>
        <v>10</v>
      </c>
      <c r="Q4086" t="s">
        <v>8315</v>
      </c>
      <c r="R4086" t="s">
        <v>8316</v>
      </c>
      <c r="S4086" s="12">
        <f t="shared" si="380"/>
        <v>42622.436412037037</v>
      </c>
      <c r="T4086" s="12">
        <f t="shared" si="381"/>
        <v>42652.436412037037</v>
      </c>
      <c r="U4086" s="9">
        <f t="shared" si="382"/>
        <v>2016</v>
      </c>
      <c r="V4086">
        <f t="shared" si="383"/>
        <v>9</v>
      </c>
      <c r="W4086" t="str" cm="1">
        <f t="array" ref="W4086">_xlfn.IFS(V4086=1,"JAN",V4086=2,"FEB",V4086=3,"MAR",V4086=4,"APR",V4086=5,"MAY",V4086=6,"JUN",V4086=7,"JUL",V4086=8,"AUG",V4086=9,"SEP",V4086=10,"OCT",V4086=11,"NOV",V4086=12,"DEC")</f>
        <v>SEP</v>
      </c>
    </row>
    <row r="4087" spans="1:23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78"/>
        <v>0</v>
      </c>
      <c r="P4087">
        <f t="shared" si="379"/>
        <v>10</v>
      </c>
      <c r="Q4087" t="s">
        <v>8315</v>
      </c>
      <c r="R4087" t="s">
        <v>8316</v>
      </c>
      <c r="S4087" s="12">
        <f t="shared" si="380"/>
        <v>42058.603877314818</v>
      </c>
      <c r="T4087" s="12">
        <f t="shared" si="381"/>
        <v>42087.165972222225</v>
      </c>
      <c r="U4087" s="9">
        <f t="shared" si="382"/>
        <v>2015</v>
      </c>
      <c r="V4087">
        <f t="shared" si="383"/>
        <v>2</v>
      </c>
      <c r="W4087" t="str" cm="1">
        <f t="array" ref="W4087">_xlfn.IFS(V4087=1,"JAN",V4087=2,"FEB",V4087=3,"MAR",V4087=4,"APR",V4087=5,"MAY",V4087=6,"JUN",V4087=7,"JUL",V4087=8,"AUG",V4087=9,"SEP",V4087=10,"OCT",V4087=11,"NOV",V4087=12,"DEC")</f>
        <v>FEB</v>
      </c>
    </row>
    <row r="4088" spans="1:23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78"/>
        <v>5</v>
      </c>
      <c r="P4088">
        <f t="shared" si="379"/>
        <v>9.4</v>
      </c>
      <c r="Q4088" t="s">
        <v>8315</v>
      </c>
      <c r="R4088" t="s">
        <v>8316</v>
      </c>
      <c r="S4088" s="12">
        <f t="shared" si="380"/>
        <v>42304.940960648149</v>
      </c>
      <c r="T4088" s="12">
        <f t="shared" si="381"/>
        <v>42329.166666666672</v>
      </c>
      <c r="U4088" s="9">
        <f t="shared" si="382"/>
        <v>2015</v>
      </c>
      <c r="V4088">
        <f t="shared" si="383"/>
        <v>10</v>
      </c>
      <c r="W4088" t="str" cm="1">
        <f t="array" ref="W4088">_xlfn.IFS(V4088=1,"JAN",V4088=2,"FEB",V4088=3,"MAR",V4088=4,"APR",V4088=5,"MAY",V4088=6,"JUN",V4088=7,"JUL",V4088=8,"AUG",V4088=9,"SEP",V4088=10,"OCT",V4088=11,"NOV",V4088=12,"DEC")</f>
        <v>OCT</v>
      </c>
    </row>
    <row r="4089" spans="1:23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78"/>
        <v>0</v>
      </c>
      <c r="P4089">
        <f t="shared" si="379"/>
        <v>0</v>
      </c>
      <c r="Q4089" t="s">
        <v>8315</v>
      </c>
      <c r="R4089" t="s">
        <v>8316</v>
      </c>
      <c r="S4089" s="12">
        <f t="shared" si="380"/>
        <v>42538.742893518516</v>
      </c>
      <c r="T4089" s="12">
        <f t="shared" si="381"/>
        <v>42568.742893518516</v>
      </c>
      <c r="U4089" s="9">
        <f t="shared" si="382"/>
        <v>2016</v>
      </c>
      <c r="V4089">
        <f t="shared" si="383"/>
        <v>6</v>
      </c>
      <c r="W4089" t="str" cm="1">
        <f t="array" ref="W4089">_xlfn.IFS(V4089=1,"JAN",V4089=2,"FEB",V4089=3,"MAR",V4089=4,"APR",V4089=5,"MAY",V4089=6,"JUN",V4089=7,"JUL",V4089=8,"AUG",V4089=9,"SEP",V4089=10,"OCT",V4089=11,"NOV",V4089=12,"DEC")</f>
        <v>JUN</v>
      </c>
    </row>
    <row r="4090" spans="1:23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78"/>
        <v>11</v>
      </c>
      <c r="P4090">
        <f t="shared" si="379"/>
        <v>72</v>
      </c>
      <c r="Q4090" t="s">
        <v>8315</v>
      </c>
      <c r="R4090" t="s">
        <v>8316</v>
      </c>
      <c r="S4090" s="12">
        <f t="shared" si="380"/>
        <v>41990.612546296295</v>
      </c>
      <c r="T4090" s="12">
        <f t="shared" si="381"/>
        <v>42020.434722222228</v>
      </c>
      <c r="U4090" s="9">
        <f t="shared" si="382"/>
        <v>2014</v>
      </c>
      <c r="V4090">
        <f t="shared" si="383"/>
        <v>12</v>
      </c>
      <c r="W4090" t="str" cm="1">
        <f t="array" ref="W4090">_xlfn.IFS(V4090=1,"JAN",V4090=2,"FEB",V4090=3,"MAR",V4090=4,"APR",V4090=5,"MAY",V4090=6,"JUN",V4090=7,"JUL",V4090=8,"AUG",V4090=9,"SEP",V4090=10,"OCT",V4090=11,"NOV",V4090=12,"DEC")</f>
        <v>DEC</v>
      </c>
    </row>
    <row r="4091" spans="1:23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78"/>
        <v>5</v>
      </c>
      <c r="P4091">
        <f t="shared" si="379"/>
        <v>30</v>
      </c>
      <c r="Q4091" t="s">
        <v>8315</v>
      </c>
      <c r="R4091" t="s">
        <v>8316</v>
      </c>
      <c r="S4091" s="12">
        <f t="shared" si="380"/>
        <v>42122.732499999998</v>
      </c>
      <c r="T4091" s="12">
        <f t="shared" si="381"/>
        <v>42155.732638888891</v>
      </c>
      <c r="U4091" s="9">
        <f t="shared" si="382"/>
        <v>2015</v>
      </c>
      <c r="V4091">
        <f t="shared" si="383"/>
        <v>4</v>
      </c>
      <c r="W4091" t="str" cm="1">
        <f t="array" ref="W4091">_xlfn.IFS(V4091=1,"JAN",V4091=2,"FEB",V4091=3,"MAR",V4091=4,"APR",V4091=5,"MAY",V4091=6,"JUN",V4091=7,"JUL",V4091=8,"AUG",V4091=9,"SEP",V4091=10,"OCT",V4091=11,"NOV",V4091=12,"DEC")</f>
        <v>APR</v>
      </c>
    </row>
    <row r="4092" spans="1:23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78"/>
        <v>3</v>
      </c>
      <c r="P4092">
        <f t="shared" si="379"/>
        <v>10.67</v>
      </c>
      <c r="Q4092" t="s">
        <v>8315</v>
      </c>
      <c r="R4092" t="s">
        <v>8316</v>
      </c>
      <c r="S4092" s="12">
        <f t="shared" si="380"/>
        <v>42209.67288194444</v>
      </c>
      <c r="T4092" s="12">
        <f t="shared" si="381"/>
        <v>42223.625</v>
      </c>
      <c r="U4092" s="9">
        <f t="shared" si="382"/>
        <v>2015</v>
      </c>
      <c r="V4092">
        <f t="shared" si="383"/>
        <v>7</v>
      </c>
      <c r="W4092" t="str" cm="1">
        <f t="array" ref="W4092">_xlfn.IFS(V4092=1,"JAN",V4092=2,"FEB",V4092=3,"MAR",V4092=4,"APR",V4092=5,"MAY",V4092=6,"JUN",V4092=7,"JUL",V4092=8,"AUG",V4092=9,"SEP",V4092=10,"OCT",V4092=11,"NOV",V4092=12,"DEC")</f>
        <v>JUL</v>
      </c>
    </row>
    <row r="4093" spans="1:23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78"/>
        <v>13</v>
      </c>
      <c r="P4093">
        <f t="shared" si="379"/>
        <v>25.5</v>
      </c>
      <c r="Q4093" t="s">
        <v>8315</v>
      </c>
      <c r="R4093" t="s">
        <v>8316</v>
      </c>
      <c r="S4093" s="12">
        <f t="shared" si="380"/>
        <v>41990.506377314814</v>
      </c>
      <c r="T4093" s="12">
        <f t="shared" si="381"/>
        <v>42020.506377314814</v>
      </c>
      <c r="U4093" s="9">
        <f t="shared" si="382"/>
        <v>2014</v>
      </c>
      <c r="V4093">
        <f t="shared" si="383"/>
        <v>12</v>
      </c>
      <c r="W4093" t="str" cm="1">
        <f t="array" ref="W4093">_xlfn.IFS(V4093=1,"JAN",V4093=2,"FEB",V4093=3,"MAR",V4093=4,"APR",V4093=5,"MAY",V4093=6,"JUN",V4093=7,"JUL",V4093=8,"AUG",V4093=9,"SEP",V4093=10,"OCT",V4093=11,"NOV",V4093=12,"DEC")</f>
        <v>DEC</v>
      </c>
    </row>
    <row r="4094" spans="1:23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78"/>
        <v>0</v>
      </c>
      <c r="P4094">
        <f t="shared" si="379"/>
        <v>20</v>
      </c>
      <c r="Q4094" t="s">
        <v>8315</v>
      </c>
      <c r="R4094" t="s">
        <v>8316</v>
      </c>
      <c r="S4094" s="12">
        <f t="shared" si="380"/>
        <v>42039.194988425923</v>
      </c>
      <c r="T4094" s="12">
        <f t="shared" si="381"/>
        <v>42099.153321759266</v>
      </c>
      <c r="U4094" s="9">
        <f t="shared" si="382"/>
        <v>2015</v>
      </c>
      <c r="V4094">
        <f t="shared" si="383"/>
        <v>2</v>
      </c>
      <c r="W4094" t="str" cm="1">
        <f t="array" ref="W4094">_xlfn.IFS(V4094=1,"JAN",V4094=2,"FEB",V4094=3,"MAR",V4094=4,"APR",V4094=5,"MAY",V4094=6,"JUN",V4094=7,"JUL",V4094=8,"AUG",V4094=9,"SEP",V4094=10,"OCT",V4094=11,"NOV",V4094=12,"DEC")</f>
        <v>FEB</v>
      </c>
    </row>
    <row r="4095" spans="1:23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78"/>
        <v>2</v>
      </c>
      <c r="P4095">
        <f t="shared" si="379"/>
        <v>15</v>
      </c>
      <c r="Q4095" t="s">
        <v>8315</v>
      </c>
      <c r="R4095" t="s">
        <v>8316</v>
      </c>
      <c r="S4095" s="12">
        <f t="shared" si="380"/>
        <v>42178.815891203703</v>
      </c>
      <c r="T4095" s="12">
        <f t="shared" si="381"/>
        <v>42238.815891203703</v>
      </c>
      <c r="U4095" s="9">
        <f t="shared" si="382"/>
        <v>2015</v>
      </c>
      <c r="V4095">
        <f t="shared" si="383"/>
        <v>6</v>
      </c>
      <c r="W4095" t="str" cm="1">
        <f t="array" ref="W4095">_xlfn.IFS(V4095=1,"JAN",V4095=2,"FEB",V4095=3,"MAR",V4095=4,"APR",V4095=5,"MAY",V4095=6,"JUN",V4095=7,"JUL",V4095=8,"AUG",V4095=9,"SEP",V4095=10,"OCT",V4095=11,"NOV",V4095=12,"DEC")</f>
        <v>JUN</v>
      </c>
    </row>
    <row r="4096" spans="1:23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78"/>
        <v>37</v>
      </c>
      <c r="P4096">
        <f t="shared" si="379"/>
        <v>91.25</v>
      </c>
      <c r="Q4096" t="s">
        <v>8315</v>
      </c>
      <c r="R4096" t="s">
        <v>8316</v>
      </c>
      <c r="S4096" s="12">
        <f t="shared" si="380"/>
        <v>41890.086805555555</v>
      </c>
      <c r="T4096" s="12">
        <f t="shared" si="381"/>
        <v>41934.207638888889</v>
      </c>
      <c r="U4096" s="9">
        <f t="shared" si="382"/>
        <v>2014</v>
      </c>
      <c r="V4096">
        <f t="shared" si="383"/>
        <v>9</v>
      </c>
      <c r="W4096" t="str" cm="1">
        <f t="array" ref="W4096">_xlfn.IFS(V4096=1,"JAN",V4096=2,"FEB",V4096=3,"MAR",V4096=4,"APR",V4096=5,"MAY",V4096=6,"JUN",V4096=7,"JUL",V4096=8,"AUG",V4096=9,"SEP",V4096=10,"OCT",V4096=11,"NOV",V4096=12,"DEC")</f>
        <v>SEP</v>
      </c>
    </row>
    <row r="4097" spans="1:23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78"/>
        <v>3</v>
      </c>
      <c r="P4097">
        <f t="shared" si="379"/>
        <v>800</v>
      </c>
      <c r="Q4097" t="s">
        <v>8315</v>
      </c>
      <c r="R4097" t="s">
        <v>8316</v>
      </c>
      <c r="S4097" s="12">
        <f t="shared" si="380"/>
        <v>42693.031828703708</v>
      </c>
      <c r="T4097" s="12">
        <f t="shared" si="381"/>
        <v>42723.031828703708</v>
      </c>
      <c r="U4097" s="9">
        <f t="shared" si="382"/>
        <v>2016</v>
      </c>
      <c r="V4097">
        <f t="shared" si="383"/>
        <v>11</v>
      </c>
      <c r="W4097" t="str" cm="1">
        <f t="array" ref="W4097">_xlfn.IFS(V4097=1,"JAN",V4097=2,"FEB",V4097=3,"MAR",V4097=4,"APR",V4097=5,"MAY",V4097=6,"JUN",V4097=7,"JUL",V4097=8,"AUG",V4097=9,"SEP",V4097=10,"OCT",V4097=11,"NOV",V4097=12,"DEC")</f>
        <v>NOV</v>
      </c>
    </row>
    <row r="4098" spans="1:23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78"/>
        <v>11</v>
      </c>
      <c r="P4098">
        <f t="shared" si="379"/>
        <v>80</v>
      </c>
      <c r="Q4098" t="s">
        <v>8315</v>
      </c>
      <c r="R4098" t="s">
        <v>8316</v>
      </c>
      <c r="S4098" s="12">
        <f t="shared" si="380"/>
        <v>42750.530312499999</v>
      </c>
      <c r="T4098" s="12">
        <f t="shared" si="381"/>
        <v>42794.368749999994</v>
      </c>
      <c r="U4098" s="9">
        <f t="shared" si="382"/>
        <v>2017</v>
      </c>
      <c r="V4098">
        <f t="shared" si="383"/>
        <v>1</v>
      </c>
      <c r="W4098" t="str" cm="1">
        <f t="array" ref="W4098">_xlfn.IFS(V4098=1,"JAN",V4098=2,"FEB",V4098=3,"MAR",V4098=4,"APR",V4098=5,"MAY",V4098=6,"JUN",V4098=7,"JUL",V4098=8,"AUG",V4098=9,"SEP",V4098=10,"OCT",V4098=11,"NOV",V4098=12,"DEC")</f>
        <v>JAN</v>
      </c>
    </row>
    <row r="4099" spans="1:23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84">ROUND((E4099/D4099)*100,0)</f>
        <v>0</v>
      </c>
      <c r="P4099">
        <f t="shared" ref="P4099:P4115" si="385">IFERROR(ROUND(E4099/L4099,2),0)</f>
        <v>0</v>
      </c>
      <c r="Q4099" t="s">
        <v>8315</v>
      </c>
      <c r="R4099" t="s">
        <v>8316</v>
      </c>
      <c r="S4099" s="12">
        <f t="shared" ref="S4099:S4115" si="386">(((J4099/60)/60)/24)+DATE(1970,1,1)</f>
        <v>42344.824502314819</v>
      </c>
      <c r="T4099" s="12">
        <f t="shared" ref="T4099:T4115" si="387">(((I4099/60)/60)/24)+DATE(1970,1,1)</f>
        <v>42400.996527777781</v>
      </c>
      <c r="U4099" s="9">
        <f t="shared" ref="U4099:U4115" si="388">YEAR(S4099)</f>
        <v>2015</v>
      </c>
      <c r="V4099">
        <f t="shared" ref="V4099:V4115" si="389">MONTH(S4099)</f>
        <v>12</v>
      </c>
      <c r="W4099" t="str" cm="1">
        <f t="array" ref="W4099">_xlfn.IFS(V4099=1,"JAN",V4099=2,"FEB",V4099=3,"MAR",V4099=4,"APR",V4099=5,"MAY",V4099=6,"JUN",V4099=7,"JUL",V4099=8,"AUG",V4099=9,"SEP",V4099=10,"OCT",V4099=11,"NOV",V4099=12,"DEC")</f>
        <v>DEC</v>
      </c>
    </row>
    <row r="4100" spans="1:23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84"/>
        <v>0</v>
      </c>
      <c r="P4100">
        <f t="shared" si="385"/>
        <v>0</v>
      </c>
      <c r="Q4100" t="s">
        <v>8315</v>
      </c>
      <c r="R4100" t="s">
        <v>8316</v>
      </c>
      <c r="S4100" s="12">
        <f t="shared" si="386"/>
        <v>42495.722187499996</v>
      </c>
      <c r="T4100" s="12">
        <f t="shared" si="387"/>
        <v>42525.722187499996</v>
      </c>
      <c r="U4100" s="9">
        <f t="shared" si="388"/>
        <v>2016</v>
      </c>
      <c r="V4100">
        <f t="shared" si="389"/>
        <v>5</v>
      </c>
      <c r="W4100" t="str" cm="1">
        <f t="array" ref="W4100">_xlfn.IFS(V4100=1,"JAN",V4100=2,"FEB",V4100=3,"MAR",V4100=4,"APR",V4100=5,"MAY",V4100=6,"JUN",V4100=7,"JUL",V4100=8,"AUG",V4100=9,"SEP",V4100=10,"OCT",V4100=11,"NOV",V4100=12,"DEC")</f>
        <v>MAY</v>
      </c>
    </row>
    <row r="4101" spans="1:23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84"/>
        <v>1</v>
      </c>
      <c r="P4101">
        <f t="shared" si="385"/>
        <v>50</v>
      </c>
      <c r="Q4101" t="s">
        <v>8315</v>
      </c>
      <c r="R4101" t="s">
        <v>8316</v>
      </c>
      <c r="S4101" s="12">
        <f t="shared" si="386"/>
        <v>42570.850381944445</v>
      </c>
      <c r="T4101" s="12">
        <f t="shared" si="387"/>
        <v>42615.850381944445</v>
      </c>
      <c r="U4101" s="9">
        <f t="shared" si="388"/>
        <v>2016</v>
      </c>
      <c r="V4101">
        <f t="shared" si="389"/>
        <v>7</v>
      </c>
      <c r="W4101" t="str" cm="1">
        <f t="array" ref="W4101">_xlfn.IFS(V4101=1,"JAN",V4101=2,"FEB",V4101=3,"MAR",V4101=4,"APR",V4101=5,"MAY",V4101=6,"JUN",V4101=7,"JUL",V4101=8,"AUG",V4101=9,"SEP",V4101=10,"OCT",V4101=11,"NOV",V4101=12,"DEC")</f>
        <v>JUL</v>
      </c>
    </row>
    <row r="4102" spans="1:23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84"/>
        <v>0</v>
      </c>
      <c r="P4102">
        <f t="shared" si="385"/>
        <v>0</v>
      </c>
      <c r="Q4102" t="s">
        <v>8315</v>
      </c>
      <c r="R4102" t="s">
        <v>8316</v>
      </c>
      <c r="S4102" s="12">
        <f t="shared" si="386"/>
        <v>41927.124884259261</v>
      </c>
      <c r="T4102" s="12">
        <f t="shared" si="387"/>
        <v>41937.124884259261</v>
      </c>
      <c r="U4102" s="9">
        <f t="shared" si="388"/>
        <v>2014</v>
      </c>
      <c r="V4102">
        <f t="shared" si="389"/>
        <v>10</v>
      </c>
      <c r="W4102" t="str" cm="1">
        <f t="array" ref="W4102">_xlfn.IFS(V4102=1,"JAN",V4102=2,"FEB",V4102=3,"MAR",V4102=4,"APR",V4102=5,"MAY",V4102=6,"JUN",V4102=7,"JUL",V4102=8,"AUG",V4102=9,"SEP",V4102=10,"OCT",V4102=11,"NOV",V4102=12,"DEC")</f>
        <v>OCT</v>
      </c>
    </row>
    <row r="4103" spans="1:23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84"/>
        <v>0</v>
      </c>
      <c r="P4103">
        <f t="shared" si="385"/>
        <v>0</v>
      </c>
      <c r="Q4103" t="s">
        <v>8315</v>
      </c>
      <c r="R4103" t="s">
        <v>8316</v>
      </c>
      <c r="S4103" s="12">
        <f t="shared" si="386"/>
        <v>42730.903726851851</v>
      </c>
      <c r="T4103" s="12">
        <f t="shared" si="387"/>
        <v>42760.903726851851</v>
      </c>
      <c r="U4103" s="9">
        <f t="shared" si="388"/>
        <v>2016</v>
      </c>
      <c r="V4103">
        <f t="shared" si="389"/>
        <v>12</v>
      </c>
      <c r="W4103" t="str" cm="1">
        <f t="array" ref="W4103">_xlfn.IFS(V4103=1,"JAN",V4103=2,"FEB",V4103=3,"MAR",V4103=4,"APR",V4103=5,"MAY",V4103=6,"JUN",V4103=7,"JUL",V4103=8,"AUG",V4103=9,"SEP",V4103=10,"OCT",V4103=11,"NOV",V4103=12,"DEC")</f>
        <v>DEC</v>
      </c>
    </row>
    <row r="4104" spans="1:23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84"/>
        <v>27</v>
      </c>
      <c r="P4104">
        <f t="shared" si="385"/>
        <v>22.83</v>
      </c>
      <c r="Q4104" t="s">
        <v>8315</v>
      </c>
      <c r="R4104" t="s">
        <v>8316</v>
      </c>
      <c r="S4104" s="12">
        <f t="shared" si="386"/>
        <v>42475.848067129627</v>
      </c>
      <c r="T4104" s="12">
        <f t="shared" si="387"/>
        <v>42505.848067129627</v>
      </c>
      <c r="U4104" s="9">
        <f t="shared" si="388"/>
        <v>2016</v>
      </c>
      <c r="V4104">
        <f t="shared" si="389"/>
        <v>4</v>
      </c>
      <c r="W4104" t="str" cm="1">
        <f t="array" ref="W4104">_xlfn.IFS(V4104=1,"JAN",V4104=2,"FEB",V4104=3,"MAR",V4104=4,"APR",V4104=5,"MAY",V4104=6,"JUN",V4104=7,"JUL",V4104=8,"AUG",V4104=9,"SEP",V4104=10,"OCT",V4104=11,"NOV",V4104=12,"DEC")</f>
        <v>APR</v>
      </c>
    </row>
    <row r="4105" spans="1:23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84"/>
        <v>10</v>
      </c>
      <c r="P4105">
        <f t="shared" si="385"/>
        <v>16.670000000000002</v>
      </c>
      <c r="Q4105" t="s">
        <v>8315</v>
      </c>
      <c r="R4105" t="s">
        <v>8316</v>
      </c>
      <c r="S4105" s="12">
        <f t="shared" si="386"/>
        <v>42188.83293981482</v>
      </c>
      <c r="T4105" s="12">
        <f t="shared" si="387"/>
        <v>42242.772222222222</v>
      </c>
      <c r="U4105" s="9">
        <f t="shared" si="388"/>
        <v>2015</v>
      </c>
      <c r="V4105">
        <f t="shared" si="389"/>
        <v>7</v>
      </c>
      <c r="W4105" t="str" cm="1">
        <f t="array" ref="W4105">_xlfn.IFS(V4105=1,"JAN",V4105=2,"FEB",V4105=3,"MAR",V4105=4,"APR",V4105=5,"MAY",V4105=6,"JUN",V4105=7,"JUL",V4105=8,"AUG",V4105=9,"SEP",V4105=10,"OCT",V4105=11,"NOV",V4105=12,"DEC")</f>
        <v>JUL</v>
      </c>
    </row>
    <row r="4106" spans="1:23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84"/>
        <v>21</v>
      </c>
      <c r="P4106">
        <f t="shared" si="385"/>
        <v>45.79</v>
      </c>
      <c r="Q4106" t="s">
        <v>8315</v>
      </c>
      <c r="R4106" t="s">
        <v>8316</v>
      </c>
      <c r="S4106" s="12">
        <f t="shared" si="386"/>
        <v>42640.278171296297</v>
      </c>
      <c r="T4106" s="12">
        <f t="shared" si="387"/>
        <v>42670.278171296297</v>
      </c>
      <c r="U4106" s="9">
        <f t="shared" si="388"/>
        <v>2016</v>
      </c>
      <c r="V4106">
        <f t="shared" si="389"/>
        <v>9</v>
      </c>
      <c r="W4106" t="str" cm="1">
        <f t="array" ref="W4106">_xlfn.IFS(V4106=1,"JAN",V4106=2,"FEB",V4106=3,"MAR",V4106=4,"APR",V4106=5,"MAY",V4106=6,"JUN",V4106=7,"JUL",V4106=8,"AUG",V4106=9,"SEP",V4106=10,"OCT",V4106=11,"NOV",V4106=12,"DEC")</f>
        <v>SEP</v>
      </c>
    </row>
    <row r="4107" spans="1:23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84"/>
        <v>7</v>
      </c>
      <c r="P4107">
        <f t="shared" si="385"/>
        <v>383.33</v>
      </c>
      <c r="Q4107" t="s">
        <v>8315</v>
      </c>
      <c r="R4107" t="s">
        <v>8316</v>
      </c>
      <c r="S4107" s="12">
        <f t="shared" si="386"/>
        <v>42697.010520833333</v>
      </c>
      <c r="T4107" s="12">
        <f t="shared" si="387"/>
        <v>42730.010520833333</v>
      </c>
      <c r="U4107" s="9">
        <f t="shared" si="388"/>
        <v>2016</v>
      </c>
      <c r="V4107">
        <f t="shared" si="389"/>
        <v>11</v>
      </c>
      <c r="W4107" t="str" cm="1">
        <f t="array" ref="W4107">_xlfn.IFS(V4107=1,"JAN",V4107=2,"FEB",V4107=3,"MAR",V4107=4,"APR",V4107=5,"MAY",V4107=6,"JUN",V4107=7,"JUL",V4107=8,"AUG",V4107=9,"SEP",V4107=10,"OCT",V4107=11,"NOV",V4107=12,"DEC")</f>
        <v>NOV</v>
      </c>
    </row>
    <row r="4108" spans="1:23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84"/>
        <v>71</v>
      </c>
      <c r="P4108">
        <f t="shared" si="385"/>
        <v>106.97</v>
      </c>
      <c r="Q4108" t="s">
        <v>8315</v>
      </c>
      <c r="R4108" t="s">
        <v>8316</v>
      </c>
      <c r="S4108" s="12">
        <f t="shared" si="386"/>
        <v>42053.049375000002</v>
      </c>
      <c r="T4108" s="12">
        <f t="shared" si="387"/>
        <v>42096.041666666672</v>
      </c>
      <c r="U4108" s="9">
        <f t="shared" si="388"/>
        <v>2015</v>
      </c>
      <c r="V4108">
        <f t="shared" si="389"/>
        <v>2</v>
      </c>
      <c r="W4108" t="str" cm="1">
        <f t="array" ref="W4108">_xlfn.IFS(V4108=1,"JAN",V4108=2,"FEB",V4108=3,"MAR",V4108=4,"APR",V4108=5,"MAY",V4108=6,"JUN",V4108=7,"JUL",V4108=8,"AUG",V4108=9,"SEP",V4108=10,"OCT",V4108=11,"NOV",V4108=12,"DEC")</f>
        <v>FEB</v>
      </c>
    </row>
    <row r="4109" spans="1:23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84"/>
        <v>2</v>
      </c>
      <c r="P4109">
        <f t="shared" si="385"/>
        <v>10.25</v>
      </c>
      <c r="Q4109" t="s">
        <v>8315</v>
      </c>
      <c r="R4109" t="s">
        <v>8316</v>
      </c>
      <c r="S4109" s="12">
        <f t="shared" si="386"/>
        <v>41883.916678240741</v>
      </c>
      <c r="T4109" s="12">
        <f t="shared" si="387"/>
        <v>41906.916678240741</v>
      </c>
      <c r="U4109" s="9">
        <f t="shared" si="388"/>
        <v>2014</v>
      </c>
      <c r="V4109">
        <f t="shared" si="389"/>
        <v>9</v>
      </c>
      <c r="W4109" t="str" cm="1">
        <f t="array" ref="W4109">_xlfn.IFS(V4109=1,"JAN",V4109=2,"FEB",V4109=3,"MAR",V4109=4,"APR",V4109=5,"MAY",V4109=6,"JUN",V4109=7,"JUL",V4109=8,"AUG",V4109=9,"SEP",V4109=10,"OCT",V4109=11,"NOV",V4109=12,"DEC")</f>
        <v>SEP</v>
      </c>
    </row>
    <row r="4110" spans="1:23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84"/>
        <v>2</v>
      </c>
      <c r="P4110">
        <f t="shared" si="385"/>
        <v>59</v>
      </c>
      <c r="Q4110" t="s">
        <v>8315</v>
      </c>
      <c r="R4110" t="s">
        <v>8316</v>
      </c>
      <c r="S4110" s="12">
        <f t="shared" si="386"/>
        <v>42767.031678240746</v>
      </c>
      <c r="T4110" s="12">
        <f t="shared" si="387"/>
        <v>42797.208333333328</v>
      </c>
      <c r="U4110" s="9">
        <f t="shared" si="388"/>
        <v>2017</v>
      </c>
      <c r="V4110">
        <f t="shared" si="389"/>
        <v>2</v>
      </c>
      <c r="W4110" t="str" cm="1">
        <f t="array" ref="W4110">_xlfn.IFS(V4110=1,"JAN",V4110=2,"FEB",V4110=3,"MAR",V4110=4,"APR",V4110=5,"MAY",V4110=6,"JUN",V4110=7,"JUL",V4110=8,"AUG",V4110=9,"SEP",V4110=10,"OCT",V4110=11,"NOV",V4110=12,"DEC")</f>
        <v>FEB</v>
      </c>
    </row>
    <row r="4111" spans="1:23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84"/>
        <v>0</v>
      </c>
      <c r="P4111">
        <f t="shared" si="385"/>
        <v>0</v>
      </c>
      <c r="Q4111" t="s">
        <v>8315</v>
      </c>
      <c r="R4111" t="s">
        <v>8316</v>
      </c>
      <c r="S4111" s="12">
        <f t="shared" si="386"/>
        <v>42307.539398148147</v>
      </c>
      <c r="T4111" s="12">
        <f t="shared" si="387"/>
        <v>42337.581064814818</v>
      </c>
      <c r="U4111" s="9">
        <f t="shared" si="388"/>
        <v>2015</v>
      </c>
      <c r="V4111">
        <f t="shared" si="389"/>
        <v>10</v>
      </c>
      <c r="W4111" t="str" cm="1">
        <f t="array" ref="W4111">_xlfn.IFS(V4111=1,"JAN",V4111=2,"FEB",V4111=3,"MAR",V4111=4,"APR",V4111=5,"MAY",V4111=6,"JUN",V4111=7,"JUL",V4111=8,"AUG",V4111=9,"SEP",V4111=10,"OCT",V4111=11,"NOV",V4111=12,"DEC")</f>
        <v>OCT</v>
      </c>
    </row>
    <row r="4112" spans="1:23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84"/>
        <v>29</v>
      </c>
      <c r="P4112">
        <f t="shared" si="385"/>
        <v>14.33</v>
      </c>
      <c r="Q4112" t="s">
        <v>8315</v>
      </c>
      <c r="R4112" t="s">
        <v>8316</v>
      </c>
      <c r="S4112" s="12">
        <f t="shared" si="386"/>
        <v>42512.626747685179</v>
      </c>
      <c r="T4112" s="12">
        <f t="shared" si="387"/>
        <v>42572.626747685179</v>
      </c>
      <c r="U4112" s="9">
        <f t="shared" si="388"/>
        <v>2016</v>
      </c>
      <c r="V4112">
        <f t="shared" si="389"/>
        <v>5</v>
      </c>
      <c r="W4112" t="str" cm="1">
        <f t="array" ref="W4112">_xlfn.IFS(V4112=1,"JAN",V4112=2,"FEB",V4112=3,"MAR",V4112=4,"APR",V4112=5,"MAY",V4112=6,"JUN",V4112=7,"JUL",V4112=8,"AUG",V4112=9,"SEP",V4112=10,"OCT",V4112=11,"NOV",V4112=12,"DEC")</f>
        <v>MAY</v>
      </c>
    </row>
    <row r="4113" spans="1:23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84"/>
        <v>3</v>
      </c>
      <c r="P4113">
        <f t="shared" si="385"/>
        <v>15.67</v>
      </c>
      <c r="Q4113" t="s">
        <v>8315</v>
      </c>
      <c r="R4113" t="s">
        <v>8316</v>
      </c>
      <c r="S4113" s="12">
        <f t="shared" si="386"/>
        <v>42029.135879629626</v>
      </c>
      <c r="T4113" s="12">
        <f t="shared" si="387"/>
        <v>42059.135879629626</v>
      </c>
      <c r="U4113" s="9">
        <f t="shared" si="388"/>
        <v>2015</v>
      </c>
      <c r="V4113">
        <f t="shared" si="389"/>
        <v>1</v>
      </c>
      <c r="W4113" t="str" cm="1">
        <f t="array" ref="W4113">_xlfn.IFS(V4113=1,"JAN",V4113=2,"FEB",V4113=3,"MAR",V4113=4,"APR",V4113=5,"MAY",V4113=6,"JUN",V4113=7,"JUL",V4113=8,"AUG",V4113=9,"SEP",V4113=10,"OCT",V4113=11,"NOV",V4113=12,"DEC")</f>
        <v>JAN</v>
      </c>
    </row>
    <row r="4114" spans="1:23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84"/>
        <v>0</v>
      </c>
      <c r="P4114">
        <f t="shared" si="385"/>
        <v>1</v>
      </c>
      <c r="Q4114" t="s">
        <v>8315</v>
      </c>
      <c r="R4114" t="s">
        <v>8316</v>
      </c>
      <c r="S4114" s="12">
        <f t="shared" si="386"/>
        <v>42400.946597222224</v>
      </c>
      <c r="T4114" s="12">
        <f t="shared" si="387"/>
        <v>42428</v>
      </c>
      <c r="U4114" s="9">
        <f t="shared" si="388"/>
        <v>2016</v>
      </c>
      <c r="V4114">
        <f t="shared" si="389"/>
        <v>1</v>
      </c>
      <c r="W4114" t="str" cm="1">
        <f t="array" ref="W4114">_xlfn.IFS(V4114=1,"JAN",V4114=2,"FEB",V4114=3,"MAR",V4114=4,"APR",V4114=5,"MAY",V4114=6,"JUN",V4114=7,"JUL",V4114=8,"AUG",V4114=9,"SEP",V4114=10,"OCT",V4114=11,"NOV",V4114=12,"DEC")</f>
        <v>JAN</v>
      </c>
    </row>
    <row r="4115" spans="1:23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84"/>
        <v>0</v>
      </c>
      <c r="P4115">
        <f t="shared" si="385"/>
        <v>1</v>
      </c>
      <c r="Q4115" t="s">
        <v>8315</v>
      </c>
      <c r="R4115" t="s">
        <v>8316</v>
      </c>
      <c r="S4115" s="12">
        <f t="shared" si="386"/>
        <v>42358.573182870372</v>
      </c>
      <c r="T4115" s="12">
        <f t="shared" si="387"/>
        <v>42377.273611111115</v>
      </c>
      <c r="U4115" s="9">
        <f t="shared" si="388"/>
        <v>2015</v>
      </c>
      <c r="V4115">
        <f t="shared" si="389"/>
        <v>12</v>
      </c>
      <c r="W4115" t="str" cm="1">
        <f t="array" ref="W4115">_xlfn.IFS(V4115=1,"JAN",V4115=2,"FEB",V4115=3,"MAR",V4115=4,"APR",V4115=5,"MAY",V4115=6,"JUN",V4115=7,"JUL",V4115=8,"AUG",V4115=9,"SEP",V4115=10,"OCT",V4115=11,"NOV",V4115=12,"DEC")</f>
        <v>DEC</v>
      </c>
    </row>
  </sheetData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percentile" val="90"/>
        <color theme="5" tint="0.59999389629810485"/>
        <color theme="4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F4228-CD0C-FC47-900C-E721CE793EC3}">
  <dimension ref="A1:I16"/>
  <sheetViews>
    <sheetView tabSelected="1" workbookViewId="0">
      <selection activeCell="J10" sqref="J10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9" x14ac:dyDescent="0.2">
      <c r="A1" s="17" t="s">
        <v>8403</v>
      </c>
      <c r="B1" s="17"/>
      <c r="C1" s="17"/>
      <c r="D1" s="17"/>
      <c r="E1" s="17"/>
      <c r="F1" s="17"/>
      <c r="G1" s="17"/>
      <c r="H1" s="17"/>
    </row>
    <row r="2" spans="1:9" s="13" customFormat="1" x14ac:dyDescent="0.2">
      <c r="A2" s="13" t="s">
        <v>8367</v>
      </c>
      <c r="B2" s="13" t="s">
        <v>8384</v>
      </c>
      <c r="C2" s="13" t="s">
        <v>8385</v>
      </c>
      <c r="D2" s="13" t="s">
        <v>8386</v>
      </c>
      <c r="E2" s="13" t="s">
        <v>8387</v>
      </c>
      <c r="F2" s="13" t="s">
        <v>8388</v>
      </c>
      <c r="G2" s="13" t="s">
        <v>8389</v>
      </c>
      <c r="H2" s="13" t="s">
        <v>8390</v>
      </c>
    </row>
    <row r="3" spans="1:9" x14ac:dyDescent="0.2">
      <c r="A3" s="15" t="s">
        <v>8391</v>
      </c>
      <c r="B3">
        <f>COUNTIFS(KickStarter!$D:$D,"&lt;1000",KickStarter!$F:$F,"successful",KickStarter!$R:$R,"plays")</f>
        <v>141</v>
      </c>
      <c r="C3">
        <f>COUNTIFS(KickStarter!$D:$D,"&lt;1000",KickStarter!$F:$F,"failed",KickStarter!$R:$R,"plays")</f>
        <v>45</v>
      </c>
      <c r="D3">
        <f>COUNTIFS(KickStarter!$D:$D,"&lt;1000",KickStarter!$F:$F,"canceled",KickStarter!$R:$R,"plays")</f>
        <v>0</v>
      </c>
      <c r="E3">
        <f>SUM(B3:D3)</f>
        <v>186</v>
      </c>
      <c r="F3" s="14">
        <f>(B3/E3)</f>
        <v>0.75806451612903225</v>
      </c>
      <c r="G3" s="14">
        <f>(C3/E3)</f>
        <v>0.24193548387096775</v>
      </c>
      <c r="H3" s="14">
        <f>(D3/E3)</f>
        <v>0</v>
      </c>
      <c r="I3" s="16"/>
    </row>
    <row r="4" spans="1:9" x14ac:dyDescent="0.2">
      <c r="A4" s="15" t="s">
        <v>8392</v>
      </c>
      <c r="B4">
        <f>COUNTIFS(KickStarter!$D:$D,"&gt;=1000",KickStarter!$D:$D,"&lt;=4999",KickStarter!$F:$F,"successful",KickStarter!$R:$R,"plays")</f>
        <v>388</v>
      </c>
      <c r="C4">
        <f>COUNTIFS(KickStarter!$D:$D,"&gt;=1000",KickStarter!$D:$D,"&lt;=4999",KickStarter!$F:$F,"failed",KickStarter!$R:$R,"plays")</f>
        <v>146</v>
      </c>
      <c r="D4">
        <f>COUNTIFS(KickStarter!$D:$D,"&gt;=1000",KickStarter!$D:$D,"&lt;=4999",KickStarter!$F:$F,"canceled",KickStarter!$R:$R,"plays")</f>
        <v>0</v>
      </c>
      <c r="E4">
        <f t="shared" ref="E4:E14" si="0">SUM(B4:D4)</f>
        <v>534</v>
      </c>
      <c r="F4" s="14">
        <f>B4/E4</f>
        <v>0.72659176029962547</v>
      </c>
      <c r="G4" s="14">
        <f>C4/E4</f>
        <v>0.27340823970037453</v>
      </c>
      <c r="H4" s="14">
        <f>D4/E4</f>
        <v>0</v>
      </c>
      <c r="I4" s="16"/>
    </row>
    <row r="5" spans="1:9" x14ac:dyDescent="0.2">
      <c r="A5" s="15" t="s">
        <v>8393</v>
      </c>
      <c r="B5">
        <f>COUNTIFS(KickStarter!$D:$D,"&gt;=5000",KickStarter!$D:$D,"&lt;=9999",KickStarter!$F:$F,"successful",KickStarter!$R:$R,"plays")</f>
        <v>93</v>
      </c>
      <c r="C5">
        <f>COUNTIFS(KickStarter!$D:$D,"&gt;=5000",KickStarter!$D:$D,"&lt;=9999",KickStarter!$F:$F,"failed",KickStarter!$R:$R,"plays")</f>
        <v>76</v>
      </c>
      <c r="D5">
        <f>COUNTIFS(KickStarter!$D:$D,"&gt;=5000",KickStarter!$D:$D,"&lt;=9999",KickStarter!$F:$F,"canceled",KickStarter!$R:$R,"plays")</f>
        <v>0</v>
      </c>
      <c r="E5">
        <f t="shared" si="0"/>
        <v>169</v>
      </c>
      <c r="F5" s="14">
        <f t="shared" ref="F5:F14" si="1">B5/E5</f>
        <v>0.55029585798816572</v>
      </c>
      <c r="G5" s="14">
        <f t="shared" ref="G5:G14" si="2">C5/E5</f>
        <v>0.44970414201183434</v>
      </c>
      <c r="H5" s="14">
        <f t="shared" ref="H5:H14" si="3">D5/E5</f>
        <v>0</v>
      </c>
      <c r="I5" s="16"/>
    </row>
    <row r="6" spans="1:9" x14ac:dyDescent="0.2">
      <c r="A6" s="15" t="s">
        <v>8394</v>
      </c>
      <c r="B6">
        <f>COUNTIFS(KickStarter!$D:$D,"&gt;=10000",KickStarter!$D:$D,"&lt;=14999",KickStarter!$F:$F,"successful",KickStarter!$R:$R,"plays")</f>
        <v>39</v>
      </c>
      <c r="C6">
        <f>COUNTIFS(KickStarter!$D:$D,"&gt;=10000",KickStarter!$D:$D,"&lt;=14999",KickStarter!$F:$F,"failed",KickStarter!$R:$R,"plays")</f>
        <v>33</v>
      </c>
      <c r="D6">
        <f>COUNTIFS(KickStarter!$D:$D,"&gt;=10000",KickStarter!$D:$D,"&lt;=14999",KickStarter!$F:$F,"canceled",KickStarter!$R:$R,"plays")</f>
        <v>0</v>
      </c>
      <c r="E6">
        <f t="shared" si="0"/>
        <v>72</v>
      </c>
      <c r="F6" s="14">
        <f t="shared" si="1"/>
        <v>0.54166666666666663</v>
      </c>
      <c r="G6" s="14">
        <f t="shared" si="2"/>
        <v>0.45833333333333331</v>
      </c>
      <c r="H6" s="14">
        <f t="shared" si="3"/>
        <v>0</v>
      </c>
      <c r="I6" s="16"/>
    </row>
    <row r="7" spans="1:9" x14ac:dyDescent="0.2">
      <c r="A7" s="15" t="s">
        <v>8395</v>
      </c>
      <c r="B7">
        <f>COUNTIFS(KickStarter!$D:$D,"&gt;=15000",KickStarter!$D:$D,"&lt;=19999",KickStarter!$F:$F,"successful",KickStarter!$R:$R,"plays")</f>
        <v>12</v>
      </c>
      <c r="C7">
        <f>COUNTIFS(KickStarter!$D:$D,"&gt;=15000",KickStarter!$D:$D,"&lt;=19999",KickStarter!$F:$F,"failed",KickStarter!$R:$R,"plays")</f>
        <v>12</v>
      </c>
      <c r="D7">
        <f>COUNTIFS(KickStarter!$D:$D,"&gt;=15000",KickStarter!$D:$D,"&lt;=19999",KickStarter!$F:$F,"canceled",KickStarter!$R:$R,"plays")</f>
        <v>0</v>
      </c>
      <c r="E7">
        <f t="shared" si="0"/>
        <v>24</v>
      </c>
      <c r="F7" s="14">
        <f t="shared" si="1"/>
        <v>0.5</v>
      </c>
      <c r="G7" s="14">
        <f t="shared" si="2"/>
        <v>0.5</v>
      </c>
      <c r="H7" s="14">
        <f t="shared" si="3"/>
        <v>0</v>
      </c>
      <c r="I7" s="16"/>
    </row>
    <row r="8" spans="1:9" x14ac:dyDescent="0.2">
      <c r="A8" s="15" t="s">
        <v>8396</v>
      </c>
      <c r="B8">
        <f>COUNTIFS(KickStarter!$D:$D,"&gt;=20000",KickStarter!$D:$D,"&lt;=24999",KickStarter!$F:$F,"successful",KickStarter!$R:$R,"plays")</f>
        <v>9</v>
      </c>
      <c r="C8">
        <f>COUNTIFS(KickStarter!$D:$D,"&gt;=20000",KickStarter!$D:$D,"&lt;=24999",KickStarter!$F:$F,"failed",KickStarter!$R:$R,"plays")</f>
        <v>11</v>
      </c>
      <c r="D8">
        <f>COUNTIFS(KickStarter!$D:$D,"&gt;=20000",KickStarter!$D:$D,"&lt;=24999",KickStarter!$F:$F,"canceled",KickStarter!$R:$R,"plays")</f>
        <v>0</v>
      </c>
      <c r="E8">
        <f t="shared" si="0"/>
        <v>20</v>
      </c>
      <c r="F8" s="14">
        <f t="shared" si="1"/>
        <v>0.45</v>
      </c>
      <c r="G8" s="14">
        <f t="shared" si="2"/>
        <v>0.55000000000000004</v>
      </c>
      <c r="H8" s="14">
        <f t="shared" si="3"/>
        <v>0</v>
      </c>
      <c r="I8" s="16"/>
    </row>
    <row r="9" spans="1:9" x14ac:dyDescent="0.2">
      <c r="A9" s="15" t="s">
        <v>8397</v>
      </c>
      <c r="B9">
        <f>COUNTIFS(KickStarter!$D:$D,"&gt;=25000",KickStarter!$D:$D,"&lt;=29999",KickStarter!$F:$F,"successful",KickStarter!$R:$R,"plays")</f>
        <v>1</v>
      </c>
      <c r="C9">
        <f>COUNTIFS(KickStarter!$D:$D,"&gt;=25000",KickStarter!$D:$D,"&lt;=29999",KickStarter!$F:$F,"failed",KickStarter!$R:$R,"plays")</f>
        <v>4</v>
      </c>
      <c r="D9">
        <f>COUNTIFS(KickStarter!$D:$D,"&gt;=25000",KickStarter!$D:$D,"&lt;=29999",KickStarter!$F:$F,"canceled",KickStarter!$R:$R,"plays")</f>
        <v>0</v>
      </c>
      <c r="E9">
        <f t="shared" si="0"/>
        <v>5</v>
      </c>
      <c r="F9" s="14">
        <f t="shared" si="1"/>
        <v>0.2</v>
      </c>
      <c r="G9" s="14">
        <f t="shared" si="2"/>
        <v>0.8</v>
      </c>
      <c r="H9" s="14">
        <f t="shared" si="3"/>
        <v>0</v>
      </c>
      <c r="I9" s="16"/>
    </row>
    <row r="10" spans="1:9" x14ac:dyDescent="0.2">
      <c r="A10" s="15" t="s">
        <v>8400</v>
      </c>
      <c r="B10">
        <f>COUNTIFS(KickStarter!$D:$D,"&gt;=30000",KickStarter!$D:$D,"&lt;=34999",KickStarter!$F:$F,"successful",KickStarter!$R:$R,"plays")</f>
        <v>3</v>
      </c>
      <c r="C10">
        <f>COUNTIFS(KickStarter!$D:$D,"&gt;=30000",KickStarter!$D:$D,"&lt;=34999",KickStarter!$F:$F,"failed",KickStarter!$R:$R,"plays")</f>
        <v>8</v>
      </c>
      <c r="D10">
        <f>COUNTIFS(KickStarter!$D:$D,"&gt;=30000",KickStarter!$D:$D,"&lt;=34999",KickStarter!$F:$F,"canceled",KickStarter!$R:$R,"plays")</f>
        <v>0</v>
      </c>
      <c r="E10">
        <f>SUM(B10:D10)</f>
        <v>11</v>
      </c>
      <c r="F10" s="14">
        <f t="shared" si="1"/>
        <v>0.27272727272727271</v>
      </c>
      <c r="G10" s="14">
        <f t="shared" si="2"/>
        <v>0.72727272727272729</v>
      </c>
      <c r="H10" s="14">
        <f t="shared" si="3"/>
        <v>0</v>
      </c>
      <c r="I10" s="16"/>
    </row>
    <row r="11" spans="1:9" x14ac:dyDescent="0.2">
      <c r="A11" s="15" t="s">
        <v>8398</v>
      </c>
      <c r="B11">
        <f>COUNTIFS(KickStarter!$D:$D,"&gt;=35000",KickStarter!$D:$D,"&lt;=39999",KickStarter!$F:$F,"successful",KickStarter!$R:$R,"plays")</f>
        <v>4</v>
      </c>
      <c r="C11">
        <f>COUNTIFS(KickStarter!$D:$D,"&gt;=35000",KickStarter!$D:$D,"&lt;=39999",KickStarter!$F:$F,"failed",KickStarter!$R:$R,"plays")</f>
        <v>2</v>
      </c>
      <c r="D11">
        <f>COUNTIFS(KickStarter!$D:$D,"&gt;=35000",KickStarter!$D:$D,"&lt;=39999",KickStarter!$F:$F,"canceled",KickStarter!$R:$R,"plays")</f>
        <v>0</v>
      </c>
      <c r="E11">
        <f t="shared" si="0"/>
        <v>6</v>
      </c>
      <c r="F11" s="14">
        <f t="shared" si="1"/>
        <v>0.66666666666666663</v>
      </c>
      <c r="G11" s="14">
        <f t="shared" si="2"/>
        <v>0.33333333333333331</v>
      </c>
      <c r="H11" s="14">
        <f t="shared" si="3"/>
        <v>0</v>
      </c>
      <c r="I11" s="16"/>
    </row>
    <row r="12" spans="1:9" x14ac:dyDescent="0.2">
      <c r="A12" s="15" t="s">
        <v>8399</v>
      </c>
      <c r="B12">
        <f>COUNTIFS(KickStarter!$D:$D,"&gt;=40000",KickStarter!$D:$D,"&lt;=44999",KickStarter!$F:$F,"successful",KickStarter!$R:$R,"plays")</f>
        <v>2</v>
      </c>
      <c r="C12">
        <f>COUNTIFS(KickStarter!$D:$D,"&gt;=40000",KickStarter!$D:$D,"&lt;=44999",KickStarter!$F:$F,"failed",KickStarter!$R:$R,"plays")</f>
        <v>1</v>
      </c>
      <c r="D12">
        <f>COUNTIFS(KickStarter!$D:$D,"&gt;=40000",KickStarter!$D:$D,"&lt;=44999",KickStarter!$F:$F,"canceled",KickStarter!$R:$R,"plays")</f>
        <v>0</v>
      </c>
      <c r="E12">
        <f t="shared" si="0"/>
        <v>3</v>
      </c>
      <c r="F12" s="14">
        <f t="shared" si="1"/>
        <v>0.66666666666666663</v>
      </c>
      <c r="G12" s="14">
        <f t="shared" si="2"/>
        <v>0.33333333333333331</v>
      </c>
      <c r="H12" s="14">
        <f t="shared" si="3"/>
        <v>0</v>
      </c>
      <c r="I12" s="16"/>
    </row>
    <row r="13" spans="1:9" x14ac:dyDescent="0.2">
      <c r="A13" s="15" t="s">
        <v>8401</v>
      </c>
      <c r="B13">
        <f>COUNTIFS(KickStarter!$D:$D,"&gt;=45000",KickStarter!$D:$D,"&lt;=49999",KickStarter!$F:$F,"successful",KickStarter!$R:$R,"plays")</f>
        <v>0</v>
      </c>
      <c r="C13">
        <f>COUNTIFS(KickStarter!$D:$D,"&gt;=45000",KickStarter!$D:$D,"&lt;=49999",KickStarter!$F:$F,"failed",KickStarter!$R:$R,"plays")</f>
        <v>1</v>
      </c>
      <c r="D13">
        <f>COUNTIFS(KickStarter!$D:$D,"&gt;=45000",KickStarter!$D:$D,"&lt;=49999",KickStarter!$F:$F,"canceled",KickStarter!$R:$R,"plays")</f>
        <v>0</v>
      </c>
      <c r="E13">
        <f t="shared" si="0"/>
        <v>1</v>
      </c>
      <c r="F13" s="14">
        <f t="shared" si="1"/>
        <v>0</v>
      </c>
      <c r="G13" s="14">
        <f t="shared" si="2"/>
        <v>1</v>
      </c>
      <c r="H13" s="14">
        <f t="shared" si="3"/>
        <v>0</v>
      </c>
      <c r="I13" s="16"/>
    </row>
    <row r="14" spans="1:9" x14ac:dyDescent="0.2">
      <c r="A14" s="15" t="s">
        <v>8402</v>
      </c>
      <c r="B14">
        <f>COUNTIFS(KickStarter!$D:$D,"&gt;=50000",KickStarter!$F:$F,"successful",KickStarter!$R:$R,"plays")</f>
        <v>2</v>
      </c>
      <c r="C14">
        <f>COUNTIFS(KickStarter!$D:$D,"&gt;=50000",KickStarter!$F:$F,"failed",KickStarter!$R:$R,"plays")</f>
        <v>14</v>
      </c>
      <c r="D14">
        <f>COUNTIFS(KickStarter!$D:$D,"&gt;=50000",KickStarter!$F:$F,"canceled",KickStarter!$R:$R,"plays")</f>
        <v>0</v>
      </c>
      <c r="E14">
        <f t="shared" si="0"/>
        <v>16</v>
      </c>
      <c r="F14" s="14">
        <f t="shared" si="1"/>
        <v>0.125</v>
      </c>
      <c r="G14" s="14">
        <f t="shared" si="2"/>
        <v>0.875</v>
      </c>
      <c r="H14" s="14">
        <f t="shared" si="3"/>
        <v>0</v>
      </c>
      <c r="I14" s="16"/>
    </row>
    <row r="16" spans="1:9" x14ac:dyDescent="0.2">
      <c r="F16" s="14"/>
      <c r="G16" s="14"/>
      <c r="H16" s="14"/>
    </row>
  </sheetData>
  <mergeCells count="1">
    <mergeCell ref="A1:H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7531B-8525-5F43-B3F9-1C4CFFDE1670}">
  <dimension ref="A1:H19"/>
  <sheetViews>
    <sheetView zoomScale="140" zoomScaleNormal="140" workbookViewId="0">
      <selection activeCell="F7" sqref="F7:I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8" x14ac:dyDescent="0.2">
      <c r="A1" s="17" t="s">
        <v>8404</v>
      </c>
      <c r="B1" s="17"/>
      <c r="C1" s="17"/>
      <c r="D1" s="17"/>
      <c r="E1" s="17"/>
    </row>
    <row r="2" spans="1:8" x14ac:dyDescent="0.2">
      <c r="A2" s="10" t="s">
        <v>8358</v>
      </c>
      <c r="B2" t="s">
        <v>8315</v>
      </c>
    </row>
    <row r="3" spans="1:8" x14ac:dyDescent="0.2">
      <c r="A3" s="10" t="s">
        <v>8383</v>
      </c>
      <c r="B3" t="s">
        <v>8364</v>
      </c>
    </row>
    <row r="5" spans="1:8" x14ac:dyDescent="0.2">
      <c r="A5" s="10" t="s">
        <v>8360</v>
      </c>
      <c r="B5" s="10" t="s">
        <v>8361</v>
      </c>
    </row>
    <row r="6" spans="1:8" x14ac:dyDescent="0.2">
      <c r="A6" s="10" t="s">
        <v>8363</v>
      </c>
      <c r="B6" t="s">
        <v>8218</v>
      </c>
      <c r="C6" t="s">
        <v>8220</v>
      </c>
      <c r="D6" t="s">
        <v>8219</v>
      </c>
      <c r="E6" t="s">
        <v>8362</v>
      </c>
    </row>
    <row r="7" spans="1:8" x14ac:dyDescent="0.2">
      <c r="A7" s="11" t="s">
        <v>8371</v>
      </c>
      <c r="B7" s="9">
        <v>56</v>
      </c>
      <c r="C7" s="9">
        <v>33</v>
      </c>
      <c r="D7" s="9">
        <v>7</v>
      </c>
      <c r="E7" s="9">
        <v>96</v>
      </c>
      <c r="F7" s="14"/>
      <c r="G7" s="14"/>
      <c r="H7" s="16"/>
    </row>
    <row r="8" spans="1:8" x14ac:dyDescent="0.2">
      <c r="A8" s="11" t="s">
        <v>8372</v>
      </c>
      <c r="B8" s="9">
        <v>71</v>
      </c>
      <c r="C8" s="9">
        <v>39</v>
      </c>
      <c r="D8" s="9">
        <v>3</v>
      </c>
      <c r="E8" s="9">
        <v>113</v>
      </c>
      <c r="F8" s="14"/>
      <c r="G8" s="14"/>
      <c r="H8" s="16"/>
    </row>
    <row r="9" spans="1:8" x14ac:dyDescent="0.2">
      <c r="A9" s="11" t="s">
        <v>8373</v>
      </c>
      <c r="B9" s="9">
        <v>56</v>
      </c>
      <c r="C9" s="9">
        <v>33</v>
      </c>
      <c r="D9" s="9">
        <v>3</v>
      </c>
      <c r="E9" s="9">
        <v>92</v>
      </c>
      <c r="F9" s="14"/>
      <c r="G9" s="14"/>
      <c r="H9" s="16"/>
    </row>
    <row r="10" spans="1:8" x14ac:dyDescent="0.2">
      <c r="A10" s="11" t="s">
        <v>8374</v>
      </c>
      <c r="B10" s="9">
        <v>71</v>
      </c>
      <c r="C10" s="9">
        <v>40</v>
      </c>
      <c r="D10" s="9">
        <v>2</v>
      </c>
      <c r="E10" s="9">
        <v>113</v>
      </c>
      <c r="F10" s="14"/>
      <c r="G10" s="14"/>
      <c r="H10" s="16"/>
    </row>
    <row r="11" spans="1:8" x14ac:dyDescent="0.2">
      <c r="A11" s="11" t="s">
        <v>8375</v>
      </c>
      <c r="B11" s="9">
        <v>111</v>
      </c>
      <c r="C11" s="9">
        <v>52</v>
      </c>
      <c r="D11" s="9">
        <v>3</v>
      </c>
      <c r="E11" s="9">
        <v>166</v>
      </c>
      <c r="F11" s="14"/>
      <c r="G11" s="14"/>
      <c r="H11" s="16"/>
    </row>
    <row r="12" spans="1:8" x14ac:dyDescent="0.2">
      <c r="A12" s="11" t="s">
        <v>8376</v>
      </c>
      <c r="B12" s="9">
        <v>100</v>
      </c>
      <c r="C12" s="9">
        <v>49</v>
      </c>
      <c r="D12" s="9">
        <v>4</v>
      </c>
      <c r="E12" s="9">
        <v>153</v>
      </c>
      <c r="F12" s="14"/>
      <c r="G12" s="14"/>
      <c r="H12" s="16"/>
    </row>
    <row r="13" spans="1:8" x14ac:dyDescent="0.2">
      <c r="A13" s="11" t="s">
        <v>8377</v>
      </c>
      <c r="B13" s="9">
        <v>87</v>
      </c>
      <c r="C13" s="9">
        <v>50</v>
      </c>
      <c r="D13" s="9">
        <v>1</v>
      </c>
      <c r="E13" s="9">
        <v>138</v>
      </c>
      <c r="F13" s="14"/>
      <c r="G13" s="14"/>
      <c r="H13" s="16"/>
    </row>
    <row r="14" spans="1:8" x14ac:dyDescent="0.2">
      <c r="A14" s="11" t="s">
        <v>8378</v>
      </c>
      <c r="B14" s="9">
        <v>72</v>
      </c>
      <c r="C14" s="9">
        <v>47</v>
      </c>
      <c r="D14" s="9">
        <v>4</v>
      </c>
      <c r="E14" s="9">
        <v>123</v>
      </c>
      <c r="F14" s="14"/>
      <c r="G14" s="14"/>
      <c r="H14" s="16"/>
    </row>
    <row r="15" spans="1:8" x14ac:dyDescent="0.2">
      <c r="A15" s="11" t="s">
        <v>8379</v>
      </c>
      <c r="B15" s="9">
        <v>59</v>
      </c>
      <c r="C15" s="9">
        <v>34</v>
      </c>
      <c r="D15" s="9">
        <v>4</v>
      </c>
      <c r="E15" s="9">
        <v>97</v>
      </c>
      <c r="F15" s="14"/>
      <c r="G15" s="14"/>
      <c r="H15" s="16"/>
    </row>
    <row r="16" spans="1:8" x14ac:dyDescent="0.2">
      <c r="A16" s="11" t="s">
        <v>8380</v>
      </c>
      <c r="B16" s="9">
        <v>65</v>
      </c>
      <c r="C16" s="9">
        <v>50</v>
      </c>
      <c r="D16" s="9"/>
      <c r="E16" s="9">
        <v>115</v>
      </c>
      <c r="F16" s="14"/>
      <c r="G16" s="14"/>
      <c r="H16" s="16"/>
    </row>
    <row r="17" spans="1:8" x14ac:dyDescent="0.2">
      <c r="A17" s="11" t="s">
        <v>8381</v>
      </c>
      <c r="B17" s="9">
        <v>54</v>
      </c>
      <c r="C17" s="9">
        <v>31</v>
      </c>
      <c r="D17" s="9">
        <v>3</v>
      </c>
      <c r="E17" s="9">
        <v>88</v>
      </c>
      <c r="F17" s="14"/>
      <c r="G17" s="14"/>
      <c r="H17" s="16"/>
    </row>
    <row r="18" spans="1:8" x14ac:dyDescent="0.2">
      <c r="A18" s="11" t="s">
        <v>8382</v>
      </c>
      <c r="B18" s="9">
        <v>37</v>
      </c>
      <c r="C18" s="9">
        <v>35</v>
      </c>
      <c r="D18" s="9">
        <v>3</v>
      </c>
      <c r="E18" s="9">
        <v>75</v>
      </c>
      <c r="F18" s="14"/>
      <c r="G18" s="14"/>
      <c r="H18" s="16"/>
    </row>
    <row r="19" spans="1:8" x14ac:dyDescent="0.2">
      <c r="A19" s="11" t="s">
        <v>8362</v>
      </c>
      <c r="B19" s="9">
        <v>839</v>
      </c>
      <c r="C19" s="9">
        <v>493</v>
      </c>
      <c r="D19" s="9">
        <v>37</v>
      </c>
      <c r="E19" s="9">
        <v>1369</v>
      </c>
    </row>
  </sheetData>
  <mergeCells count="1">
    <mergeCell ref="A1:E1"/>
  </mergeCell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B129F-9110-124D-AE7C-CEC0B94D052F}">
  <dimension ref="A1:F6"/>
  <sheetViews>
    <sheetView workbookViewId="0">
      <selection activeCell="C16" sqref="C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8364</v>
      </c>
    </row>
    <row r="3" spans="1:6" x14ac:dyDescent="0.2">
      <c r="A3" s="10" t="s">
        <v>8360</v>
      </c>
      <c r="B3" s="10" t="s">
        <v>8361</v>
      </c>
    </row>
    <row r="4" spans="1:6" x14ac:dyDescent="0.2">
      <c r="A4" s="10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1" t="s">
        <v>8315</v>
      </c>
      <c r="B5" s="9">
        <v>37</v>
      </c>
      <c r="C5" s="9">
        <v>493</v>
      </c>
      <c r="D5" s="9">
        <v>24</v>
      </c>
      <c r="E5" s="9">
        <v>839</v>
      </c>
      <c r="F5" s="9">
        <v>1393</v>
      </c>
    </row>
    <row r="6" spans="1:6" x14ac:dyDescent="0.2">
      <c r="A6" s="11" t="s">
        <v>8362</v>
      </c>
      <c r="B6" s="9">
        <v>37</v>
      </c>
      <c r="C6" s="9">
        <v>493</v>
      </c>
      <c r="D6" s="9">
        <v>24</v>
      </c>
      <c r="E6" s="9">
        <v>839</v>
      </c>
      <c r="F6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9B9BA-0644-F24C-AF3E-489535ABE48D}">
  <dimension ref="A1:E7"/>
  <sheetViews>
    <sheetView workbookViewId="0">
      <selection activeCell="A6" sqref="A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8222</v>
      </c>
      <c r="B1" t="s">
        <v>8364</v>
      </c>
    </row>
    <row r="2" spans="1:5" x14ac:dyDescent="0.2">
      <c r="A2" s="10" t="s">
        <v>8358</v>
      </c>
      <c r="B2" t="s">
        <v>8364</v>
      </c>
    </row>
    <row r="4" spans="1:5" x14ac:dyDescent="0.2">
      <c r="A4" s="10" t="s">
        <v>8360</v>
      </c>
      <c r="B4" s="10" t="s">
        <v>8361</v>
      </c>
    </row>
    <row r="5" spans="1:5" x14ac:dyDescent="0.2">
      <c r="A5" s="10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1" t="s">
        <v>8316</v>
      </c>
      <c r="B6" s="9">
        <v>353</v>
      </c>
      <c r="C6" s="9">
        <v>19</v>
      </c>
      <c r="D6" s="9">
        <v>694</v>
      </c>
      <c r="E6" s="9">
        <v>1066</v>
      </c>
    </row>
    <row r="7" spans="1:5" x14ac:dyDescent="0.2">
      <c r="A7" s="11" t="s">
        <v>8362</v>
      </c>
      <c r="B7" s="9">
        <v>353</v>
      </c>
      <c r="C7" s="9">
        <v>19</v>
      </c>
      <c r="D7" s="9">
        <v>694</v>
      </c>
      <c r="E7" s="9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A07BB-83D7-EA4C-B9D8-44451D3055E8}">
  <dimension ref="A1:F18"/>
  <sheetViews>
    <sheetView workbookViewId="0">
      <selection activeCell="E25" sqref="E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8358</v>
      </c>
      <c r="B1" t="s">
        <v>8364</v>
      </c>
    </row>
    <row r="2" spans="1:6" x14ac:dyDescent="0.2">
      <c r="A2" s="10" t="s">
        <v>8369</v>
      </c>
      <c r="B2" t="s">
        <v>8364</v>
      </c>
    </row>
    <row r="4" spans="1:6" x14ac:dyDescent="0.2">
      <c r="A4" s="10" t="s">
        <v>8360</v>
      </c>
      <c r="B4" s="10" t="s">
        <v>8361</v>
      </c>
    </row>
    <row r="5" spans="1:6" x14ac:dyDescent="0.2">
      <c r="A5" s="10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1">
        <v>1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">
      <c r="A7" s="11">
        <v>2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s="11">
        <v>3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">
      <c r="A9" s="11">
        <v>4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">
      <c r="A10" s="11">
        <v>5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">
      <c r="A11" s="11">
        <v>6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">
      <c r="A12" s="11">
        <v>7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">
      <c r="A13" s="11">
        <v>8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">
      <c r="A14" s="11">
        <v>9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">
      <c r="A15" s="11">
        <v>10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">
      <c r="A16" s="11">
        <v>11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">
      <c r="A17" s="11">
        <v>12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">
      <c r="A18" s="11" t="s">
        <v>8362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Outcomes Based on Goals</vt:lpstr>
      <vt:lpstr>Theatre Outcomes by Launch Date</vt:lpstr>
      <vt:lpstr>Parent Categories</vt:lpstr>
      <vt:lpstr>Subcategories</vt:lpstr>
      <vt:lpstr>Outcome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Esther Uto</cp:lastModifiedBy>
  <dcterms:created xsi:type="dcterms:W3CDTF">2017-04-20T15:17:24Z</dcterms:created>
  <dcterms:modified xsi:type="dcterms:W3CDTF">2021-06-30T02:44:47Z</dcterms:modified>
</cp:coreProperties>
</file>