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 LOGGING" sheetId="2" r:id="rId6"/>
    <sheet state="visible" name="TEMPLATE" sheetId="3" r:id="rId7"/>
    <sheet state="visible" name="Austin Reaves" sheetId="4" r:id="rId8"/>
    <sheet state="visible" name="Anthony Edwards" sheetId="5" r:id="rId9"/>
    <sheet state="visible" name="VJ Edgecombe" sheetId="6" r:id="rId10"/>
    <sheet state="visible" name="Derrick White" sheetId="7" r:id="rId11"/>
    <sheet state="visible" name="Jayson Tatum" sheetId="8" r:id="rId12"/>
    <sheet state="visible" name="Jaylen Brown" sheetId="9" r:id="rId13"/>
    <sheet state="visible" name="DeAaron Fox" sheetId="10" r:id="rId14"/>
    <sheet state="visible" name="Stephon Castle" sheetId="11" r:id="rId15"/>
    <sheet state="visible" name="Victor Wembanyama" sheetId="12" r:id="rId16"/>
    <sheet state="visible" name="OG Anunoby" sheetId="13" r:id="rId17"/>
    <sheet state="visible" name="Isaiah Joe" sheetId="14" r:id="rId18"/>
    <sheet state="visible" name="Darius Garland" sheetId="15" r:id="rId19"/>
    <sheet state="visible" name="Nikola Jokic" sheetId="16" r:id="rId20"/>
    <sheet state="visible" name="Shai Gilgeous-Alexander" sheetId="17" r:id="rId21"/>
    <sheet state="visible" name="Kawhi Leonard" sheetId="18" r:id="rId22"/>
    <sheet state="visible" name="Jalen Brunson" sheetId="19" r:id="rId23"/>
    <sheet state="visible" name="Ty Jerome" sheetId="20" r:id="rId24"/>
    <sheet state="visible" name="Nickeil Alexander-Walker" sheetId="21" r:id="rId25"/>
    <sheet state="visible" name="Benn Mathurin" sheetId="22" r:id="rId26"/>
    <sheet state="visible" name="Jarace Walker" sheetId="23" r:id="rId27"/>
    <sheet state="visible" name="Kon Knueppel" sheetId="24" r:id="rId28"/>
    <sheet state="visible" name="Cade Cunningham" sheetId="25" r:id="rId29"/>
  </sheets>
  <definedNames/>
  <calcPr/>
</workbook>
</file>

<file path=xl/sharedStrings.xml><?xml version="1.0" encoding="utf-8"?>
<sst xmlns="http://schemas.openxmlformats.org/spreadsheetml/2006/main" count="18959" uniqueCount="1164">
  <si>
    <t>NBA Prop Simulator — Std Dev Library</t>
  </si>
  <si>
    <t>One row per player. All values auto-pull from player tabs.</t>
  </si>
  <si>
    <t>FULL SEASON SD</t>
  </si>
  <si>
    <t>LAST 20 SD</t>
  </si>
  <si>
    <t>LAST 10 SD</t>
  </si>
  <si>
    <t>CV (FULL)</t>
  </si>
  <si>
    <t>GM</t>
  </si>
  <si>
    <t>FLAGS</t>
  </si>
  <si>
    <t>PLAYER</t>
  </si>
  <si>
    <t>UPDATED</t>
  </si>
  <si>
    <t>PTS</t>
  </si>
  <si>
    <t>REB</t>
  </si>
  <si>
    <t>AST</t>
  </si>
  <si>
    <t>STL</t>
  </si>
  <si>
    <t>BLK</t>
  </si>
  <si>
    <t>3PM</t>
  </si>
  <si>
    <t>N</t>
  </si>
  <si>
    <t>L10 / L5</t>
  </si>
  <si>
    <t>Cade Cunningham</t>
  </si>
  <si>
    <t>Kon Knueppel</t>
  </si>
  <si>
    <t>Jarace Walker</t>
  </si>
  <si>
    <t>Benn Mathurin</t>
  </si>
  <si>
    <t>Nickeil Alexander-Walker</t>
  </si>
  <si>
    <t>Ty Jerome</t>
  </si>
  <si>
    <t>Jalen Brunson</t>
  </si>
  <si>
    <t>Kawhi Leonard</t>
  </si>
  <si>
    <t>Shai Gilgeous-Alexander</t>
  </si>
  <si>
    <t>Nikola Jokic</t>
  </si>
  <si>
    <t>Darius Garland</t>
  </si>
  <si>
    <t>Isaiah Joe</t>
  </si>
  <si>
    <t>OG Anunoby</t>
  </si>
  <si>
    <t>Victor Wembanyama</t>
  </si>
  <si>
    <t>Stephon Castle</t>
  </si>
  <si>
    <t>De'Aaron Fox</t>
  </si>
  <si>
    <t>Jaylen Brown</t>
  </si>
  <si>
    <t>Jayson Tatum</t>
  </si>
  <si>
    <t>Derrick White</t>
  </si>
  <si>
    <t>VJ Edgecombe</t>
  </si>
  <si>
    <t>Anthony Edwards</t>
  </si>
  <si>
    <t>Austin Reaves</t>
  </si>
  <si>
    <t>HOW TO ADD A PLAYER:</t>
  </si>
  <si>
    <t>1. Duplicate the "TEMPLATE" tab and rename to the player's exact name</t>
  </si>
  <si>
    <t>2. Basketball-Reference → player → 2025-26 Game Log</t>
  </si>
  <si>
    <t>3. Select full season table including headers → Copy</t>
  </si>
  <si>
    <t>4. Paste into player tab at cell A12 (overwrites headers + data)</t>
  </si>
  <si>
    <t>5. Type the player's name in column A on this Summary tab — done.</t>
  </si>
  <si>
    <t>Tab name MUST exactly match what you type in column A.</t>
  </si>
  <si>
    <t>FLAGS: ▲ = last 10/5 mean &gt;15% above season avg  |  ▼ = &gt;15% below</t>
  </si>
  <si>
    <t>CV × tonight's projection = your std dev input for the simulator.</t>
  </si>
  <si>
    <t>Use CV × tonight's projection as your std dev input for the simulator.</t>
  </si>
  <si>
    <t>Date</t>
  </si>
  <si>
    <t>Player</t>
  </si>
  <si>
    <t>Stat</t>
  </si>
  <si>
    <t>Projection</t>
  </si>
  <si>
    <t>Std Dev</t>
  </si>
  <si>
    <t>SD Method</t>
  </si>
  <si>
    <t>CV %</t>
  </si>
  <si>
    <t>Prop Line</t>
  </si>
  <si>
    <t>Book Over Odds</t>
  </si>
  <si>
    <t>Book Under Odds</t>
  </si>
  <si>
    <t>Model Over %</t>
  </si>
  <si>
    <t>Model Under %</t>
  </si>
  <si>
    <t>Fair Over Odds</t>
  </si>
  <si>
    <t>Fair Under Odds</t>
  </si>
  <si>
    <t>Over Edge %</t>
  </si>
  <si>
    <t>Under Edge %</t>
  </si>
  <si>
    <t>Best Side</t>
  </si>
  <si>
    <t>Best Edge %</t>
  </si>
  <si>
    <t>Edge Rating</t>
  </si>
  <si>
    <t>Simulations</t>
  </si>
  <si>
    <t>Data Source</t>
  </si>
  <si>
    <t>CV</t>
  </si>
  <si>
    <t>+104</t>
  </si>
  <si>
    <t>UNDER</t>
  </si>
  <si>
    <t>NO EDGE</t>
  </si>
  <si>
    <t>DraftEdge</t>
  </si>
  <si>
    <t>+138</t>
  </si>
  <si>
    <t>OVER</t>
  </si>
  <si>
    <t>+113</t>
  </si>
  <si>
    <t>SOLID</t>
  </si>
  <si>
    <t>Manual</t>
  </si>
  <si>
    <t/>
  </si>
  <si>
    <t>+147</t>
  </si>
  <si>
    <t>STRONG</t>
  </si>
  <si>
    <t>+196</t>
  </si>
  <si>
    <t>+191</t>
  </si>
  <si>
    <t>+116</t>
  </si>
  <si>
    <t>Sportline</t>
  </si>
  <si>
    <t>+136</t>
  </si>
  <si>
    <t>+100</t>
  </si>
  <si>
    <t>+125</t>
  </si>
  <si>
    <t>+115</t>
  </si>
  <si>
    <t>Rotowire (Free)</t>
  </si>
  <si>
    <t>+166</t>
  </si>
  <si>
    <t>+149</t>
  </si>
  <si>
    <t>MARGINAL</t>
  </si>
  <si>
    <t>+293</t>
  </si>
  <si>
    <t>+108</t>
  </si>
  <si>
    <t>+137</t>
  </si>
  <si>
    <t>+240</t>
  </si>
  <si>
    <t>+114</t>
  </si>
  <si>
    <t>Auto</t>
  </si>
  <si>
    <t>+128</t>
  </si>
  <si>
    <t>+297</t>
  </si>
  <si>
    <t>+109</t>
  </si>
  <si>
    <t>+139</t>
  </si>
  <si>
    <t>+107</t>
  </si>
  <si>
    <t>+209</t>
  </si>
  <si>
    <t>+160</t>
  </si>
  <si>
    <t>+187</t>
  </si>
  <si>
    <t>—</t>
  </si>
  <si>
    <t>+185</t>
  </si>
  <si>
    <t>Quarter Kelly %</t>
  </si>
  <si>
    <t>Stake $</t>
  </si>
  <si>
    <t>+133</t>
  </si>
  <si>
    <t>+132</t>
  </si>
  <si>
    <t>+222</t>
  </si>
  <si>
    <t>+177</t>
  </si>
  <si>
    <t>PTS+REB+AST</t>
  </si>
  <si>
    <t>Combo</t>
  </si>
  <si>
    <t>PTS+REB</t>
  </si>
  <si>
    <t>+110</t>
  </si>
  <si>
    <t>PTS+AST</t>
  </si>
  <si>
    <t>+131</t>
  </si>
  <si>
    <t>REB+AST</t>
  </si>
  <si>
    <t>+123</t>
  </si>
  <si>
    <t>STL+BLK</t>
  </si>
  <si>
    <t>+161</t>
  </si>
  <si>
    <t>+111</t>
  </si>
  <si>
    <t>+143</t>
  </si>
  <si>
    <t>+127</t>
  </si>
  <si>
    <t>+186</t>
  </si>
  <si>
    <t>+153</t>
  </si>
  <si>
    <t>+172</t>
  </si>
  <si>
    <t>+242</t>
  </si>
  <si>
    <t>+164</t>
  </si>
  <si>
    <t>+171</t>
  </si>
  <si>
    <t>+135</t>
  </si>
  <si>
    <t>+130</t>
  </si>
  <si>
    <t>+248</t>
  </si>
  <si>
    <t>+188</t>
  </si>
  <si>
    <t>+167</t>
  </si>
  <si>
    <t>+119</t>
  </si>
  <si>
    <t>+155</t>
  </si>
  <si>
    <t>+194</t>
  </si>
  <si>
    <t>+148</t>
  </si>
  <si>
    <t>+145</t>
  </si>
  <si>
    <t>+276</t>
  </si>
  <si>
    <t>+197</t>
  </si>
  <si>
    <t>+322</t>
  </si>
  <si>
    <t>+313</t>
  </si>
  <si>
    <t>+228</t>
  </si>
  <si>
    <t>+211</t>
  </si>
  <si>
    <t>+152</t>
  </si>
  <si>
    <t>+178</t>
  </si>
  <si>
    <t>+193</t>
  </si>
  <si>
    <t>+298</t>
  </si>
  <si>
    <t>+134</t>
  </si>
  <si>
    <t>+173</t>
  </si>
  <si>
    <t>+126</t>
  </si>
  <si>
    <t>+224</t>
  </si>
  <si>
    <t>+150</t>
  </si>
  <si>
    <t>+124</t>
  </si>
  <si>
    <t>+208</t>
  </si>
  <si>
    <t>+195</t>
  </si>
  <si>
    <t>+179</t>
  </si>
  <si>
    <t>+200</t>
  </si>
  <si>
    <t>+207</t>
  </si>
  <si>
    <t>+474</t>
  </si>
  <si>
    <t>+432</t>
  </si>
  <si>
    <t>+520</t>
  </si>
  <si>
    <t>+142</t>
  </si>
  <si>
    <t>+176</t>
  </si>
  <si>
    <t>+221</t>
  </si>
  <si>
    <t>+213</t>
  </si>
  <si>
    <t>+245</t>
  </si>
  <si>
    <t>+122</t>
  </si>
  <si>
    <t>+288</t>
  </si>
  <si>
    <t>+203</t>
  </si>
  <si>
    <t>+102</t>
  </si>
  <si>
    <t>+101</t>
  </si>
  <si>
    <t>+157</t>
  </si>
  <si>
    <t>+180</t>
  </si>
  <si>
    <t>+103</t>
  </si>
  <si>
    <t>PLAYER NAME</t>
  </si>
  <si>
    <t>STD DEV</t>
  </si>
  <si>
    <t>FULL SEASON</t>
  </si>
  <si>
    <t>LAST 20</t>
  </si>
  <si>
    <t>LAST 10</t>
  </si>
  <si>
    <t>LAST 5</t>
  </si>
  <si>
    <t>MEAN</t>
  </si>
  <si>
    <t>GAMES</t>
  </si>
  <si>
    <t>Paste basketball-reference game log below (include header row at A12)</t>
  </si>
  <si>
    <t>Rk</t>
  </si>
  <si>
    <t>Gcar</t>
  </si>
  <si>
    <t>Gtm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</si>
  <si>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</si>
  <si>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</si>
  <si>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</si>
  <si>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</si>
  <si>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</si>
  <si>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</si>
  <si>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</si>
  <si>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</si>
  <si>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</si>
  <si>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</si>
  <si>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</si>
  <si>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</si>
  <si>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</si>
  <si>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</si>
  <si>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</si>
  <si>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</si>
  <si>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</si>
  <si>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</si>
  <si>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</si>
  <si>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</si>
  <si>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</si>
  <si>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TOV</t>
  </si>
  <si>
    <t>PF</t>
  </si>
  <si>
    <t>GmSc</t>
  </si>
  <si>
    <t>+/-</t>
  </si>
  <si>
    <t>LAL</t>
  </si>
  <si>
    <t>GSW</t>
  </si>
  <si>
    <t>L 109-119</t>
  </si>
  <si>
    <t>*</t>
  </si>
  <si>
    <t>MIN</t>
  </si>
  <si>
    <t>W 128-110</t>
  </si>
  <si>
    <t>@</t>
  </si>
  <si>
    <t>SAC</t>
  </si>
  <si>
    <t>W 127-120</t>
  </si>
  <si>
    <t>POR</t>
  </si>
  <si>
    <t>L 108-122</t>
  </si>
  <si>
    <t>W 116-115</t>
  </si>
  <si>
    <t>MEM</t>
  </si>
  <si>
    <t>W 117-112</t>
  </si>
  <si>
    <t>MIA</t>
  </si>
  <si>
    <t>W 130-120</t>
  </si>
  <si>
    <t>W 123-115</t>
  </si>
  <si>
    <t>Inactive</t>
  </si>
  <si>
    <t>SAS</t>
  </si>
  <si>
    <t>W 118-116</t>
  </si>
  <si>
    <t>ATL</t>
  </si>
  <si>
    <t>L 102-122</t>
  </si>
  <si>
    <t>CHO</t>
  </si>
  <si>
    <t>W 121-111</t>
  </si>
  <si>
    <t>OKC</t>
  </si>
  <si>
    <t>L 92-121</t>
  </si>
  <si>
    <t>NOP</t>
  </si>
  <si>
    <t>W 118-104</t>
  </si>
  <si>
    <t>MIL</t>
  </si>
  <si>
    <t>W 119-95</t>
  </si>
  <si>
    <t>UTA</t>
  </si>
  <si>
    <t>W 140-126</t>
  </si>
  <si>
    <t>W 108-106</t>
  </si>
  <si>
    <t>LAC</t>
  </si>
  <si>
    <t>W 135-118</t>
  </si>
  <si>
    <t>DAL</t>
  </si>
  <si>
    <t>W 129-119</t>
  </si>
  <si>
    <t>W 133-121</t>
  </si>
  <si>
    <t>PHO</t>
  </si>
  <si>
    <t>L 108-125</t>
  </si>
  <si>
    <t>TOR</t>
  </si>
  <si>
    <t>W 123-120</t>
  </si>
  <si>
    <t>BOS</t>
  </si>
  <si>
    <t>L 105-126</t>
  </si>
  <si>
    <t>PHI</t>
  </si>
  <si>
    <t>W 112-108</t>
  </si>
  <si>
    <t>L 119-132</t>
  </si>
  <si>
    <t>W 116-114</t>
  </si>
  <si>
    <t>W 143-135</t>
  </si>
  <si>
    <t>L 88-103</t>
  </si>
  <si>
    <t>L 108-132</t>
  </si>
  <si>
    <t>HOU</t>
  </si>
  <si>
    <t>L 96-119</t>
  </si>
  <si>
    <t>W 125-101</t>
  </si>
  <si>
    <t>DET</t>
  </si>
  <si>
    <t>L 106-128</t>
  </si>
  <si>
    <t>W 128-121</t>
  </si>
  <si>
    <t>W 120-114</t>
  </si>
  <si>
    <t>W 111-103</t>
  </si>
  <si>
    <t>L 91-107</t>
  </si>
  <si>
    <t>L 101-105</t>
  </si>
  <si>
    <t>L 112-124</t>
  </si>
  <si>
    <t>W 141-116</t>
  </si>
  <si>
    <t>L 117-135</t>
  </si>
  <si>
    <t>L 116-132</t>
  </si>
  <si>
    <t>W 110-93</t>
  </si>
  <si>
    <t>DEN</t>
  </si>
  <si>
    <t>W 115-107</t>
  </si>
  <si>
    <t>L 104-112</t>
  </si>
  <si>
    <t>W 116-110</t>
  </si>
  <si>
    <t>CHI</t>
  </si>
  <si>
    <t>W 129-118</t>
  </si>
  <si>
    <t>CLE</t>
  </si>
  <si>
    <t>L 99-129</t>
  </si>
  <si>
    <t>WAS</t>
  </si>
  <si>
    <t>W 142-111</t>
  </si>
  <si>
    <t>NYK</t>
  </si>
  <si>
    <t>L 100-112</t>
  </si>
  <si>
    <t>Did Not Dress</t>
  </si>
  <si>
    <t>BRK</t>
  </si>
  <si>
    <t>W 125-109</t>
  </si>
  <si>
    <t>W 119-115</t>
  </si>
  <si>
    <t>W 105-99</t>
  </si>
  <si>
    <t>L 110-119</t>
  </si>
  <si>
    <t>L 108-136</t>
  </si>
  <si>
    <t>W 124-104</t>
  </si>
  <si>
    <t>W 125-122</t>
  </si>
  <si>
    <t>L 89-111</t>
  </si>
  <si>
    <t>ORL</t>
  </si>
  <si>
    <t>L 109-110</t>
  </si>
  <si>
    <t>L 110-113</t>
  </si>
  <si>
    <t>W 129-101</t>
  </si>
  <si>
    <t>W 128-104</t>
  </si>
  <si>
    <t>W 110-101</t>
  </si>
  <si>
    <t>L 113-120</t>
  </si>
  <si>
    <t>IND</t>
  </si>
  <si>
    <t>W 128-117</t>
  </si>
  <si>
    <t>W 110-97</t>
  </si>
  <si>
    <t>Weighted Dev</t>
  </si>
  <si>
    <t>Time</t>
  </si>
  <si>
    <t>Pts</t>
  </si>
  <si>
    <t>Reb</t>
  </si>
  <si>
    <t>Ast</t>
  </si>
  <si>
    <t>Stl</t>
  </si>
  <si>
    <t>Blk</t>
  </si>
  <si>
    <t>W 118-114</t>
  </si>
  <si>
    <t>L 110-128</t>
  </si>
  <si>
    <t>W 114-110</t>
  </si>
  <si>
    <t>L 114-127</t>
  </si>
  <si>
    <t>L 115-116</t>
  </si>
  <si>
    <t>W 122-105</t>
  </si>
  <si>
    <t>L 114-137</t>
  </si>
  <si>
    <t>W 137-97</t>
  </si>
  <si>
    <t>W 144-117</t>
  </si>
  <si>
    <t>W 120-113</t>
  </si>
  <si>
    <t>W 124-110</t>
  </si>
  <si>
    <t>L 112-123</t>
  </si>
  <si>
    <t>W 120-96</t>
  </si>
  <si>
    <t>W 120-109</t>
  </si>
  <si>
    <t>L 113-114</t>
  </si>
  <si>
    <t>L 112-117 (OT)</t>
  </si>
  <si>
    <t>L 105-113</t>
  </si>
  <si>
    <t>W 125-112</t>
  </si>
  <si>
    <t>W 149-142 (OT)</t>
  </si>
  <si>
    <t>W 125-116</t>
  </si>
  <si>
    <t>W 109-106</t>
  </si>
  <si>
    <t>L 105-108</t>
  </si>
  <si>
    <t>W 117-103</t>
  </si>
  <si>
    <t>L 110-116</t>
  </si>
  <si>
    <t>W 112-107</t>
  </si>
  <si>
    <t>W 103-100</t>
  </si>
  <si>
    <t>W 115-104</t>
  </si>
  <si>
    <t>L 138-142 (OT)</t>
  </si>
  <si>
    <t>L 107-123</t>
  </si>
  <si>
    <t>W 136-101</t>
  </si>
  <si>
    <t>L 102-126</t>
  </si>
  <si>
    <t>W 125-115</t>
  </si>
  <si>
    <t>W 141-115</t>
  </si>
  <si>
    <t>W 122-94</t>
  </si>
  <si>
    <t>W 131-122</t>
  </si>
  <si>
    <t>L 134-146</t>
  </si>
  <si>
    <t>W 104-103</t>
  </si>
  <si>
    <t>W 139-106</t>
  </si>
  <si>
    <t>L 105-110</t>
  </si>
  <si>
    <t>L 123-126</t>
  </si>
  <si>
    <t>L 122-127</t>
  </si>
  <si>
    <t>L 115-120</t>
  </si>
  <si>
    <t>L 85-111</t>
  </si>
  <si>
    <t>W 108-83</t>
  </si>
  <si>
    <t>W 118-105</t>
  </si>
  <si>
    <t>W 123-111</t>
  </si>
  <si>
    <t>W 131-114</t>
  </si>
  <si>
    <t>L 128-137</t>
  </si>
  <si>
    <t>W 128-126</t>
  </si>
  <si>
    <t>L 115-119</t>
  </si>
  <si>
    <t>L 96-115</t>
  </si>
  <si>
    <t>W 138-116</t>
  </si>
  <si>
    <t>W 133-109</t>
  </si>
  <si>
    <t>W 122-111</t>
  </si>
  <si>
    <t>L 108-135</t>
  </si>
  <si>
    <t>W 124-121</t>
  </si>
  <si>
    <t>W 94-88</t>
  </si>
  <si>
    <t>W 117-108</t>
  </si>
  <si>
    <t>W 117-110</t>
  </si>
  <si>
    <t>L 92-119</t>
  </si>
  <si>
    <t>W 117-116</t>
  </si>
  <si>
    <t>W 125-121</t>
  </si>
  <si>
    <t>W 136-124</t>
  </si>
  <si>
    <t>W 139-134 (OT)</t>
  </si>
  <si>
    <t>L 108-109</t>
  </si>
  <si>
    <t>W 129-105</t>
  </si>
  <si>
    <t>L 111-113</t>
  </si>
  <si>
    <t>L 121-132</t>
  </si>
  <si>
    <t>L 108-111</t>
  </si>
  <si>
    <t>W 102-100</t>
  </si>
  <si>
    <t>L 105-114</t>
  </si>
  <si>
    <t>W 110-108</t>
  </si>
  <si>
    <t>L 112-121</t>
  </si>
  <si>
    <t>W 123-114 (OT)</t>
  </si>
  <si>
    <t>L 117-127</t>
  </si>
  <si>
    <t>L 103-144</t>
  </si>
  <si>
    <t>W 115-103</t>
  </si>
  <si>
    <t>L 134-142 (2OT)</t>
  </si>
  <si>
    <t>W 121-102</t>
  </si>
  <si>
    <t>W 99-98</t>
  </si>
  <si>
    <t>W 116-101</t>
  </si>
  <si>
    <t>L 108-112</t>
  </si>
  <si>
    <t>W 115-105</t>
  </si>
  <si>
    <t>L 117-120</t>
  </si>
  <si>
    <t>W 116-107</t>
  </si>
  <si>
    <t>W 121-114</t>
  </si>
  <si>
    <t>L 106-114</t>
  </si>
  <si>
    <t>L 102-109</t>
  </si>
  <si>
    <t>L 104-129</t>
  </si>
  <si>
    <t>W 139-136 (OT)</t>
  </si>
  <si>
    <t>W 123-108</t>
  </si>
  <si>
    <t>W 130-119</t>
  </si>
  <si>
    <t>L 124-125 (OT)</t>
  </si>
  <si>
    <t>W 131-110</t>
  </si>
  <si>
    <t>W 103-91</t>
  </si>
  <si>
    <t>L 115-116 (OT)</t>
  </si>
  <si>
    <t>W 115-102</t>
  </si>
  <si>
    <t>L 107-133</t>
  </si>
  <si>
    <t>L 115-117</t>
  </si>
  <si>
    <t>W 113-104</t>
  </si>
  <si>
    <t>W 128-122 (OT)</t>
  </si>
  <si>
    <t>L 109-112</t>
  </si>
  <si>
    <t>L 93-130</t>
  </si>
  <si>
    <t>W 139-122</t>
  </si>
  <si>
    <t>W 113-111</t>
  </si>
  <si>
    <t>W 124-114</t>
  </si>
  <si>
    <t>W 128-113</t>
  </si>
  <si>
    <t>W 113-94</t>
  </si>
  <si>
    <t>W 109-103</t>
  </si>
  <si>
    <t>L 118-135</t>
  </si>
  <si>
    <t>L 89-138</t>
  </si>
  <si>
    <t>L 107-117</t>
  </si>
  <si>
    <t>L 111-126</t>
  </si>
  <si>
    <t>W 135-108</t>
  </si>
  <si>
    <t>W 135-114</t>
  </si>
  <si>
    <t>W 124-117</t>
  </si>
  <si>
    <t>L 98-114</t>
  </si>
  <si>
    <t>L 91-131</t>
  </si>
  <si>
    <t>W 106-102</t>
  </si>
  <si>
    <t>L 116-125</t>
  </si>
  <si>
    <t>L 101-115</t>
  </si>
  <si>
    <t>L 116-117</t>
  </si>
  <si>
    <t>L 95-105</t>
  </si>
  <si>
    <t>L 113-119</t>
  </si>
  <si>
    <t>W 122-90</t>
  </si>
  <si>
    <t>W 125-105</t>
  </si>
  <si>
    <t>W 109-108</t>
  </si>
  <si>
    <t>L 101-128</t>
  </si>
  <si>
    <t>L 103-105</t>
  </si>
  <si>
    <t>W 136-107</t>
  </si>
  <si>
    <t>L 110-123</t>
  </si>
  <si>
    <t>W 111-107</t>
  </si>
  <si>
    <t>L 100-102</t>
  </si>
  <si>
    <t>W 131-95</t>
  </si>
  <si>
    <t>W 121-118</t>
  </si>
  <si>
    <t>W 113-99</t>
  </si>
  <si>
    <t>W 138-129</t>
  </si>
  <si>
    <t>W 117-114</t>
  </si>
  <si>
    <t>W 117-115</t>
  </si>
  <si>
    <t>W 123-117</t>
  </si>
  <si>
    <t>W 146-101</t>
  </si>
  <si>
    <t>W 126-105</t>
  </si>
  <si>
    <t>W 121-113</t>
  </si>
  <si>
    <t>L 101-116</t>
  </si>
  <si>
    <t>L 105-112</t>
  </si>
  <si>
    <t>W 129-116</t>
  </si>
  <si>
    <t>W 112-96</t>
  </si>
  <si>
    <t>W 103-95</t>
  </si>
  <si>
    <t>W 140-122</t>
  </si>
  <si>
    <t>L 108-114</t>
  </si>
  <si>
    <t>W 120-106</t>
  </si>
  <si>
    <t>W 146-115</t>
  </si>
  <si>
    <t>W 115-101</t>
  </si>
  <si>
    <t>L 110-114</t>
  </si>
  <si>
    <t>W 125-117</t>
  </si>
  <si>
    <t>L 95-100</t>
  </si>
  <si>
    <t>L 96-98</t>
  </si>
  <si>
    <t>W 119-114</t>
  </si>
  <si>
    <t>W 132-106</t>
  </si>
  <si>
    <t>L 103-104</t>
  </si>
  <si>
    <t>W 119-104</t>
  </si>
  <si>
    <t>W 130-126 (2OT)</t>
  </si>
  <si>
    <t>L 111-114</t>
  </si>
  <si>
    <t>W 102-94</t>
  </si>
  <si>
    <t>L 106-117</t>
  </si>
  <si>
    <t>W 112-93</t>
  </si>
  <si>
    <t>W 107-79</t>
  </si>
  <si>
    <t>W 110-100</t>
  </si>
  <si>
    <t>W 114-93</t>
  </si>
  <si>
    <t>W 98-96</t>
  </si>
  <si>
    <t>W 124-105</t>
  </si>
  <si>
    <t>W 121-110</t>
  </si>
  <si>
    <t>W 111-89</t>
  </si>
  <si>
    <t>W 97-81</t>
  </si>
  <si>
    <t>L 84-103</t>
  </si>
  <si>
    <t>W 148-111</t>
  </si>
  <si>
    <t>W 114-98</t>
  </si>
  <si>
    <t>W 108-81</t>
  </si>
  <si>
    <t>L 89-118</t>
  </si>
  <si>
    <t>W 120-100</t>
  </si>
  <si>
    <t>W 109-98</t>
  </si>
  <si>
    <t>W 125-92</t>
  </si>
  <si>
    <t>W 120-116 (OT)</t>
  </si>
  <si>
    <t>W 118-107</t>
  </si>
  <si>
    <t>W 121-103</t>
  </si>
  <si>
    <t>W 107-101</t>
  </si>
  <si>
    <t>L 118-130</t>
  </si>
  <si>
    <t>L 116-118</t>
  </si>
  <si>
    <t>W 126-119</t>
  </si>
  <si>
    <t>W 121-117</t>
  </si>
  <si>
    <t>L 120-125</t>
  </si>
  <si>
    <t>W 123-110</t>
  </si>
  <si>
    <t>W 111-101</t>
  </si>
  <si>
    <t>W 135-126</t>
  </si>
  <si>
    <t>L 102-111</t>
  </si>
  <si>
    <t>W 139-136</t>
  </si>
  <si>
    <t>L 112-125</t>
  </si>
  <si>
    <t>W 114-112</t>
  </si>
  <si>
    <t>L 117-130</t>
  </si>
  <si>
    <t>W 135-132</t>
  </si>
  <si>
    <t>W 132-119</t>
  </si>
  <si>
    <t>W 111-109</t>
  </si>
  <si>
    <t>W 119-94</t>
  </si>
  <si>
    <t>W 126-98</t>
  </si>
  <si>
    <t>W 124-113</t>
  </si>
  <si>
    <t>W 130-110</t>
  </si>
  <si>
    <t>W 117-102</t>
  </si>
  <si>
    <t>L 101-113</t>
  </si>
  <si>
    <t>W 134-132</t>
  </si>
  <si>
    <t>W 123-113</t>
  </si>
  <si>
    <t>L 110-115</t>
  </si>
  <si>
    <t>L 105-106</t>
  </si>
  <si>
    <t>W 107-91</t>
  </si>
  <si>
    <t>W 100-95</t>
  </si>
  <si>
    <t>L 98-119</t>
  </si>
  <si>
    <t>W 119-101</t>
  </si>
  <si>
    <t>W 126-123</t>
  </si>
  <si>
    <t>L 106-111</t>
  </si>
  <si>
    <t>W 126-109</t>
  </si>
  <si>
    <t>L 95-104</t>
  </si>
  <si>
    <t>W 111-99</t>
  </si>
  <si>
    <t>W 112-103</t>
  </si>
  <si>
    <t>W 116-106</t>
  </si>
  <si>
    <t>W 135-123</t>
  </si>
  <si>
    <t>W 138-125</t>
  </si>
  <si>
    <t>W 136-108</t>
  </si>
  <si>
    <t>W 126-113</t>
  </si>
  <si>
    <t>W 121-94</t>
  </si>
  <si>
    <t>W 114-103</t>
  </si>
  <si>
    <t>W 110-107</t>
  </si>
  <si>
    <t>W 126-110</t>
  </si>
  <si>
    <t>L 89-114</t>
  </si>
  <si>
    <t>W 131-91</t>
  </si>
  <si>
    <t>W 121-106</t>
  </si>
  <si>
    <t>W 116-112</t>
  </si>
  <si>
    <t>W 145-120</t>
  </si>
  <si>
    <t>W 119-111</t>
  </si>
  <si>
    <t>W 105-95</t>
  </si>
  <si>
    <t>L 107-115</t>
  </si>
  <si>
    <t>L 111-121</t>
  </si>
  <si>
    <t>L 125-135</t>
  </si>
  <si>
    <t>W 128-116</t>
  </si>
  <si>
    <t>W 119-102</t>
  </si>
  <si>
    <t>W 137-114</t>
  </si>
  <si>
    <t>W 134-98</t>
  </si>
  <si>
    <t>W 133-120</t>
  </si>
  <si>
    <t>L 107-124</t>
  </si>
  <si>
    <t>W 140-132</t>
  </si>
  <si>
    <t>L 113-115</t>
  </si>
  <si>
    <t>L 121-133</t>
  </si>
  <si>
    <t>W 113-100</t>
  </si>
  <si>
    <t>W 118-109</t>
  </si>
  <si>
    <t>W 116-94</t>
  </si>
  <si>
    <t>L 117-123</t>
  </si>
  <si>
    <t>W 146-112</t>
  </si>
  <si>
    <t>W 106-100</t>
  </si>
  <si>
    <t>W 117-101</t>
  </si>
  <si>
    <t>W 132-120</t>
  </si>
  <si>
    <t>W 114-113</t>
  </si>
  <si>
    <t>L 107-116</t>
  </si>
  <si>
    <t>W 132-125</t>
  </si>
  <si>
    <t>L 104-115</t>
  </si>
  <si>
    <t>W 126-124</t>
  </si>
  <si>
    <t>W 128-125</t>
  </si>
  <si>
    <t>W 130-125</t>
  </si>
  <si>
    <t>L 132-134</t>
  </si>
  <si>
    <t>L 99-111</t>
  </si>
  <si>
    <t>L 119-130</t>
  </si>
  <si>
    <t>L 90-121</t>
  </si>
  <si>
    <t>L 107-112</t>
  </si>
  <si>
    <t>W 123-114</t>
  </si>
  <si>
    <t>L 101-112</t>
  </si>
  <si>
    <t>L 113-126</t>
  </si>
  <si>
    <t>L 99-106</t>
  </si>
  <si>
    <t>L 97-114</t>
  </si>
  <si>
    <t>W 120-66</t>
  </si>
  <si>
    <t>W 112-109</t>
  </si>
  <si>
    <t>W 103-87</t>
  </si>
  <si>
    <t>W 119-92</t>
  </si>
  <si>
    <t>W 127-97</t>
  </si>
  <si>
    <t>W 112-100</t>
  </si>
  <si>
    <t>W 132-101</t>
  </si>
  <si>
    <t>W 134-127 (2OT)</t>
  </si>
  <si>
    <t>L 80-118</t>
  </si>
  <si>
    <t>Did Not Play</t>
  </si>
  <si>
    <t>L 134-137 (OT)</t>
  </si>
  <si>
    <t>W 138-89</t>
  </si>
  <si>
    <t>L 94-109</t>
  </si>
  <si>
    <t>W 127-98</t>
  </si>
  <si>
    <t>W 114-89</t>
  </si>
  <si>
    <t>W 111-95</t>
  </si>
  <si>
    <t>L 100-103</t>
  </si>
  <si>
    <t>W 142-103</t>
  </si>
  <si>
    <t>L 97-110</t>
  </si>
  <si>
    <t>W 125-124 (2OT)</t>
  </si>
  <si>
    <t>W 141-135 (2OT)</t>
  </si>
  <si>
    <t>W 117-100</t>
  </si>
  <si>
    <t>W 101-94</t>
  </si>
  <si>
    <t>W 127-108</t>
  </si>
  <si>
    <t>W 137-106</t>
  </si>
  <si>
    <t>W 126-107</t>
  </si>
  <si>
    <t>L 119-121</t>
  </si>
  <si>
    <t>W 114-100</t>
  </si>
  <si>
    <t>W 126-102</t>
  </si>
  <si>
    <t>W 121-92</t>
  </si>
  <si>
    <t>W 109-96</t>
  </si>
  <si>
    <t>W 144-112</t>
  </si>
  <si>
    <t>W 122-95</t>
  </si>
  <si>
    <t>W 113-105</t>
  </si>
  <si>
    <t>W 123-119</t>
  </si>
  <si>
    <t>W 124-112</t>
  </si>
  <si>
    <t>W 132-111</t>
  </si>
  <si>
    <t>W 131-101</t>
  </si>
  <si>
    <t>L 109-111</t>
  </si>
  <si>
    <t>W 122-101</t>
  </si>
  <si>
    <t>W 119-103</t>
  </si>
  <si>
    <t>L 110-130</t>
  </si>
  <si>
    <t>L 102-117</t>
  </si>
  <si>
    <t>W 129-104</t>
  </si>
  <si>
    <t>W 140-129</t>
  </si>
  <si>
    <t>W 124-95</t>
  </si>
  <si>
    <t>W 131-94</t>
  </si>
  <si>
    <t>L 97-124</t>
  </si>
  <si>
    <t>W 129-125 (OT)</t>
  </si>
  <si>
    <t>W 119-98</t>
  </si>
  <si>
    <t>W 111-91</t>
  </si>
  <si>
    <t>L 120-122</t>
  </si>
  <si>
    <t>W 136-104</t>
  </si>
  <si>
    <t>W 122-102</t>
  </si>
  <si>
    <t>L 114-117</t>
  </si>
  <si>
    <t>L 101-103</t>
  </si>
  <si>
    <t>W 104-95</t>
  </si>
  <si>
    <t>L 111-123</t>
  </si>
  <si>
    <t>W 128-92</t>
  </si>
  <si>
    <t>L 106-116</t>
  </si>
  <si>
    <t>L 106-112</t>
  </si>
  <si>
    <t>W 119-110</t>
  </si>
  <si>
    <t>W 136-109</t>
  </si>
  <si>
    <t>L 93-110</t>
  </si>
  <si>
    <t>W 105-86</t>
  </si>
  <si>
    <t>L 116-124</t>
  </si>
  <si>
    <t>W 127-121 (OT)</t>
  </si>
  <si>
    <t>W 100-87</t>
  </si>
  <si>
    <t>W 116-108</t>
  </si>
  <si>
    <t>W 104-97</t>
  </si>
  <si>
    <t>L 111-119</t>
  </si>
  <si>
    <t>W 131-124</t>
  </si>
  <si>
    <t>W 118-113</t>
  </si>
  <si>
    <t>W 116-95</t>
  </si>
  <si>
    <t>L 105-125</t>
  </si>
  <si>
    <t>W 117-109</t>
  </si>
  <si>
    <t>W 132-121</t>
  </si>
  <si>
    <t>W 148-115</t>
  </si>
  <si>
    <t>W 128-122</t>
  </si>
  <si>
    <t>L 138-140 (OT)</t>
  </si>
  <si>
    <t>W 130-116</t>
  </si>
  <si>
    <t>W 108-100</t>
  </si>
  <si>
    <t>W 118-106</t>
  </si>
  <si>
    <t>L 104-114</t>
  </si>
  <si>
    <t>W 120-105</t>
  </si>
  <si>
    <t>L 99-110</t>
  </si>
  <si>
    <t>L 123-130</t>
  </si>
  <si>
    <t>W 135-119</t>
  </si>
  <si>
    <t>L 110-122</t>
  </si>
  <si>
    <t>W 130-117</t>
  </si>
  <si>
    <t>L 94-99</t>
  </si>
  <si>
    <t>W 130-126</t>
  </si>
  <si>
    <t>L 111-119 (OT)</t>
  </si>
  <si>
    <t>L 111-127</t>
  </si>
  <si>
    <t>L 125-136</t>
  </si>
  <si>
    <t>W 139-132</t>
  </si>
  <si>
    <t>W 141-118</t>
  </si>
  <si>
    <t>L 124-126</t>
  </si>
  <si>
    <t>L 100-117</t>
  </si>
  <si>
    <t>W 113-101</t>
  </si>
  <si>
    <t>W 129-113</t>
  </si>
  <si>
    <t>W 113-108</t>
  </si>
  <si>
    <t>W 120-116</t>
  </si>
  <si>
    <t>L 122-131</t>
  </si>
  <si>
    <t>W 146-134</t>
  </si>
  <si>
    <t>W 133-107</t>
  </si>
  <si>
    <t>L 104-136</t>
  </si>
  <si>
    <t>W 94-87</t>
  </si>
  <si>
    <t>W 123-118</t>
  </si>
  <si>
    <t>W 119-105</t>
  </si>
  <si>
    <t>W 129-99</t>
  </si>
  <si>
    <t>W 130-111</t>
  </si>
  <si>
    <t>L 91-124</t>
  </si>
  <si>
    <t>W 114-111</t>
  </si>
  <si>
    <t>W 115-96</t>
  </si>
  <si>
    <t>L 95-102</t>
  </si>
  <si>
    <t>W 105-102</t>
  </si>
  <si>
    <t>W 115-114</t>
  </si>
  <si>
    <t>L 122-125</t>
  </si>
  <si>
    <t>L 88-94</t>
  </si>
  <si>
    <t>W 137-117</t>
  </si>
  <si>
    <t>W 114-101</t>
  </si>
  <si>
    <t>W 130-107</t>
  </si>
  <si>
    <t>L 112-116</t>
  </si>
  <si>
    <t>L 131-137 (OT)</t>
  </si>
  <si>
    <t>W 133-111</t>
  </si>
  <si>
    <t>W 127-114</t>
  </si>
  <si>
    <t>W 122-88</t>
  </si>
  <si>
    <t>L 107-109</t>
  </si>
  <si>
    <t>W 130-124</t>
  </si>
  <si>
    <t>W 122-112</t>
  </si>
  <si>
    <t>W 122-108</t>
  </si>
  <si>
    <t>W 123-112</t>
  </si>
  <si>
    <t>L 127-130</t>
  </si>
  <si>
    <t>W 125-118</t>
  </si>
  <si>
    <t>L 123-128</t>
  </si>
  <si>
    <t>L 136-139</t>
  </si>
  <si>
    <t>W 130-112</t>
  </si>
  <si>
    <t>L 121-131</t>
  </si>
  <si>
    <t>W 135-120</t>
  </si>
  <si>
    <t>W 134-133</t>
  </si>
  <si>
    <t>W 115-106</t>
  </si>
  <si>
    <t>W 136-105</t>
  </si>
  <si>
    <t>W 128-125 (OT)</t>
  </si>
  <si>
    <t>W 126-115</t>
  </si>
  <si>
    <t>W 135-112</t>
  </si>
  <si>
    <t>L 130-131</t>
  </si>
  <si>
    <t>W 142-138 (OT)</t>
  </si>
  <si>
    <t>L 126-127</t>
  </si>
  <si>
    <t>L 123-147</t>
  </si>
  <si>
    <t>W 106-103</t>
  </si>
  <si>
    <t>L 108-113</t>
  </si>
  <si>
    <t>L 115-127</t>
  </si>
  <si>
    <t>W 125-124 (OT)</t>
  </si>
  <si>
    <t>L 87-110</t>
  </si>
  <si>
    <t>W 108-104</t>
  </si>
  <si>
    <t>W 122-116</t>
  </si>
  <si>
    <t>W 121-115</t>
  </si>
  <si>
    <t>W 107-97</t>
  </si>
  <si>
    <t>W 107-103</t>
  </si>
  <si>
    <t>W 122-109</t>
  </si>
  <si>
    <t>L 121-124</t>
  </si>
  <si>
    <t>L 127-134 (2OT)</t>
  </si>
  <si>
    <t>W 136-120</t>
  </si>
  <si>
    <t>L 117-119</t>
  </si>
  <si>
    <t>L 114-115</t>
  </si>
  <si>
    <t>W 157-103</t>
  </si>
  <si>
    <t>L 117-128</t>
  </si>
  <si>
    <t>W 103-84</t>
  </si>
  <si>
    <t>L 121-127 (OT)</t>
  </si>
  <si>
    <t>L 108-117</t>
  </si>
  <si>
    <t>L 103-142</t>
  </si>
  <si>
    <t>L 108-129</t>
  </si>
  <si>
    <t>W 129-102</t>
  </si>
  <si>
    <t>W 114-107</t>
  </si>
  <si>
    <t>L 79-98</t>
  </si>
  <si>
    <t>L 119-120</t>
  </si>
  <si>
    <t>L 107-126</t>
  </si>
  <si>
    <t>L 102-115</t>
  </si>
  <si>
    <t>L 103-114</t>
  </si>
  <si>
    <t>L 102-105</t>
  </si>
  <si>
    <t>L 116-130</t>
  </si>
  <si>
    <t>W 133-127 (2OT)</t>
  </si>
  <si>
    <t>L 118-121</t>
  </si>
  <si>
    <t>L 108-110</t>
  </si>
  <si>
    <t>L 101-129</t>
  </si>
  <si>
    <t>W 131-116</t>
  </si>
  <si>
    <t>L 105-120</t>
  </si>
  <si>
    <t>L 123-140</t>
  </si>
  <si>
    <t>W 115-92</t>
  </si>
  <si>
    <t>L 98-107</t>
  </si>
  <si>
    <t>L 106-109</t>
  </si>
  <si>
    <t>L 103-121</t>
  </si>
  <si>
    <t>L 101-122</t>
  </si>
  <si>
    <t>W 103-88</t>
  </si>
  <si>
    <t>W 128-108</t>
  </si>
  <si>
    <t>W 112-99</t>
  </si>
  <si>
    <t>W 131-90</t>
  </si>
  <si>
    <t>W 118-101</t>
  </si>
  <si>
    <t>L 115-146</t>
  </si>
  <si>
    <t>W 103-102</t>
  </si>
  <si>
    <t>W 121-105</t>
  </si>
  <si>
    <t>W 98-92</t>
  </si>
  <si>
    <t>W 121-117 (OT)</t>
  </si>
  <si>
    <t>W 110-106</t>
  </si>
  <si>
    <t>L 110-138</t>
  </si>
  <si>
    <t>W 112-104</t>
  </si>
  <si>
    <t>W 126-89</t>
  </si>
  <si>
    <t>L 109-122</t>
  </si>
  <si>
    <t>W 117-93</t>
  </si>
  <si>
    <t>L 113-128</t>
  </si>
  <si>
    <t>L 114-146</t>
  </si>
  <si>
    <t>W 128-103</t>
  </si>
  <si>
    <t>L 118-131</t>
  </si>
  <si>
    <t>L 112-117</t>
  </si>
  <si>
    <t>L 104-117</t>
  </si>
  <si>
    <t>L 109-124</t>
  </si>
  <si>
    <t>L 100-114</t>
  </si>
  <si>
    <t>L 120-133</t>
  </si>
  <si>
    <t>L 95-131</t>
  </si>
  <si>
    <t>L 100-108</t>
  </si>
  <si>
    <t>L 101-111</t>
  </si>
  <si>
    <t>W 137-96</t>
  </si>
  <si>
    <t>W 102-96</t>
  </si>
  <si>
    <t>L 115-125</t>
  </si>
  <si>
    <t>W 133-128 (OT)</t>
  </si>
  <si>
    <t>L 119-126</t>
  </si>
  <si>
    <t>W 107-98</t>
  </si>
  <si>
    <t>W 119-96</t>
  </si>
  <si>
    <t>L 126-130</t>
  </si>
  <si>
    <t>L 122-130</t>
  </si>
  <si>
    <t>L 103-119</t>
  </si>
  <si>
    <t>W 137-128</t>
  </si>
  <si>
    <t>W 125-104</t>
  </si>
  <si>
    <t>L 136-139 (OT)</t>
  </si>
  <si>
    <t>L 121-128</t>
  </si>
  <si>
    <t>L 114-120</t>
  </si>
  <si>
    <t>W 106-105</t>
  </si>
  <si>
    <t>L 98-117</t>
  </si>
  <si>
    <t>W 103-98</t>
  </si>
  <si>
    <t>L 111-118</t>
  </si>
  <si>
    <t>L 122-124</t>
  </si>
  <si>
    <t>L 127-133</t>
  </si>
  <si>
    <t>L 99-108</t>
  </si>
  <si>
    <t>L 97-112</t>
  </si>
  <si>
    <t>Not With Team</t>
  </si>
  <si>
    <t>L 114-131</t>
  </si>
  <si>
    <t>W 129-125</t>
  </si>
  <si>
    <t>L 115-135</t>
  </si>
  <si>
    <t>L 115-122</t>
  </si>
  <si>
    <t>L 116-122</t>
  </si>
  <si>
    <t>L 120-136</t>
  </si>
  <si>
    <t>L 114-123</t>
  </si>
  <si>
    <t>L 112-133</t>
  </si>
  <si>
    <t>W 125-106</t>
  </si>
  <si>
    <t>L 110-117</t>
  </si>
  <si>
    <t>L 114-122</t>
  </si>
  <si>
    <t>L 118-138</t>
  </si>
  <si>
    <t>L 109-117</t>
  </si>
  <si>
    <t>W 127-112</t>
  </si>
  <si>
    <t>L 97-109</t>
  </si>
  <si>
    <t>W 133-100</t>
  </si>
  <si>
    <t>W 132-122</t>
  </si>
  <si>
    <t>W 124-122</t>
  </si>
  <si>
    <t>L 112-120</t>
  </si>
  <si>
    <t>L 126-135</t>
  </si>
  <si>
    <t>W 115-98</t>
  </si>
  <si>
    <t>W 113-110</t>
  </si>
  <si>
    <t>L 113-132</t>
  </si>
  <si>
    <t>W 130-123</t>
  </si>
  <si>
    <t>W 142-134 (2OT)</t>
  </si>
  <si>
    <t>L 98-99</t>
  </si>
  <si>
    <t>L 92-115</t>
  </si>
  <si>
    <t>L 133-134</t>
  </si>
  <si>
    <t>L 115-142</t>
  </si>
  <si>
    <t>W 120-117</t>
  </si>
  <si>
    <t>L 126-133</t>
  </si>
  <si>
    <t>L 98-126</t>
  </si>
  <si>
    <t>L 150-152</t>
  </si>
  <si>
    <t>L 125-128</t>
  </si>
  <si>
    <t>L 129-140</t>
  </si>
  <si>
    <t>L 117-134</t>
  </si>
  <si>
    <t>L 100-118</t>
  </si>
  <si>
    <t>W 110-87</t>
  </si>
  <si>
    <t>W 124-111</t>
  </si>
  <si>
    <t>L 116-141</t>
  </si>
  <si>
    <t>L 101-117</t>
  </si>
  <si>
    <t>L 106-132</t>
  </si>
  <si>
    <t>L 110-112</t>
  </si>
  <si>
    <t>W 110-103</t>
  </si>
  <si>
    <t>W 132-116</t>
  </si>
  <si>
    <t>W 117-106</t>
  </si>
  <si>
    <t>L 86-104</t>
  </si>
  <si>
    <t>L 124-129</t>
  </si>
  <si>
    <t>W 127-115</t>
  </si>
  <si>
    <t>W 121-119</t>
  </si>
  <si>
    <t>L 116-138</t>
  </si>
  <si>
    <t>L 107-110</t>
  </si>
  <si>
    <t>W 117-107</t>
  </si>
  <si>
    <t>L 97-128</t>
  </si>
  <si>
    <t>W 126-96</t>
  </si>
  <si>
    <t>W 135-101</t>
  </si>
  <si>
    <t>W 131-113</t>
  </si>
  <si>
    <t>L 135-141 (2OT)</t>
  </si>
  <si>
    <t>L 103-128</t>
  </si>
  <si>
    <t>L 105-107</t>
  </si>
  <si>
    <t>L 108-128</t>
  </si>
  <si>
    <t>W 114-109</t>
  </si>
  <si>
    <t>L 103-112</t>
  </si>
  <si>
    <t>L 83-114</t>
  </si>
  <si>
    <t>L 128-152</t>
  </si>
  <si>
    <t>L 98-133</t>
  </si>
  <si>
    <t>L 111-129</t>
  </si>
  <si>
    <t>L 112-127</t>
  </si>
  <si>
    <t>W 127-118</t>
  </si>
  <si>
    <t>L 109-120</t>
  </si>
  <si>
    <t>L 117-122</t>
  </si>
  <si>
    <t>L 95-97</t>
  </si>
  <si>
    <t>W 119-86</t>
  </si>
  <si>
    <t>W 103-101</t>
  </si>
  <si>
    <t>L 119-135</t>
  </si>
  <si>
    <t>L 120-135</t>
  </si>
  <si>
    <t>W 116-105</t>
  </si>
  <si>
    <t>L 105-115</t>
  </si>
  <si>
    <t>L 89-108</t>
  </si>
  <si>
    <t>L 109-128</t>
  </si>
  <si>
    <t>L 95-103</t>
  </si>
  <si>
    <t>L 94-111</t>
  </si>
  <si>
    <t>L 122-140</t>
  </si>
  <si>
    <t>L 116-142</t>
  </si>
  <si>
    <t>L 113-123</t>
  </si>
  <si>
    <t>L 127-135</t>
  </si>
  <si>
    <t>L 116-120</t>
  </si>
  <si>
    <t>W 123-99</t>
  </si>
  <si>
    <t>W 127-119</t>
  </si>
  <si>
    <t>L 78-121</t>
  </si>
  <si>
    <t>L 104-113</t>
  </si>
  <si>
    <t>L 104-119</t>
  </si>
  <si>
    <t>W 129-124</t>
  </si>
  <si>
    <t>L 114-118</t>
  </si>
  <si>
    <r>
      <rPr>
        <rFont val="Verdana, sans-serif"/>
        <color rgb="FF1155CC"/>
        <u/>
      </rPr>
      <t>LAC</t>
    </r>
  </si>
  <si>
    <r>
      <rPr>
        <rFont val="Verdana, sans-serif"/>
        <color rgb="FF1155CC"/>
        <u/>
      </rPr>
      <t>MEM</t>
    </r>
  </si>
  <si>
    <r>
      <rPr>
        <rFont val="Verdana, sans-serif"/>
        <color rgb="FF1155CC"/>
        <u/>
      </rPr>
      <t>W, 123-120</t>
    </r>
  </si>
  <si>
    <t>L 99-105</t>
  </si>
  <si>
    <t>L 104-122</t>
  </si>
  <si>
    <t>W 137-134 (OT)</t>
  </si>
  <si>
    <t>W 115-110</t>
  </si>
  <si>
    <t>L 130-134</t>
  </si>
  <si>
    <t>L 114-135</t>
  </si>
  <si>
    <t>L 109-133</t>
  </si>
  <si>
    <t>L 106-125</t>
  </si>
  <si>
    <t>L 107-130</t>
  </si>
  <si>
    <t>L 111-131</t>
  </si>
  <si>
    <t>2025-10-22</t>
  </si>
  <si>
    <t>W 136-117</t>
  </si>
  <si>
    <t>25:29</t>
  </si>
  <si>
    <t>2025-10-25</t>
  </si>
  <si>
    <t>L 121-125</t>
  </si>
  <si>
    <t>30:15</t>
  </si>
  <si>
    <t>2025-10-26</t>
  </si>
  <si>
    <t>W 139-113</t>
  </si>
  <si>
    <t>34:55</t>
  </si>
  <si>
    <t>2025-10-28</t>
  </si>
  <si>
    <t>L 117-144</t>
  </si>
  <si>
    <t>27:14</t>
  </si>
  <si>
    <t>2025-10-30</t>
  </si>
  <si>
    <t>26:46</t>
  </si>
  <si>
    <t>2025-11-01</t>
  </si>
  <si>
    <t>L 105-122</t>
  </si>
  <si>
    <t>30:57</t>
  </si>
  <si>
    <t>2025-11-02</t>
  </si>
  <si>
    <t>W 126-103</t>
  </si>
  <si>
    <t>35:29</t>
  </si>
  <si>
    <t>2025-11-04</t>
  </si>
  <si>
    <t>32:21</t>
  </si>
  <si>
    <t>2025-11-07</t>
  </si>
  <si>
    <t>L 108-126</t>
  </si>
  <si>
    <t>40:07</t>
  </si>
  <si>
    <t>2025-11-10</t>
  </si>
  <si>
    <t>38:04</t>
  </si>
  <si>
    <t>2025-11-12</t>
  </si>
  <si>
    <t>W 111-100</t>
  </si>
  <si>
    <t>34:18</t>
  </si>
  <si>
    <t>2025-11-14</t>
  </si>
  <si>
    <t>L 134-147 (OT)</t>
  </si>
  <si>
    <t>41:13</t>
  </si>
  <si>
    <t>2025-11-15</t>
  </si>
  <si>
    <t>L 96-109</t>
  </si>
  <si>
    <t>27:21</t>
  </si>
  <si>
    <t>2025-11-17</t>
  </si>
  <si>
    <t>35:46</t>
  </si>
  <si>
    <t>2025-11-19</t>
  </si>
  <si>
    <t>L 118-127</t>
  </si>
  <si>
    <t>41:46</t>
  </si>
  <si>
    <t>2025-11-22</t>
  </si>
  <si>
    <t>L 116-131</t>
  </si>
  <si>
    <t>34:08</t>
  </si>
  <si>
    <t>2025-11-23</t>
  </si>
  <si>
    <t>34:27</t>
  </si>
  <si>
    <t>2025-11-26</t>
  </si>
  <si>
    <t>29:34</t>
  </si>
  <si>
    <t>2025-11-28</t>
  </si>
  <si>
    <t>W 123-116</t>
  </si>
  <si>
    <t>31:40</t>
  </si>
  <si>
    <t>2025-11-29</t>
  </si>
  <si>
    <t>W 118-111 (OT)</t>
  </si>
  <si>
    <t>36:42</t>
  </si>
  <si>
    <t>2025-12-01</t>
  </si>
  <si>
    <t>L 103-116</t>
  </si>
  <si>
    <t>35:06</t>
  </si>
  <si>
    <t>2025-12-03</t>
  </si>
  <si>
    <t>33:44</t>
  </si>
  <si>
    <t>2025-12-05</t>
  </si>
  <si>
    <t>W 111-86</t>
  </si>
  <si>
    <t>31:59</t>
  </si>
  <si>
    <t>2025-12-07</t>
  </si>
  <si>
    <t>L 106-115</t>
  </si>
  <si>
    <t>33:28</t>
  </si>
  <si>
    <t>2025-12-12</t>
  </si>
  <si>
    <t>L 126-129</t>
  </si>
  <si>
    <t>36:03</t>
  </si>
  <si>
    <t>2025-12-14</t>
  </si>
  <si>
    <t>W 119-111 (OT)</t>
  </si>
  <si>
    <t>43:50</t>
  </si>
  <si>
    <t>2025-12-18</t>
  </si>
  <si>
    <t>W 133-126</t>
  </si>
  <si>
    <t>34:59</t>
  </si>
  <si>
    <t>2025-12-20</t>
  </si>
  <si>
    <t>L 86-112</t>
  </si>
  <si>
    <t>2025-12-22</t>
  </si>
  <si>
    <t>L 132-139</t>
  </si>
  <si>
    <t>30:49</t>
  </si>
  <si>
    <t>2025-12-23</t>
  </si>
  <si>
    <t>28:26</t>
  </si>
  <si>
    <t>2025-12-26</t>
  </si>
  <si>
    <t>15:13</t>
  </si>
  <si>
    <t>2025-12-31</t>
  </si>
  <si>
    <t>L 125-132</t>
  </si>
  <si>
    <t>32:20</t>
  </si>
  <si>
    <t>2026-01-02</t>
  </si>
  <si>
    <t>L 121-122</t>
  </si>
  <si>
    <t>33:45</t>
  </si>
  <si>
    <t>2026-01-03</t>
  </si>
  <si>
    <t>32:52</t>
  </si>
  <si>
    <t>2026-01-05</t>
  </si>
  <si>
    <t>W 124-97</t>
  </si>
  <si>
    <t>27:55</t>
  </si>
  <si>
    <t>2026-01-07</t>
  </si>
  <si>
    <t>L 96-97</t>
  </si>
  <si>
    <t>32:50</t>
  </si>
  <si>
    <t>2026-01-08</t>
  </si>
  <si>
    <t>L 112-114</t>
  </si>
  <si>
    <t>29:20</t>
  </si>
  <si>
    <t>2026-01-10</t>
  </si>
  <si>
    <t>W 150-95</t>
  </si>
  <si>
    <t>18:07</t>
  </si>
  <si>
    <t>2026-01-12</t>
  </si>
  <si>
    <t>35:14</t>
  </si>
  <si>
    <t>2026-01-15</t>
  </si>
  <si>
    <t>W 135-117</t>
  </si>
  <si>
    <t>32:33</t>
  </si>
  <si>
    <t>2026-01-17</t>
  </si>
  <si>
    <t>L 116-136</t>
  </si>
  <si>
    <t>29:18</t>
  </si>
  <si>
    <t>2026-01-18</t>
  </si>
  <si>
    <t>26:40</t>
  </si>
  <si>
    <t>2026-01-21</t>
  </si>
  <si>
    <t>L 87-94</t>
  </si>
  <si>
    <t>31:26</t>
  </si>
  <si>
    <t>2026-01-22</t>
  </si>
  <si>
    <t>27:35</t>
  </si>
  <si>
    <t>2026-01-24</t>
  </si>
  <si>
    <t>31:54</t>
  </si>
  <si>
    <t>2026-01-26</t>
  </si>
  <si>
    <t>W 130-93</t>
  </si>
  <si>
    <t>20:22</t>
  </si>
  <si>
    <t>2026-01-28</t>
  </si>
  <si>
    <t>W 112-97</t>
  </si>
  <si>
    <t>25:52</t>
  </si>
  <si>
    <t>2026-01-29</t>
  </si>
  <si>
    <t>W 123-121</t>
  </si>
  <si>
    <t>36:25</t>
  </si>
  <si>
    <t>2026-01-31</t>
  </si>
  <si>
    <t>W 111-106</t>
  </si>
  <si>
    <t>35:03</t>
  </si>
  <si>
    <t>2026-02-02</t>
  </si>
  <si>
    <t>W 102-95</t>
  </si>
  <si>
    <t>35:35</t>
  </si>
  <si>
    <t>2026-02-05</t>
  </si>
  <si>
    <t>W 109-99</t>
  </si>
  <si>
    <t>2026-02-07</t>
  </si>
  <si>
    <t>35:45</t>
  </si>
  <si>
    <t>2026-02-09</t>
  </si>
  <si>
    <t>L 104-110</t>
  </si>
  <si>
    <t>34:10</t>
  </si>
  <si>
    <t>2026-02-11</t>
  </si>
  <si>
    <t>30:19</t>
  </si>
  <si>
    <t>2026-02-19</t>
  </si>
  <si>
    <t>30:42</t>
  </si>
  <si>
    <t>2026-02-20</t>
  </si>
  <si>
    <t>L 113-118</t>
  </si>
  <si>
    <t>37:04</t>
  </si>
  <si>
    <t>2026-02-22</t>
  </si>
  <si>
    <t>W 129-112</t>
  </si>
  <si>
    <t>28:25</t>
  </si>
  <si>
    <t>2026-02-24</t>
  </si>
  <si>
    <t>W 131-99</t>
  </si>
  <si>
    <t>22:31</t>
  </si>
  <si>
    <t>2026-02-26</t>
  </si>
  <si>
    <t>31:12</t>
  </si>
  <si>
    <t>2026-02-28</t>
  </si>
  <si>
    <t>W 109-93</t>
  </si>
  <si>
    <t>28:40</t>
  </si>
  <si>
    <t>2026-03-03</t>
  </si>
  <si>
    <t>W 117-90</t>
  </si>
  <si>
    <t>2026-03-04</t>
  </si>
  <si>
    <t>W 118-89</t>
  </si>
  <si>
    <t>30:48</t>
  </si>
  <si>
    <t>L 111-115</t>
  </si>
  <si>
    <t>W 115-111</t>
  </si>
  <si>
    <t>W 119-113</t>
  </si>
  <si>
    <t>L 95-116</t>
  </si>
  <si>
    <t>W 135-116</t>
  </si>
  <si>
    <t>W 122-110</t>
  </si>
  <si>
    <t>W 114-106</t>
  </si>
  <si>
    <t>W 125-107</t>
  </si>
  <si>
    <t>W 111-108</t>
  </si>
  <si>
    <t>W 137-135 (OT)</t>
  </si>
  <si>
    <t>W 114-105</t>
  </si>
  <si>
    <t>W 120-112</t>
  </si>
  <si>
    <t>W 122-117</t>
  </si>
  <si>
    <t>W 138-135</t>
  </si>
  <si>
    <t>L 109-113</t>
  </si>
  <si>
    <t>W 142-115</t>
  </si>
  <si>
    <t>W 112-105</t>
  </si>
  <si>
    <t>L 114-116 (OT)</t>
  </si>
  <si>
    <t>W 112-86</t>
  </si>
  <si>
    <t>W 110-102</t>
  </si>
  <si>
    <t>W 136-127</t>
  </si>
  <si>
    <t>L 129-131</t>
  </si>
  <si>
    <t>L 99-112</t>
  </si>
  <si>
    <t>W 128-106</t>
  </si>
  <si>
    <t>L 112-118</t>
  </si>
  <si>
    <t>W 121-90</t>
  </si>
  <si>
    <t>W 108-93</t>
  </si>
  <si>
    <t>L 92-98</t>
  </si>
  <si>
    <t>W 108-105</t>
  </si>
  <si>
    <t>W 121-78</t>
  </si>
  <si>
    <t>L 104-111</t>
  </si>
  <si>
    <t>W 139-116</t>
  </si>
  <si>
    <t>W 109-107</t>
  </si>
  <si>
    <t>L 96-114</t>
  </si>
  <si>
    <t>W 130-77</t>
  </si>
  <si>
    <t>L 117-126</t>
  </si>
  <si>
    <t>W 118-80</t>
  </si>
  <si>
    <t>W 110-104</t>
  </si>
  <si>
    <t>W 113-95</t>
  </si>
  <si>
    <t>W 126-111</t>
  </si>
  <si>
    <t>W 124-116</t>
  </si>
  <si>
    <t>W 122-119 (OT)</t>
  </si>
  <si>
    <t>W 106-92</t>
  </si>
  <si>
    <t>L 106-121</t>
  </si>
  <si>
    <t>L 110-121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</si>
</sst>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"/>
    <numFmt numFmtId="165" formatCode="0.0"/>
    <numFmt numFmtId="166" formatCode="m/d/yyyy"/>
    <numFmt numFmtId="167" formatCode="mm/dd/yyyy"/>
    <numFmt numFmtId="168" formatCode="yyyy-mm-dd"/>
    <numFmt numFmtId="169" formatCode="m-d"/>
  </numFmts>
  <fonts count="35">
    <font>
      <sz val="11.0"/>
      <color theme="1"/>
      <name val="Calibri"/>
      <scheme val="minor"/>
    </font>
    <font>
      <b/>
      <sz val="14.0"/>
      <color rgb="FF1A1A2E"/>
      <name val="Arial"/>
    </font>
    <font>
      <sz val="11.0"/>
      <color theme="1"/>
      <name val="Calibri"/>
    </font>
    <font>
      <sz val="10.0"/>
      <color rgb="FF6B7280"/>
      <name val="Arial"/>
    </font>
    <font>
      <b/>
      <sz val="9.0"/>
      <color rgb="FF16A34A"/>
      <name val="Arial"/>
    </font>
    <font>
      <b/>
      <sz val="9.0"/>
      <color rgb="FFB45309"/>
      <name val="Arial"/>
    </font>
    <font>
      <b/>
      <sz val="9.0"/>
      <color rgb="FF4338CA"/>
      <name val="Arial"/>
    </font>
    <font>
      <b/>
      <sz val="9.0"/>
      <color rgb="FF1A1A2E"/>
      <name val="Arial"/>
    </font>
    <font>
      <b/>
      <sz val="9.0"/>
      <color rgb="FF6B7280"/>
      <name val="Arial"/>
    </font>
    <font>
      <b/>
      <sz val="9.0"/>
      <color rgb="FFDC2626"/>
      <name val="Arial"/>
    </font>
    <font>
      <b/>
      <sz val="10.0"/>
      <color rgb="FFFFFFFF"/>
      <name val="Arial"/>
    </font>
    <font>
      <sz val="10.0"/>
      <color rgb="FF1A1A2E"/>
      <name val="Arial"/>
    </font>
    <font>
      <b/>
      <sz val="10.0"/>
      <color rgb="FF16A34A"/>
      <name val="Arial"/>
    </font>
    <font>
      <b/>
      <sz val="10.0"/>
      <color rgb="FFB45309"/>
      <name val="Arial"/>
    </font>
    <font>
      <b/>
      <sz val="10.0"/>
      <color rgb="FF4338CA"/>
      <name val="Arial"/>
    </font>
    <font>
      <b/>
      <sz val="10.0"/>
      <color rgb="FF1A1A2E"/>
      <name val="Arial"/>
    </font>
    <font>
      <b/>
      <sz val="11.0"/>
      <color rgb="FF222222"/>
      <name val="&quot;Google Sans&quot;"/>
    </font>
    <font>
      <b/>
      <color rgb="FF000000"/>
      <name val="&quot;Helvetica Neue&quot;"/>
    </font>
    <font>
      <i/>
      <sz val="9.0"/>
      <color rgb="FF6B7280"/>
      <name val="Arial"/>
    </font>
    <font>
      <sz val="9.0"/>
      <color rgb="FF6B7280"/>
      <name val="Arial"/>
    </font>
    <font>
      <b/>
      <i/>
      <sz val="9.0"/>
      <color rgb="FFDC2626"/>
      <name val="Arial"/>
    </font>
    <font>
      <i/>
      <sz val="9.0"/>
      <color rgb="FF9CA3AF"/>
      <name val="Arial"/>
    </font>
    <font>
      <color theme="1"/>
      <name val="Calibri"/>
      <scheme val="minor"/>
    </font>
    <font>
      <b/>
      <sz val="11.0"/>
      <color rgb="FF16A34A"/>
      <name val="Arial"/>
    </font>
    <font>
      <sz val="8.0"/>
      <color rgb="FF6B7280"/>
      <name val="Arial"/>
    </font>
    <font>
      <b/>
      <sz val="11.0"/>
      <color rgb="FFB45309"/>
      <name val="Arial"/>
    </font>
    <font>
      <b/>
      <sz val="11.0"/>
      <color rgb="FF4338CA"/>
      <name val="Arial"/>
    </font>
    <font>
      <sz val="1.0"/>
      <color rgb="FFFFFFFF"/>
      <name val="Arial"/>
    </font>
    <font>
      <sz val="11.0"/>
      <color rgb="FF000000"/>
      <name val="Calibri"/>
      <scheme val="minor"/>
    </font>
    <font>
      <color rgb="FF000000"/>
      <name val="Verdana"/>
    </font>
    <font>
      <color rgb="FF990000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  <font>
      <sz val="9.0"/>
      <color rgb="FF1A1A2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12E81"/>
        <bgColor rgb="FF312E81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right style="thin">
        <color rgb="FF747678"/>
      </right>
      <bottom style="thin">
        <color rgb="FF747678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2" fontId="10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0" fillId="0" fontId="12" numFmtId="16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3" numFmtId="165" xfId="0" applyAlignment="1" applyFont="1" applyNumberFormat="1">
      <alignment horizontal="center" shrinkToFit="0" vertical="center" wrapText="0"/>
    </xf>
    <xf borderId="0" fillId="0" fontId="14" numFmtId="165" xfId="0" applyAlignment="1" applyFont="1" applyNumberFormat="1">
      <alignment horizontal="center" shrinkToFit="0" vertical="center" wrapText="0"/>
    </xf>
    <xf borderId="0" fillId="0" fontId="15" numFmtId="9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3" fontId="16" numFmtId="0" xfId="0" applyAlignment="1" applyFill="1" applyFont="1">
      <alignment readingOrder="0"/>
    </xf>
    <xf borderId="0" fillId="4" fontId="16" numFmtId="0" xfId="0" applyAlignment="1" applyFill="1" applyFont="1">
      <alignment readingOrder="0"/>
    </xf>
    <xf borderId="2" fillId="4" fontId="16" numFmtId="0" xfId="0" applyAlignment="1" applyBorder="1" applyFont="1">
      <alignment readingOrder="0"/>
    </xf>
    <xf borderId="2" fillId="0" fontId="11" numFmtId="164" xfId="0" applyAlignment="1" applyBorder="1" applyFont="1" applyNumberFormat="1">
      <alignment horizontal="center" shrinkToFit="0" vertical="center" wrapText="0"/>
    </xf>
    <xf borderId="2" fillId="0" fontId="12" numFmtId="165" xfId="0" applyAlignment="1" applyBorder="1" applyFont="1" applyNumberForma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2" fillId="0" fontId="13" numFmtId="165" xfId="0" applyAlignment="1" applyBorder="1" applyFont="1" applyNumberFormat="1">
      <alignment horizontal="center" shrinkToFit="0" vertical="center" wrapText="0"/>
    </xf>
    <xf borderId="2" fillId="0" fontId="14" numFmtId="165" xfId="0" applyAlignment="1" applyBorder="1" applyFont="1" applyNumberFormat="1">
      <alignment horizontal="center" shrinkToFit="0" vertical="center" wrapText="0"/>
    </xf>
    <xf borderId="2" fillId="0" fontId="15" numFmtId="9" xfId="0" applyAlignment="1" applyBorder="1" applyFont="1" applyNumberFormat="1">
      <alignment horizontal="center" shrinkToFit="0" vertical="center" wrapText="0"/>
    </xf>
    <xf borderId="2" fillId="0" fontId="9" numFmtId="0" xfId="0" applyAlignment="1" applyBorder="1" applyFont="1">
      <alignment horizontal="left" shrinkToFit="0" vertical="center" wrapText="0"/>
    </xf>
    <xf borderId="0" fillId="5" fontId="17" numFmtId="0" xfId="0" applyAlignment="1" applyFill="1" applyFont="1">
      <alignment readingOrder="0"/>
    </xf>
    <xf borderId="2" fillId="5" fontId="17" numFmtId="0" xfId="0" applyAlignment="1" applyBorder="1" applyFont="1">
      <alignment readingOrder="0"/>
    </xf>
    <xf borderId="3" fillId="3" fontId="16" numFmtId="0" xfId="0" applyAlignment="1" applyBorder="1" applyFont="1">
      <alignment readingOrder="0"/>
    </xf>
    <xf borderId="3" fillId="0" fontId="11" numFmtId="164" xfId="0" applyAlignment="1" applyBorder="1" applyFont="1" applyNumberFormat="1">
      <alignment horizontal="center" shrinkToFit="0" vertical="center" wrapText="0"/>
    </xf>
    <xf borderId="3" fillId="0" fontId="12" numFmtId="165" xfId="0" applyAlignment="1" applyBorder="1" applyFont="1" applyNumberFormat="1">
      <alignment horizontal="center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3" fillId="0" fontId="13" numFmtId="165" xfId="0" applyAlignment="1" applyBorder="1" applyFont="1" applyNumberFormat="1">
      <alignment horizontal="center" shrinkToFit="0" vertical="center" wrapText="0"/>
    </xf>
    <xf borderId="3" fillId="0" fontId="14" numFmtId="165" xfId="0" applyAlignment="1" applyBorder="1" applyFont="1" applyNumberFormat="1">
      <alignment horizontal="center" shrinkToFit="0" vertical="center" wrapText="0"/>
    </xf>
    <xf borderId="3" fillId="0" fontId="15" numFmtId="9" xfId="0" applyAlignment="1" applyBorder="1" applyFont="1" applyNumberFormat="1">
      <alignment horizontal="center" shrinkToFit="0" vertical="center" wrapText="0"/>
    </xf>
    <xf borderId="3" fillId="0" fontId="9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1" fillId="2" fontId="10" numFmtId="0" xfId="0" applyAlignment="1" applyBorder="1" applyFont="1">
      <alignment horizontal="center" readingOrder="0" shrinkToFit="0" vertical="center" wrapText="0"/>
    </xf>
    <xf borderId="0" fillId="0" fontId="22" numFmtId="166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22" numFmtId="49" xfId="0" applyAlignment="1" applyFont="1" applyNumberFormat="1">
      <alignment readingOrder="0"/>
    </xf>
    <xf borderId="3" fillId="0" fontId="22" numFmtId="166" xfId="0" applyAlignment="1" applyBorder="1" applyFont="1" applyNumberFormat="1">
      <alignment readingOrder="0"/>
    </xf>
    <xf borderId="3" fillId="0" fontId="22" numFmtId="0" xfId="0" applyAlignment="1" applyBorder="1" applyFont="1">
      <alignment readingOrder="0"/>
    </xf>
    <xf borderId="3" fillId="0" fontId="22" numFmtId="0" xfId="0" applyBorder="1" applyFont="1"/>
    <xf borderId="3" fillId="0" fontId="22" numFmtId="49" xfId="0" applyAlignment="1" applyBorder="1" applyFont="1" applyNumberFormat="1">
      <alignment readingOrder="0"/>
    </xf>
    <xf borderId="0" fillId="0" fontId="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right" shrinkToFit="0" vertical="center" wrapText="0"/>
    </xf>
    <xf borderId="0" fillId="0" fontId="23" numFmtId="165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25" numFmtId="165" xfId="0" applyAlignment="1" applyFont="1" applyNumberFormat="1">
      <alignment horizontal="center" shrinkToFit="0" vertical="center" wrapText="0"/>
    </xf>
    <xf borderId="0" fillId="0" fontId="26" numFmtId="165" xfId="0" applyAlignment="1" applyFont="1" applyNumberFormat="1">
      <alignment horizontal="center" shrinkToFit="0" vertical="center" wrapText="0"/>
    </xf>
    <xf borderId="0" fillId="0" fontId="27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11" numFmtId="167" xfId="0" applyAlignment="1" applyFont="1" applyNumberFormat="1">
      <alignment horizontal="center" shrinkToFit="0" vertical="center" wrapText="0"/>
    </xf>
    <xf borderId="0" fillId="5" fontId="28" numFmtId="0" xfId="0" applyAlignment="1" applyFont="1">
      <alignment readingOrder="0"/>
    </xf>
    <xf borderId="0" fillId="5" fontId="28" numFmtId="168" xfId="0" applyAlignment="1" applyFont="1" applyNumberFormat="1">
      <alignment readingOrder="0"/>
    </xf>
    <xf borderId="0" fillId="5" fontId="28" numFmtId="46" xfId="0" applyAlignment="1" applyFont="1" applyNumberFormat="1">
      <alignment readingOrder="0"/>
    </xf>
    <xf borderId="0" fillId="5" fontId="28" numFmtId="20" xfId="0" applyAlignment="1" applyFont="1" applyNumberFormat="1">
      <alignment readingOrder="0"/>
    </xf>
    <xf borderId="0" fillId="0" fontId="8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 shrinkToFit="0" vertical="bottom" wrapText="0"/>
    </xf>
    <xf borderId="0" fillId="5" fontId="28" numFmtId="169" xfId="0" applyAlignment="1" applyFont="1" applyNumberFormat="1">
      <alignment readingOrder="0"/>
    </xf>
    <xf borderId="4" fillId="5" fontId="29" numFmtId="0" xfId="0" applyAlignment="1" applyBorder="1" applyFont="1">
      <alignment horizontal="right" readingOrder="0" shrinkToFit="0" wrapText="0"/>
    </xf>
    <xf borderId="5" fillId="5" fontId="30" numFmtId="0" xfId="0" applyAlignment="1" applyBorder="1" applyFont="1">
      <alignment horizontal="right" readingOrder="0" shrinkToFit="0" wrapText="0"/>
    </xf>
    <xf borderId="6" fillId="0" fontId="31" numFmtId="168" xfId="0" applyAlignment="1" applyBorder="1" applyFont="1" applyNumberFormat="1">
      <alignment horizontal="left" readingOrder="0" shrinkToFit="0" wrapText="0"/>
    </xf>
    <xf borderId="5" fillId="0" fontId="32" numFmtId="0" xfId="0" applyAlignment="1" applyBorder="1" applyFont="1">
      <alignment horizontal="left" readingOrder="0" shrinkToFit="0" wrapText="0"/>
    </xf>
    <xf borderId="5" fillId="5" fontId="29" numFmtId="0" xfId="0" applyAlignment="1" applyBorder="1" applyFont="1">
      <alignment horizontal="center" readingOrder="0" shrinkToFit="0" wrapText="0"/>
    </xf>
    <xf borderId="5" fillId="0" fontId="33" numFmtId="0" xfId="0" applyAlignment="1" applyBorder="1" applyFont="1">
      <alignment horizontal="center" readingOrder="0" shrinkToFit="0" wrapText="0"/>
    </xf>
    <xf borderId="5" fillId="5" fontId="29" numFmtId="0" xfId="0" applyAlignment="1" applyBorder="1" applyFont="1">
      <alignment horizontal="right" shrinkToFit="0" wrapText="0"/>
    </xf>
    <xf borderId="5" fillId="5" fontId="29" numFmtId="46" xfId="0" applyAlignment="1" applyBorder="1" applyFont="1" applyNumberFormat="1">
      <alignment horizontal="right" readingOrder="0" shrinkToFit="0" wrapText="0"/>
    </xf>
    <xf borderId="5" fillId="5" fontId="29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34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sketball-reference.com/boxscores/202603070MEM.html" TargetMode="External"/><Relationship Id="rId2" Type="http://schemas.openxmlformats.org/officeDocument/2006/relationships/hyperlink" Target="https://www.basketball-reference.com/teams/LAC/2026.html" TargetMode="External"/><Relationship Id="rId3" Type="http://schemas.openxmlformats.org/officeDocument/2006/relationships/hyperlink" Target="https://www.basketball-reference.com/teams/MEM/2026.html" TargetMode="External"/><Relationship Id="rId4" Type="http://schemas.openxmlformats.org/officeDocument/2006/relationships/hyperlink" Target="https://www.basketball-reference.com/boxscores/202603070MEM.html" TargetMode="External"/><Relationship Id="rId5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66F1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8" width="8.0"/>
    <col customWidth="1" min="9" max="9" width="3.0"/>
    <col customWidth="1" min="10" max="15" width="8.0"/>
    <col customWidth="1" min="16" max="16" width="3.0"/>
    <col customWidth="1" min="17" max="22" width="8.0"/>
    <col customWidth="1" min="23" max="23" width="3.0"/>
    <col customWidth="1" min="24" max="29" width="8.0"/>
    <col customWidth="1" min="30" max="30" width="3.0"/>
    <col customWidth="1" min="31" max="31" width="7.0"/>
    <col customWidth="1" min="32" max="32" width="38.29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2"/>
      <c r="B3" s="2"/>
      <c r="C3" s="4" t="s">
        <v>2</v>
      </c>
      <c r="D3" s="2"/>
      <c r="E3" s="2"/>
      <c r="F3" s="2"/>
      <c r="G3" s="2"/>
      <c r="H3" s="2"/>
      <c r="I3" s="2"/>
      <c r="J3" s="5" t="s">
        <v>3</v>
      </c>
      <c r="K3" s="2"/>
      <c r="L3" s="2"/>
      <c r="M3" s="2"/>
      <c r="N3" s="2"/>
      <c r="O3" s="2"/>
      <c r="P3" s="2"/>
      <c r="Q3" s="6" t="s">
        <v>4</v>
      </c>
      <c r="R3" s="2"/>
      <c r="S3" s="2"/>
      <c r="T3" s="2"/>
      <c r="U3" s="2"/>
      <c r="V3" s="2"/>
      <c r="W3" s="2"/>
      <c r="X3" s="7" t="s">
        <v>5</v>
      </c>
      <c r="Y3" s="2"/>
      <c r="Z3" s="2"/>
      <c r="AA3" s="2"/>
      <c r="AB3" s="2"/>
      <c r="AC3" s="2"/>
      <c r="AD3" s="2"/>
      <c r="AE3" s="8" t="s">
        <v>6</v>
      </c>
      <c r="AF3" s="9" t="s">
        <v>7</v>
      </c>
    </row>
    <row r="4" ht="15.0" customHeight="1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/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/>
      <c r="Q4" s="10" t="s">
        <v>10</v>
      </c>
      <c r="R4" s="10" t="s">
        <v>11</v>
      </c>
      <c r="S4" s="10" t="s">
        <v>12</v>
      </c>
      <c r="T4" s="10" t="s">
        <v>13</v>
      </c>
      <c r="U4" s="10" t="s">
        <v>14</v>
      </c>
      <c r="V4" s="10" t="s">
        <v>15</v>
      </c>
      <c r="W4" s="10"/>
      <c r="X4" s="10" t="s">
        <v>10</v>
      </c>
      <c r="Y4" s="10" t="s">
        <v>11</v>
      </c>
      <c r="Z4" s="10" t="s">
        <v>12</v>
      </c>
      <c r="AA4" s="10" t="s">
        <v>13</v>
      </c>
      <c r="AB4" s="10" t="s">
        <v>14</v>
      </c>
      <c r="AC4" s="10" t="s">
        <v>15</v>
      </c>
      <c r="AD4" s="10"/>
      <c r="AE4" s="10" t="s">
        <v>16</v>
      </c>
      <c r="AF4" s="10" t="s">
        <v>17</v>
      </c>
    </row>
    <row r="5" ht="15.0" customHeight="1">
      <c r="A5" s="11" t="s">
        <v>18</v>
      </c>
      <c r="B5" s="12">
        <f t="shared" ref="B5:B34" si="1">IF(A5="","",INDIRECT("'"&amp;A5&amp;"'!B10"))</f>
        <v>46092</v>
      </c>
      <c r="C5" s="13">
        <f t="shared" ref="C5:C34" si="2">IF(A5="","",INDIRECT("'"&amp;A5&amp;"'!B3"))</f>
        <v>7.994803507</v>
      </c>
      <c r="D5" s="13">
        <f t="shared" ref="D5:D34" si="3">IF(A5="","",INDIRECT("'"&amp;A5&amp;"'!C3"))</f>
        <v>2.769441315</v>
      </c>
      <c r="E5" s="13">
        <f t="shared" ref="E5:E34" si="4">IF(A5="","",INDIRECT("'"&amp;A5&amp;"'!D3"))</f>
        <v>2.761928086</v>
      </c>
      <c r="F5" s="13">
        <f t="shared" ref="F5:F34" si="5">IF(A5="","",INDIRECT("'"&amp;A5&amp;"'!E3"))</f>
        <v>1.438681756</v>
      </c>
      <c r="G5" s="13">
        <f t="shared" ref="G5:G34" si="6">IF(A5="","",INDIRECT("'"&amp;A5&amp;"'!F3"))</f>
        <v>0.9959332894</v>
      </c>
      <c r="H5" s="13">
        <f t="shared" ref="H5:H34" si="7">IF(A5="","",INDIRECT("'"&amp;A5&amp;"'!G3"))</f>
        <v>1.506587268</v>
      </c>
      <c r="I5" s="14"/>
      <c r="J5" s="15">
        <f t="shared" ref="J5:J34" si="8">IF(A5="","",INDIRECT("'"&amp;A5&amp;"'!B4"))</f>
        <v>8.90265988</v>
      </c>
      <c r="K5" s="15">
        <f t="shared" ref="K5:K34" si="9">IF(A5="","",INDIRECT("'"&amp;A5&amp;"'!C4"))</f>
        <v>2.513200444</v>
      </c>
      <c r="L5" s="15">
        <f t="shared" ref="L5:L34" si="10">IF(A5="","",INDIRECT("'"&amp;A5&amp;"'!D4"))</f>
        <v>2.645751311</v>
      </c>
      <c r="M5" s="15">
        <f t="shared" ref="M5:M34" si="11">IF(A5="","",INDIRECT("'"&amp;A5&amp;"'!E4"))</f>
        <v>1.30045241</v>
      </c>
      <c r="N5" s="15">
        <f t="shared" ref="N5:N34" si="12">IF(A5="","",INDIRECT("'"&amp;A5&amp;"'!F4"))</f>
        <v>0.9926198253</v>
      </c>
      <c r="O5" s="15">
        <f t="shared" ref="O5:O34" si="13">IF(A5="","",INDIRECT("'"&amp;A5&amp;"'!G4"))</f>
        <v>1.712840778</v>
      </c>
      <c r="P5" s="14"/>
      <c r="Q5" s="16">
        <f t="shared" ref="Q5:Q34" si="14">IF(A5="","",INDIRECT("'"&amp;A5&amp;"'!B5"))</f>
        <v>8.783823516</v>
      </c>
      <c r="R5" s="16">
        <f t="shared" ref="R5:R34" si="15">IF(A5="","",INDIRECT("'"&amp;A5&amp;"'!C5"))</f>
        <v>2.601281735</v>
      </c>
      <c r="S5" s="16">
        <f t="shared" ref="S5:S34" si="16">IF(A5="","",INDIRECT("'"&amp;A5&amp;"'!D5"))</f>
        <v>2.45175674</v>
      </c>
      <c r="T5" s="16">
        <f t="shared" ref="T5:T34" si="17">IF(A5="","",INDIRECT("'"&amp;A5&amp;"'!E5"))</f>
        <v>1.429840706</v>
      </c>
      <c r="U5" s="16">
        <f t="shared" ref="U5:U34" si="18">IF(A5="","",INDIRECT("'"&amp;A5&amp;"'!F5"))</f>
        <v>1.197219</v>
      </c>
      <c r="V5" s="16">
        <f t="shared" ref="V5:V34" si="19">IF(A5="","",INDIRECT("'"&amp;A5&amp;"'!G5"))</f>
        <v>1.837873167</v>
      </c>
      <c r="W5" s="14"/>
      <c r="X5" s="17">
        <f t="shared" ref="X5:X34" si="20">IF(A5="","",INDIRECT("'"&amp;A5&amp;"'!B7"))</f>
        <v>0.3170743601</v>
      </c>
      <c r="Y5" s="17">
        <f t="shared" ref="Y5:Y34" si="21">IF(A5="","",INDIRECT("'"&amp;A5&amp;"'!C7"))</f>
        <v>0.486171516</v>
      </c>
      <c r="Z5" s="17">
        <f t="shared" ref="Z5:Z34" si="22">IF(A5="","",INDIRECT("'"&amp;A5&amp;"'!D7"))</f>
        <v>0.2807041249</v>
      </c>
      <c r="AA5" s="17">
        <f t="shared" ref="AA5:AA34" si="23">IF(A5="","",INDIRECT("'"&amp;A5&amp;"'!E7"))</f>
        <v>0.9946441769</v>
      </c>
      <c r="AB5" s="17">
        <f t="shared" ref="AB5:AB34" si="24">IF(A5="","",INDIRECT("'"&amp;A5&amp;"'!F7"))</f>
        <v>1.093573808</v>
      </c>
      <c r="AC5" s="17">
        <f t="shared" ref="AC5:AC34" si="25">IF(A5="","",INDIRECT("'"&amp;A5&amp;"'!G7"))</f>
        <v>0.7336424955</v>
      </c>
      <c r="AD5" s="14"/>
      <c r="AE5" s="14">
        <f t="shared" ref="AE5:AE34" si="26">IF(A5="","",INDIRECT("'"&amp;A5&amp;"'!B9"))</f>
        <v>56</v>
      </c>
      <c r="AF5" s="18" t="str">
        <f t="shared" ref="AF5:AF34" si="27">IF(A5="","",INDIRECT("'"&amp;A5&amp;"'!I5")&amp;IF(INDIRECT("'"&amp;A5&amp;"'!I6")&lt;&gt;""," | "&amp;INDIRECT("'"&amp;A5&amp;"'!I6"),""))</f>
        <v> |  REB ▲</v>
      </c>
    </row>
    <row r="6" ht="15.0" customHeight="1">
      <c r="A6" s="11" t="s">
        <v>19</v>
      </c>
      <c r="B6" s="12">
        <f t="shared" si="1"/>
        <v>46092</v>
      </c>
      <c r="C6" s="13">
        <f t="shared" si="2"/>
        <v>7.069964624</v>
      </c>
      <c r="D6" s="13">
        <f t="shared" si="3"/>
        <v>2.565070666</v>
      </c>
      <c r="E6" s="13">
        <f t="shared" si="4"/>
        <v>2.020780462</v>
      </c>
      <c r="F6" s="13">
        <f t="shared" si="5"/>
        <v>0.8996444447</v>
      </c>
      <c r="G6" s="13">
        <f t="shared" si="6"/>
        <v>0.4768573307</v>
      </c>
      <c r="H6" s="13">
        <f t="shared" si="7"/>
        <v>1.835371365</v>
      </c>
      <c r="I6" s="14"/>
      <c r="J6" s="15">
        <f t="shared" si="8"/>
        <v>7.278483069</v>
      </c>
      <c r="K6" s="15">
        <f t="shared" si="9"/>
        <v>2.661123625</v>
      </c>
      <c r="L6" s="15">
        <f t="shared" si="10"/>
        <v>1.380312703</v>
      </c>
      <c r="M6" s="15">
        <f t="shared" si="11"/>
        <v>0.8255779475</v>
      </c>
      <c r="N6" s="15">
        <f t="shared" si="12"/>
        <v>0.470162346</v>
      </c>
      <c r="O6" s="15">
        <f t="shared" si="13"/>
        <v>2.258900524</v>
      </c>
      <c r="P6" s="14"/>
      <c r="Q6" s="16">
        <f t="shared" si="14"/>
        <v>7.279346735</v>
      </c>
      <c r="R6" s="16">
        <f t="shared" si="15"/>
        <v>2.065591118</v>
      </c>
      <c r="S6" s="16">
        <f t="shared" si="16"/>
        <v>1.286683938</v>
      </c>
      <c r="T6" s="16">
        <f t="shared" si="17"/>
        <v>0.9189365835</v>
      </c>
      <c r="U6" s="16">
        <f t="shared" si="18"/>
        <v>0.5270462767</v>
      </c>
      <c r="V6" s="16">
        <f t="shared" si="19"/>
        <v>2.221110833</v>
      </c>
      <c r="W6" s="14"/>
      <c r="X6" s="17">
        <f t="shared" si="20"/>
        <v>0.3686608971</v>
      </c>
      <c r="Y6" s="17">
        <f t="shared" si="21"/>
        <v>0.4705159209</v>
      </c>
      <c r="Z6" s="17">
        <f t="shared" si="22"/>
        <v>0.5909829653</v>
      </c>
      <c r="AA6" s="17">
        <f t="shared" si="23"/>
        <v>1.186765012</v>
      </c>
      <c r="AB6" s="17">
        <f t="shared" si="24"/>
        <v>1.847822156</v>
      </c>
      <c r="AC6" s="17">
        <f t="shared" si="25"/>
        <v>0.5268195586</v>
      </c>
      <c r="AD6" s="14"/>
      <c r="AE6" s="14">
        <f t="shared" si="26"/>
        <v>62</v>
      </c>
      <c r="AF6" s="18" t="str">
        <f t="shared" si="27"/>
        <v> |  AST ▼</v>
      </c>
    </row>
    <row r="7" ht="15.0" customHeight="1">
      <c r="A7" s="19" t="s">
        <v>20</v>
      </c>
      <c r="B7" s="12">
        <f t="shared" si="1"/>
        <v>46092</v>
      </c>
      <c r="C7" s="13">
        <f t="shared" si="2"/>
        <v>5.750754086</v>
      </c>
      <c r="D7" s="13">
        <f t="shared" si="3"/>
        <v>2.991539529</v>
      </c>
      <c r="E7" s="13">
        <f t="shared" si="4"/>
        <v>1.882220693</v>
      </c>
      <c r="F7" s="13">
        <f t="shared" si="5"/>
        <v>1.024532664</v>
      </c>
      <c r="G7" s="13">
        <f t="shared" si="6"/>
        <v>0.5130154421</v>
      </c>
      <c r="H7" s="13">
        <f t="shared" si="7"/>
        <v>1.272015548</v>
      </c>
      <c r="I7" s="14"/>
      <c r="J7" s="15">
        <f t="shared" si="8"/>
        <v>5.169071314</v>
      </c>
      <c r="K7" s="15">
        <f t="shared" si="9"/>
        <v>3.437835576</v>
      </c>
      <c r="L7" s="15">
        <f t="shared" si="10"/>
        <v>2.034785216</v>
      </c>
      <c r="M7" s="15">
        <f t="shared" si="11"/>
        <v>1.167293065</v>
      </c>
      <c r="N7" s="15">
        <f t="shared" si="12"/>
        <v>0.6069769787</v>
      </c>
      <c r="O7" s="15">
        <f t="shared" si="13"/>
        <v>1.149624907</v>
      </c>
      <c r="P7" s="14"/>
      <c r="Q7" s="16">
        <f t="shared" si="14"/>
        <v>4.69041576</v>
      </c>
      <c r="R7" s="16">
        <f t="shared" si="15"/>
        <v>3.666666667</v>
      </c>
      <c r="S7" s="16">
        <f t="shared" si="16"/>
        <v>2.223610677</v>
      </c>
      <c r="T7" s="16">
        <f t="shared" si="17"/>
        <v>0.7071067812</v>
      </c>
      <c r="U7" s="16">
        <f t="shared" si="18"/>
        <v>0.5270462767</v>
      </c>
      <c r="V7" s="16">
        <f t="shared" si="19"/>
        <v>1.364225462</v>
      </c>
      <c r="W7" s="14"/>
      <c r="X7" s="17">
        <f t="shared" si="20"/>
        <v>0.5153591855</v>
      </c>
      <c r="Y7" s="17">
        <f t="shared" si="21"/>
        <v>0.6040608665</v>
      </c>
      <c r="Z7" s="17">
        <f t="shared" si="22"/>
        <v>0.8121911209</v>
      </c>
      <c r="AA7" s="17">
        <f t="shared" si="23"/>
        <v>1.241260727</v>
      </c>
      <c r="AB7" s="17">
        <f t="shared" si="24"/>
        <v>1.469089675</v>
      </c>
      <c r="AC7" s="17">
        <f t="shared" si="25"/>
        <v>0.7705478798</v>
      </c>
      <c r="AD7" s="14"/>
      <c r="AE7" s="14">
        <f t="shared" si="26"/>
        <v>63</v>
      </c>
      <c r="AF7" s="18" t="str">
        <f t="shared" si="27"/>
        <v>PTS ▲ REB ▲ AST ▲ | PTS ▲ REB ▲ AST ▲</v>
      </c>
    </row>
    <row r="8" ht="15.0" customHeight="1">
      <c r="A8" s="19" t="s">
        <v>21</v>
      </c>
      <c r="B8" s="12">
        <f t="shared" si="1"/>
        <v>46092</v>
      </c>
      <c r="C8" s="13">
        <f t="shared" si="2"/>
        <v>7.808175929</v>
      </c>
      <c r="D8" s="13">
        <f t="shared" si="3"/>
        <v>2.431518189</v>
      </c>
      <c r="E8" s="13">
        <f t="shared" si="4"/>
        <v>1.379432495</v>
      </c>
      <c r="F8" s="13">
        <f t="shared" si="5"/>
        <v>0.9308043624</v>
      </c>
      <c r="G8" s="13">
        <f t="shared" si="6"/>
        <v>0.4423590301</v>
      </c>
      <c r="H8" s="13">
        <f t="shared" si="7"/>
        <v>1.404638547</v>
      </c>
      <c r="I8" s="14"/>
      <c r="J8" s="15">
        <f t="shared" si="8"/>
        <v>7.27960487</v>
      </c>
      <c r="K8" s="15">
        <f t="shared" si="9"/>
        <v>1.751050105</v>
      </c>
      <c r="L8" s="15">
        <f t="shared" si="10"/>
        <v>1.236693885</v>
      </c>
      <c r="M8" s="15">
        <f t="shared" si="11"/>
        <v>0.8488746876</v>
      </c>
      <c r="N8" s="15">
        <f t="shared" si="12"/>
        <v>0.392952624</v>
      </c>
      <c r="O8" s="15">
        <f t="shared" si="13"/>
        <v>1.495090003</v>
      </c>
      <c r="P8" s="14"/>
      <c r="Q8" s="16">
        <f t="shared" si="14"/>
        <v>7.55928946</v>
      </c>
      <c r="R8" s="16">
        <f t="shared" si="15"/>
        <v>1.902379462</v>
      </c>
      <c r="S8" s="16">
        <f t="shared" si="16"/>
        <v>1.732050808</v>
      </c>
      <c r="T8" s="16">
        <f t="shared" si="17"/>
        <v>0.7867957925</v>
      </c>
      <c r="U8" s="16">
        <f t="shared" si="18"/>
        <v>0.377964473</v>
      </c>
      <c r="V8" s="16">
        <f t="shared" si="19"/>
        <v>1.112697281</v>
      </c>
      <c r="W8" s="14"/>
      <c r="X8" s="17">
        <f t="shared" si="20"/>
        <v>0.4356493008</v>
      </c>
      <c r="Y8" s="17">
        <f t="shared" si="21"/>
        <v>0.4290914451</v>
      </c>
      <c r="Z8" s="17">
        <f t="shared" si="22"/>
        <v>0.5977540811</v>
      </c>
      <c r="AA8" s="17">
        <f t="shared" si="23"/>
        <v>1.210045671</v>
      </c>
      <c r="AB8" s="17">
        <f t="shared" si="24"/>
        <v>1.725200217</v>
      </c>
      <c r="AC8" s="17">
        <f t="shared" si="25"/>
        <v>0.8559516144</v>
      </c>
      <c r="AD8" s="14"/>
      <c r="AE8" s="14">
        <f t="shared" si="26"/>
        <v>39</v>
      </c>
      <c r="AF8" s="18" t="str">
        <f t="shared" si="27"/>
        <v>PTS ▼ | PTS ▼</v>
      </c>
    </row>
    <row r="9" ht="15.0" customHeight="1">
      <c r="A9" s="19" t="s">
        <v>22</v>
      </c>
      <c r="B9" s="12">
        <f t="shared" si="1"/>
        <v>46092</v>
      </c>
      <c r="C9" s="13">
        <f t="shared" si="2"/>
        <v>6.652364602</v>
      </c>
      <c r="D9" s="13">
        <f t="shared" si="3"/>
        <v>2.213147668</v>
      </c>
      <c r="E9" s="13">
        <f t="shared" si="4"/>
        <v>1.812075004</v>
      </c>
      <c r="F9" s="13">
        <f t="shared" si="5"/>
        <v>0.9531393268</v>
      </c>
      <c r="G9" s="13">
        <f t="shared" si="6"/>
        <v>0.811464464</v>
      </c>
      <c r="H9" s="13">
        <f t="shared" si="7"/>
        <v>1.746344042</v>
      </c>
      <c r="I9" s="14"/>
      <c r="J9" s="15">
        <f t="shared" si="8"/>
        <v>5.661271942</v>
      </c>
      <c r="K9" s="15">
        <f t="shared" si="9"/>
        <v>2.712058841</v>
      </c>
      <c r="L9" s="15">
        <f t="shared" si="10"/>
        <v>2.090076805</v>
      </c>
      <c r="M9" s="15">
        <f t="shared" si="11"/>
        <v>1</v>
      </c>
      <c r="N9" s="15">
        <f t="shared" si="12"/>
        <v>0.6882472016</v>
      </c>
      <c r="O9" s="15">
        <f t="shared" si="13"/>
        <v>1.598519051</v>
      </c>
      <c r="P9" s="14"/>
      <c r="Q9" s="16">
        <f t="shared" si="14"/>
        <v>4.396968653</v>
      </c>
      <c r="R9" s="16">
        <f t="shared" si="15"/>
        <v>2.960855732</v>
      </c>
      <c r="S9" s="16">
        <f t="shared" si="16"/>
        <v>2.40370085</v>
      </c>
      <c r="T9" s="16">
        <f t="shared" si="17"/>
        <v>0.9486832981</v>
      </c>
      <c r="U9" s="16">
        <f t="shared" si="18"/>
        <v>0.6992058988</v>
      </c>
      <c r="V9" s="16">
        <f t="shared" si="19"/>
        <v>1.269295518</v>
      </c>
      <c r="W9" s="14"/>
      <c r="X9" s="17">
        <f t="shared" si="20"/>
        <v>0.3356954383</v>
      </c>
      <c r="Y9" s="17">
        <f t="shared" si="21"/>
        <v>0.6293310903</v>
      </c>
      <c r="Z9" s="17">
        <f t="shared" si="22"/>
        <v>0.4853772331</v>
      </c>
      <c r="AA9" s="17">
        <f t="shared" si="23"/>
        <v>0.7942827723</v>
      </c>
      <c r="AB9" s="17">
        <f t="shared" si="24"/>
        <v>1.475389934</v>
      </c>
      <c r="AC9" s="17">
        <f t="shared" si="25"/>
        <v>0.5757178161</v>
      </c>
      <c r="AD9" s="14"/>
      <c r="AE9" s="14">
        <f t="shared" si="26"/>
        <v>60</v>
      </c>
      <c r="AF9" s="18" t="str">
        <f t="shared" si="27"/>
        <v> REB ▲ AST ▲ | PTS ▼ REB ▲ AST ▲</v>
      </c>
    </row>
    <row r="10" ht="15.0" customHeight="1">
      <c r="A10" s="19" t="s">
        <v>23</v>
      </c>
      <c r="B10" s="12">
        <f t="shared" si="1"/>
        <v>46092</v>
      </c>
      <c r="C10" s="13">
        <f t="shared" si="2"/>
        <v>4.415880433</v>
      </c>
      <c r="D10" s="13">
        <f t="shared" si="3"/>
        <v>2.088327348</v>
      </c>
      <c r="E10" s="13">
        <f t="shared" si="4"/>
        <v>2.43812314</v>
      </c>
      <c r="F10" s="13">
        <f t="shared" si="5"/>
        <v>0.4409585518</v>
      </c>
      <c r="G10" s="13">
        <f t="shared" si="6"/>
        <v>0.4409585518</v>
      </c>
      <c r="H10" s="13">
        <f t="shared" si="7"/>
        <v>0.7264831573</v>
      </c>
      <c r="I10" s="14"/>
      <c r="J10" s="15">
        <f t="shared" si="8"/>
        <v>4.415880433</v>
      </c>
      <c r="K10" s="15">
        <f t="shared" si="9"/>
        <v>2.088327348</v>
      </c>
      <c r="L10" s="15">
        <f t="shared" si="10"/>
        <v>2.43812314</v>
      </c>
      <c r="M10" s="15">
        <f t="shared" si="11"/>
        <v>0.4409585518</v>
      </c>
      <c r="N10" s="15">
        <f t="shared" si="12"/>
        <v>0.4409585518</v>
      </c>
      <c r="O10" s="15">
        <f t="shared" si="13"/>
        <v>0.7264831573</v>
      </c>
      <c r="P10" s="14"/>
      <c r="Q10" s="16">
        <f t="shared" si="14"/>
        <v>4.415880433</v>
      </c>
      <c r="R10" s="16">
        <f t="shared" si="15"/>
        <v>2.088327348</v>
      </c>
      <c r="S10" s="16">
        <f t="shared" si="16"/>
        <v>2.43812314</v>
      </c>
      <c r="T10" s="16">
        <f t="shared" si="17"/>
        <v>0.4409585518</v>
      </c>
      <c r="U10" s="16">
        <f t="shared" si="18"/>
        <v>0.4409585518</v>
      </c>
      <c r="V10" s="16">
        <f t="shared" si="19"/>
        <v>0.7264831573</v>
      </c>
      <c r="W10" s="14"/>
      <c r="X10" s="17">
        <f t="shared" si="20"/>
        <v>0.2324147596</v>
      </c>
      <c r="Y10" s="17">
        <f t="shared" si="21"/>
        <v>0.7228825434</v>
      </c>
      <c r="Z10" s="17">
        <f t="shared" si="22"/>
        <v>0.4668746438</v>
      </c>
      <c r="AA10" s="17">
        <f t="shared" si="23"/>
        <v>0.3607842697</v>
      </c>
      <c r="AB10" s="17">
        <f t="shared" si="24"/>
        <v>1.984313483</v>
      </c>
      <c r="AC10" s="17">
        <f t="shared" si="25"/>
        <v>0.2842760181</v>
      </c>
      <c r="AD10" s="14"/>
      <c r="AE10" s="14">
        <f t="shared" si="26"/>
        <v>9</v>
      </c>
      <c r="AF10" s="18" t="str">
        <f t="shared" si="27"/>
        <v>#DIV/0!</v>
      </c>
    </row>
    <row r="11" ht="15.0" customHeight="1">
      <c r="A11" s="19" t="s">
        <v>24</v>
      </c>
      <c r="B11" s="12">
        <f t="shared" si="1"/>
        <v>46092</v>
      </c>
      <c r="C11" s="13">
        <f t="shared" si="2"/>
        <v>8.71280187</v>
      </c>
      <c r="D11" s="13">
        <f t="shared" si="3"/>
        <v>1.912003365</v>
      </c>
      <c r="E11" s="13">
        <f t="shared" si="4"/>
        <v>3.125842961</v>
      </c>
      <c r="F11" s="13">
        <f t="shared" si="5"/>
        <v>0.9145233786</v>
      </c>
      <c r="G11" s="13">
        <f t="shared" si="6"/>
        <v>0.3261449732</v>
      </c>
      <c r="H11" s="13">
        <f t="shared" si="7"/>
        <v>1.814449439</v>
      </c>
      <c r="I11" s="14"/>
      <c r="J11" s="15">
        <f t="shared" si="8"/>
        <v>10.53286174</v>
      </c>
      <c r="K11" s="15">
        <f t="shared" si="9"/>
        <v>2.376354103</v>
      </c>
      <c r="L11" s="15">
        <f t="shared" si="10"/>
        <v>2.95997262</v>
      </c>
      <c r="M11" s="15">
        <f t="shared" si="11"/>
        <v>0.894792487</v>
      </c>
      <c r="N11" s="15">
        <f t="shared" si="12"/>
        <v>0.3834824944</v>
      </c>
      <c r="O11" s="15">
        <f t="shared" si="13"/>
        <v>1.970368732</v>
      </c>
      <c r="P11" s="14"/>
      <c r="Q11" s="16">
        <f t="shared" si="14"/>
        <v>12.03513375</v>
      </c>
      <c r="R11" s="16">
        <f t="shared" si="15"/>
        <v>2.065591118</v>
      </c>
      <c r="S11" s="16">
        <f t="shared" si="16"/>
        <v>2.869378562</v>
      </c>
      <c r="T11" s="16">
        <f t="shared" si="17"/>
        <v>0.9428090416</v>
      </c>
      <c r="U11" s="16">
        <f t="shared" si="18"/>
        <v>0.316227766</v>
      </c>
      <c r="V11" s="16">
        <f t="shared" si="19"/>
        <v>1.751190072</v>
      </c>
      <c r="W11" s="14"/>
      <c r="X11" s="17">
        <f t="shared" si="20"/>
        <v>0.3327218837</v>
      </c>
      <c r="Y11" s="17">
        <f t="shared" si="21"/>
        <v>0.5640409926</v>
      </c>
      <c r="Z11" s="17">
        <f t="shared" si="22"/>
        <v>0.4827872635</v>
      </c>
      <c r="AA11" s="17">
        <f t="shared" si="23"/>
        <v>1.316021447</v>
      </c>
      <c r="AB11" s="17">
        <f t="shared" si="24"/>
        <v>2.748936203</v>
      </c>
      <c r="AC11" s="17">
        <f t="shared" si="25"/>
        <v>0.6448946803</v>
      </c>
      <c r="AD11" s="14"/>
      <c r="AE11" s="14">
        <f t="shared" si="26"/>
        <v>59</v>
      </c>
      <c r="AF11" s="18" t="str">
        <f t="shared" si="27"/>
        <v> REB ▲ |  REB ▲</v>
      </c>
    </row>
    <row r="12" ht="15.0" customHeight="1">
      <c r="A12" s="20" t="s">
        <v>25</v>
      </c>
      <c r="B12" s="12">
        <f t="shared" si="1"/>
        <v>46092</v>
      </c>
      <c r="C12" s="13">
        <f t="shared" si="2"/>
        <v>7.770791728</v>
      </c>
      <c r="D12" s="13">
        <f t="shared" si="3"/>
        <v>2.604613907</v>
      </c>
      <c r="E12" s="13">
        <f t="shared" si="4"/>
        <v>1.507633637</v>
      </c>
      <c r="F12" s="13">
        <f t="shared" si="5"/>
        <v>1.527525232</v>
      </c>
      <c r="G12" s="13">
        <f t="shared" si="6"/>
        <v>0.7665409539</v>
      </c>
      <c r="H12" s="13">
        <f t="shared" si="7"/>
        <v>1.646476345</v>
      </c>
      <c r="I12" s="14"/>
      <c r="J12" s="15">
        <f t="shared" si="8"/>
        <v>9.360037079</v>
      </c>
      <c r="K12" s="15">
        <f t="shared" si="9"/>
        <v>2.727851988</v>
      </c>
      <c r="L12" s="15">
        <f t="shared" si="10"/>
        <v>1.434860108</v>
      </c>
      <c r="M12" s="15">
        <f t="shared" si="11"/>
        <v>1.599632311</v>
      </c>
      <c r="N12" s="15">
        <f t="shared" si="12"/>
        <v>0.9034248561</v>
      </c>
      <c r="O12" s="15">
        <f t="shared" si="13"/>
        <v>1.902011319</v>
      </c>
      <c r="P12" s="14"/>
      <c r="Q12" s="16">
        <f t="shared" si="14"/>
        <v>5.55920515</v>
      </c>
      <c r="R12" s="16">
        <f t="shared" si="15"/>
        <v>1.864454471</v>
      </c>
      <c r="S12" s="16">
        <f t="shared" si="16"/>
        <v>1.290994449</v>
      </c>
      <c r="T12" s="16">
        <f t="shared" si="17"/>
        <v>1.463850109</v>
      </c>
      <c r="U12" s="16">
        <f t="shared" si="18"/>
        <v>0.4879500365</v>
      </c>
      <c r="V12" s="16">
        <f t="shared" si="19"/>
        <v>2.193062655</v>
      </c>
      <c r="W12" s="14"/>
      <c r="X12" s="17">
        <f t="shared" si="20"/>
        <v>0.2785433758</v>
      </c>
      <c r="Y12" s="17">
        <f t="shared" si="21"/>
        <v>0.407751059</v>
      </c>
      <c r="Z12" s="17">
        <f t="shared" si="22"/>
        <v>0.41270418</v>
      </c>
      <c r="AA12" s="17">
        <f t="shared" si="23"/>
        <v>0.7637626158</v>
      </c>
      <c r="AB12" s="17">
        <f t="shared" si="24"/>
        <v>1.63306551</v>
      </c>
      <c r="AC12" s="17">
        <f t="shared" si="25"/>
        <v>0.6454187271</v>
      </c>
      <c r="AD12" s="14"/>
      <c r="AE12" s="14">
        <f t="shared" si="26"/>
        <v>49</v>
      </c>
      <c r="AF12" s="18" t="str">
        <f t="shared" si="27"/>
        <v> REB ▼</v>
      </c>
    </row>
    <row r="13" ht="15.0" customHeight="1">
      <c r="A13" s="21" t="s">
        <v>26</v>
      </c>
      <c r="B13" s="12">
        <f t="shared" si="1"/>
        <v>46092</v>
      </c>
      <c r="C13" s="13">
        <f t="shared" si="2"/>
        <v>6.69125244</v>
      </c>
      <c r="D13" s="13">
        <f t="shared" si="3"/>
        <v>2.213069767</v>
      </c>
      <c r="E13" s="13">
        <f t="shared" si="4"/>
        <v>2.282958893</v>
      </c>
      <c r="F13" s="13">
        <f t="shared" si="5"/>
        <v>1.075859936</v>
      </c>
      <c r="G13" s="13">
        <f t="shared" si="6"/>
        <v>0.9535663713</v>
      </c>
      <c r="H13" s="13">
        <f t="shared" si="7"/>
        <v>1.102181502</v>
      </c>
      <c r="I13" s="14"/>
      <c r="J13" s="15">
        <f t="shared" si="8"/>
        <v>8.197919392</v>
      </c>
      <c r="K13" s="15">
        <f t="shared" si="9"/>
        <v>2.111283103</v>
      </c>
      <c r="L13" s="15">
        <f t="shared" si="10"/>
        <v>2.659917931</v>
      </c>
      <c r="M13" s="15">
        <f t="shared" si="11"/>
        <v>1.028991511</v>
      </c>
      <c r="N13" s="15">
        <f t="shared" si="12"/>
        <v>1.098126747</v>
      </c>
      <c r="O13" s="15">
        <f t="shared" si="13"/>
        <v>0.7320844981</v>
      </c>
      <c r="P13" s="14"/>
      <c r="Q13" s="16">
        <f t="shared" si="14"/>
        <v>8.398081792</v>
      </c>
      <c r="R13" s="16">
        <f t="shared" si="15"/>
        <v>1.810463415</v>
      </c>
      <c r="S13" s="16">
        <f t="shared" si="16"/>
        <v>3.666666667</v>
      </c>
      <c r="T13" s="16">
        <f t="shared" si="17"/>
        <v>0.6009252126</v>
      </c>
      <c r="U13" s="16">
        <f t="shared" si="18"/>
        <v>0.8660254038</v>
      </c>
      <c r="V13" s="16">
        <f t="shared" si="19"/>
        <v>0.7071067812</v>
      </c>
      <c r="W13" s="14"/>
      <c r="X13" s="17">
        <f t="shared" si="20"/>
        <v>0.2114707092</v>
      </c>
      <c r="Y13" s="17">
        <f t="shared" si="21"/>
        <v>0.5034021359</v>
      </c>
      <c r="Z13" s="17">
        <f t="shared" si="22"/>
        <v>0.354829388</v>
      </c>
      <c r="AA13" s="17">
        <f t="shared" si="23"/>
        <v>0.7919524525</v>
      </c>
      <c r="AB13" s="17">
        <f t="shared" si="24"/>
        <v>1.232658968</v>
      </c>
      <c r="AC13" s="17">
        <f t="shared" si="25"/>
        <v>0.6490624402</v>
      </c>
      <c r="AD13" s="14"/>
      <c r="AE13" s="14">
        <f t="shared" si="26"/>
        <v>53</v>
      </c>
      <c r="AF13" s="18" t="str">
        <f t="shared" si="27"/>
        <v> |  REB ▲ AST ▲</v>
      </c>
    </row>
    <row r="14" ht="15.0" customHeight="1">
      <c r="A14" s="21" t="s">
        <v>27</v>
      </c>
      <c r="B14" s="12">
        <f t="shared" si="1"/>
        <v>46092</v>
      </c>
      <c r="C14" s="13">
        <f t="shared" si="2"/>
        <v>8.894974276</v>
      </c>
      <c r="D14" s="13">
        <f t="shared" si="3"/>
        <v>3.764334306</v>
      </c>
      <c r="E14" s="13">
        <f t="shared" si="4"/>
        <v>3.364130777</v>
      </c>
      <c r="F14" s="13">
        <f t="shared" si="5"/>
        <v>1.157576032</v>
      </c>
      <c r="G14" s="13">
        <f t="shared" si="6"/>
        <v>0.9728130592</v>
      </c>
      <c r="H14" s="13">
        <f t="shared" si="7"/>
        <v>1.482163456</v>
      </c>
      <c r="I14" s="14"/>
      <c r="J14" s="15">
        <f t="shared" si="8"/>
        <v>16.02186007</v>
      </c>
      <c r="K14" s="15">
        <f t="shared" si="9"/>
        <v>6.542170894</v>
      </c>
      <c r="L14" s="15">
        <f t="shared" si="10"/>
        <v>2.701851217</v>
      </c>
      <c r="M14" s="15">
        <f t="shared" si="11"/>
        <v>1.673320053</v>
      </c>
      <c r="N14" s="15">
        <f t="shared" si="12"/>
        <v>1.414213562</v>
      </c>
      <c r="O14" s="15">
        <f t="shared" si="13"/>
        <v>2.167948339</v>
      </c>
      <c r="P14" s="14"/>
      <c r="Q14" s="16" t="str">
        <f t="shared" si="14"/>
        <v>#DIV/0!</v>
      </c>
      <c r="R14" s="16" t="str">
        <f t="shared" si="15"/>
        <v>#DIV/0!</v>
      </c>
      <c r="S14" s="16" t="str">
        <f t="shared" si="16"/>
        <v>#DIV/0!</v>
      </c>
      <c r="T14" s="16" t="str">
        <f t="shared" si="17"/>
        <v>#DIV/0!</v>
      </c>
      <c r="U14" s="16" t="str">
        <f t="shared" si="18"/>
        <v>#DIV/0!</v>
      </c>
      <c r="V14" s="16" t="str">
        <f t="shared" si="19"/>
        <v>#DIV/0!</v>
      </c>
      <c r="W14" s="14"/>
      <c r="X14" s="17">
        <f t="shared" si="20"/>
        <v>0.3084962177</v>
      </c>
      <c r="Y14" s="17">
        <f t="shared" si="21"/>
        <v>0.3011467445</v>
      </c>
      <c r="Z14" s="17">
        <f t="shared" si="22"/>
        <v>0.3268791039</v>
      </c>
      <c r="AA14" s="17">
        <f t="shared" si="23"/>
        <v>0.8548253774</v>
      </c>
      <c r="AB14" s="17">
        <f t="shared" si="24"/>
        <v>1.262027753</v>
      </c>
      <c r="AC14" s="17">
        <f t="shared" si="25"/>
        <v>0.7904871766</v>
      </c>
      <c r="AD14" s="14"/>
      <c r="AE14" s="14">
        <f t="shared" si="26"/>
        <v>48</v>
      </c>
      <c r="AF14" s="18" t="str">
        <f t="shared" si="27"/>
        <v>#DIV/0!</v>
      </c>
    </row>
    <row r="15" ht="15.0" customHeight="1">
      <c r="A15" s="21" t="s">
        <v>28</v>
      </c>
      <c r="B15" s="12">
        <f t="shared" si="1"/>
        <v>46092</v>
      </c>
      <c r="C15" s="13">
        <f t="shared" si="2"/>
        <v>6.623960091</v>
      </c>
      <c r="D15" s="13">
        <f t="shared" si="3"/>
        <v>1.526449888</v>
      </c>
      <c r="E15" s="13">
        <f t="shared" si="4"/>
        <v>2.516448353</v>
      </c>
      <c r="F15" s="13">
        <f t="shared" si="5"/>
        <v>0.872401137</v>
      </c>
      <c r="G15" s="13">
        <f t="shared" si="6"/>
        <v>0.3099340467</v>
      </c>
      <c r="H15" s="13">
        <f t="shared" si="7"/>
        <v>1.578800443</v>
      </c>
      <c r="I15" s="14"/>
      <c r="J15" s="15">
        <f t="shared" si="8"/>
        <v>5.940615211</v>
      </c>
      <c r="K15" s="15">
        <f t="shared" si="9"/>
        <v>1.53741223</v>
      </c>
      <c r="L15" s="15">
        <f t="shared" si="10"/>
        <v>2.500908926</v>
      </c>
      <c r="M15" s="15">
        <f t="shared" si="11"/>
        <v>0.8738628975</v>
      </c>
      <c r="N15" s="15">
        <f t="shared" si="12"/>
        <v>0.4045199175</v>
      </c>
      <c r="O15" s="15">
        <f t="shared" si="13"/>
        <v>1.513574937</v>
      </c>
      <c r="P15" s="14"/>
      <c r="Q15" s="16">
        <f t="shared" si="14"/>
        <v>6.148944935</v>
      </c>
      <c r="R15" s="16">
        <f t="shared" si="15"/>
        <v>1.397276262</v>
      </c>
      <c r="S15" s="16">
        <f t="shared" si="16"/>
        <v>2.360387377</v>
      </c>
      <c r="T15" s="16">
        <f t="shared" si="17"/>
        <v>0.8997354108</v>
      </c>
      <c r="U15" s="16">
        <f t="shared" si="18"/>
        <v>0.4879500365</v>
      </c>
      <c r="V15" s="16">
        <f t="shared" si="19"/>
        <v>1.463850109</v>
      </c>
      <c r="W15" s="14"/>
      <c r="X15" s="17">
        <f t="shared" si="20"/>
        <v>0.3751852395</v>
      </c>
      <c r="Y15" s="17">
        <f t="shared" si="21"/>
        <v>0.6063979008</v>
      </c>
      <c r="Z15" s="17">
        <f t="shared" si="22"/>
        <v>0.3723316441</v>
      </c>
      <c r="AA15" s="17">
        <f t="shared" si="23"/>
        <v>1.149983317</v>
      </c>
      <c r="AB15" s="17">
        <f t="shared" si="24"/>
        <v>2.996029118</v>
      </c>
      <c r="AC15" s="17">
        <f t="shared" si="25"/>
        <v>0.693715346</v>
      </c>
      <c r="AD15" s="14"/>
      <c r="AE15" s="14">
        <f t="shared" si="26"/>
        <v>29</v>
      </c>
      <c r="AF15" s="18" t="str">
        <f t="shared" si="27"/>
        <v> REB ▲ |  REB ▲</v>
      </c>
    </row>
    <row r="16" ht="15.0" customHeight="1">
      <c r="A16" s="21" t="s">
        <v>29</v>
      </c>
      <c r="B16" s="12">
        <f t="shared" si="1"/>
        <v>46092</v>
      </c>
      <c r="C16" s="13">
        <f t="shared" si="2"/>
        <v>6.590602322</v>
      </c>
      <c r="D16" s="13">
        <f t="shared" si="3"/>
        <v>1.656157342</v>
      </c>
      <c r="E16" s="13">
        <f t="shared" si="4"/>
        <v>1.20483334</v>
      </c>
      <c r="F16" s="13">
        <f t="shared" si="5"/>
        <v>1.048808848</v>
      </c>
      <c r="G16" s="13">
        <f t="shared" si="6"/>
        <v>0.458328414</v>
      </c>
      <c r="H16" s="13">
        <f t="shared" si="7"/>
        <v>1.737198072</v>
      </c>
      <c r="I16" s="14"/>
      <c r="J16" s="15">
        <f t="shared" si="8"/>
        <v>6.847781047</v>
      </c>
      <c r="K16" s="15">
        <f t="shared" si="9"/>
        <v>1.380312703</v>
      </c>
      <c r="L16" s="15">
        <f t="shared" si="10"/>
        <v>1.00524938</v>
      </c>
      <c r="M16" s="15">
        <f t="shared" si="11"/>
        <v>1.019545823</v>
      </c>
      <c r="N16" s="15">
        <f t="shared" si="12"/>
        <v>0.6386663737</v>
      </c>
      <c r="O16" s="15">
        <f t="shared" si="13"/>
        <v>1.802775638</v>
      </c>
      <c r="P16" s="14"/>
      <c r="Q16" s="16">
        <f t="shared" si="14"/>
        <v>7.381658952</v>
      </c>
      <c r="R16" s="16">
        <f t="shared" si="15"/>
        <v>1.418136492</v>
      </c>
      <c r="S16" s="16">
        <f t="shared" si="16"/>
        <v>0.9486832981</v>
      </c>
      <c r="T16" s="16">
        <f t="shared" si="17"/>
        <v>1.197219</v>
      </c>
      <c r="U16" s="16">
        <f t="shared" si="18"/>
        <v>0.6749485577</v>
      </c>
      <c r="V16" s="16">
        <f t="shared" si="19"/>
        <v>2.054804668</v>
      </c>
      <c r="W16" s="14"/>
      <c r="X16" s="17">
        <f t="shared" si="20"/>
        <v>0.5981746029</v>
      </c>
      <c r="Y16" s="17">
        <f t="shared" si="21"/>
        <v>0.6266541296</v>
      </c>
      <c r="Z16" s="17">
        <f t="shared" si="22"/>
        <v>0.8329711979</v>
      </c>
      <c r="AA16" s="17">
        <f t="shared" si="23"/>
        <v>1.398411798</v>
      </c>
      <c r="AB16" s="17">
        <f t="shared" si="24"/>
        <v>2.851821243</v>
      </c>
      <c r="AC16" s="17">
        <f t="shared" si="25"/>
        <v>0.6998783601</v>
      </c>
      <c r="AD16" s="14"/>
      <c r="AE16" s="14">
        <f t="shared" si="26"/>
        <v>56</v>
      </c>
      <c r="AF16" s="18" t="str">
        <f t="shared" si="27"/>
        <v>PTS ▲ AST ▲ | PTS ▲</v>
      </c>
    </row>
    <row r="17" ht="15.0" customHeight="1">
      <c r="A17" s="21" t="s">
        <v>30</v>
      </c>
      <c r="B17" s="12">
        <f t="shared" si="1"/>
        <v>46092</v>
      </c>
      <c r="C17" s="13">
        <f t="shared" si="2"/>
        <v>7.194333282</v>
      </c>
      <c r="D17" s="13">
        <f t="shared" si="3"/>
        <v>2.886479639</v>
      </c>
      <c r="E17" s="13">
        <f t="shared" si="4"/>
        <v>1.625049019</v>
      </c>
      <c r="F17" s="13">
        <f t="shared" si="5"/>
        <v>1.415322315</v>
      </c>
      <c r="G17" s="13">
        <f t="shared" si="6"/>
        <v>0.8208078278</v>
      </c>
      <c r="H17" s="13">
        <f t="shared" si="7"/>
        <v>1.575050575</v>
      </c>
      <c r="I17" s="14"/>
      <c r="J17" s="15">
        <f t="shared" si="8"/>
        <v>6.630075017</v>
      </c>
      <c r="K17" s="15">
        <f t="shared" si="9"/>
        <v>2.71254396</v>
      </c>
      <c r="L17" s="15">
        <f t="shared" si="10"/>
        <v>1.75018796</v>
      </c>
      <c r="M17" s="15">
        <f t="shared" si="11"/>
        <v>1.496487115</v>
      </c>
      <c r="N17" s="15">
        <f t="shared" si="12"/>
        <v>0.6708203932</v>
      </c>
      <c r="O17" s="15">
        <f t="shared" si="13"/>
        <v>1.361114095</v>
      </c>
      <c r="P17" s="14"/>
      <c r="Q17" s="16">
        <f t="shared" si="14"/>
        <v>7.284687136</v>
      </c>
      <c r="R17" s="16">
        <f t="shared" si="15"/>
        <v>2.057506582</v>
      </c>
      <c r="S17" s="16">
        <f t="shared" si="16"/>
        <v>1.619327707</v>
      </c>
      <c r="T17" s="16">
        <f t="shared" si="17"/>
        <v>1.791957341</v>
      </c>
      <c r="U17" s="16">
        <f t="shared" si="18"/>
        <v>0.6992058988</v>
      </c>
      <c r="V17" s="16">
        <f t="shared" si="19"/>
        <v>1.370320319</v>
      </c>
      <c r="W17" s="14"/>
      <c r="X17" s="17">
        <f t="shared" si="20"/>
        <v>0.4394143681</v>
      </c>
      <c r="Y17" s="17">
        <f t="shared" si="21"/>
        <v>0.5452239318</v>
      </c>
      <c r="Z17" s="17">
        <f t="shared" si="22"/>
        <v>0.7399776782</v>
      </c>
      <c r="AA17" s="17">
        <f t="shared" si="23"/>
        <v>0.8202436143</v>
      </c>
      <c r="AB17" s="17">
        <f t="shared" si="24"/>
        <v>1.101610506</v>
      </c>
      <c r="AC17" s="17">
        <f t="shared" si="25"/>
        <v>0.736950269</v>
      </c>
      <c r="AD17" s="14"/>
      <c r="AE17" s="14">
        <f t="shared" si="26"/>
        <v>51</v>
      </c>
      <c r="AF17" s="18" t="str">
        <f t="shared" si="27"/>
        <v>PTS ▲ AST ▲ | PTS ▲ AST ▲</v>
      </c>
    </row>
    <row r="18" ht="15.0" customHeight="1">
      <c r="A18" s="22" t="s">
        <v>31</v>
      </c>
      <c r="B18" s="23">
        <f t="shared" si="1"/>
        <v>46092</v>
      </c>
      <c r="C18" s="24">
        <f t="shared" si="2"/>
        <v>8.127177887</v>
      </c>
      <c r="D18" s="24">
        <f t="shared" si="3"/>
        <v>3.428630952</v>
      </c>
      <c r="E18" s="24">
        <f t="shared" si="4"/>
        <v>1.784399516</v>
      </c>
      <c r="F18" s="24">
        <f t="shared" si="5"/>
        <v>0.947607083</v>
      </c>
      <c r="G18" s="24">
        <f t="shared" si="6"/>
        <v>1.963857096</v>
      </c>
      <c r="H18" s="24">
        <f t="shared" si="7"/>
        <v>1.737932152</v>
      </c>
      <c r="I18" s="25"/>
      <c r="J18" s="26">
        <f t="shared" si="8"/>
        <v>7.196585973</v>
      </c>
      <c r="K18" s="26">
        <f t="shared" si="9"/>
        <v>3.477753764</v>
      </c>
      <c r="L18" s="26">
        <f t="shared" si="10"/>
        <v>0.9851843661</v>
      </c>
      <c r="M18" s="26">
        <f t="shared" si="11"/>
        <v>1.188177052</v>
      </c>
      <c r="N18" s="26">
        <f t="shared" si="12"/>
        <v>1.878672873</v>
      </c>
      <c r="O18" s="26">
        <f t="shared" si="13"/>
        <v>2.071436621</v>
      </c>
      <c r="P18" s="25"/>
      <c r="Q18" s="27">
        <f t="shared" si="14"/>
        <v>8.208396785</v>
      </c>
      <c r="R18" s="27">
        <f t="shared" si="15"/>
        <v>3.326659987</v>
      </c>
      <c r="S18" s="27">
        <f t="shared" si="16"/>
        <v>1.059349905</v>
      </c>
      <c r="T18" s="27">
        <f t="shared" si="17"/>
        <v>1.333333333</v>
      </c>
      <c r="U18" s="27">
        <f t="shared" si="18"/>
        <v>2.011080417</v>
      </c>
      <c r="V18" s="27">
        <f t="shared" si="19"/>
        <v>2.616188916</v>
      </c>
      <c r="W18" s="25"/>
      <c r="X18" s="28">
        <f t="shared" si="20"/>
        <v>0.340049284</v>
      </c>
      <c r="Y18" s="28">
        <f t="shared" si="21"/>
        <v>0.3077765666</v>
      </c>
      <c r="Z18" s="28">
        <f t="shared" si="22"/>
        <v>0.6239159147</v>
      </c>
      <c r="AA18" s="28">
        <f t="shared" si="23"/>
        <v>0.947607083</v>
      </c>
      <c r="AB18" s="28">
        <f t="shared" si="24"/>
        <v>0.6502838067</v>
      </c>
      <c r="AC18" s="28">
        <f t="shared" si="25"/>
        <v>0.965517862</v>
      </c>
      <c r="AD18" s="25"/>
      <c r="AE18" s="25">
        <f t="shared" si="26"/>
        <v>50</v>
      </c>
      <c r="AF18" s="29" t="str">
        <f t="shared" si="27"/>
        <v> AST ▼ |  AST ▼</v>
      </c>
    </row>
    <row r="19" ht="15.0" customHeight="1">
      <c r="A19" s="21" t="s">
        <v>32</v>
      </c>
      <c r="B19" s="12">
        <f t="shared" si="1"/>
        <v>46092</v>
      </c>
      <c r="C19" s="13">
        <f t="shared" si="2"/>
        <v>6.454945179</v>
      </c>
      <c r="D19" s="13">
        <f t="shared" si="3"/>
        <v>2.63078586</v>
      </c>
      <c r="E19" s="13">
        <f t="shared" si="4"/>
        <v>2.732417907</v>
      </c>
      <c r="F19" s="13">
        <f t="shared" si="5"/>
        <v>1.122945363</v>
      </c>
      <c r="G19" s="13">
        <f t="shared" si="6"/>
        <v>0.5139561688</v>
      </c>
      <c r="H19" s="13">
        <f t="shared" si="7"/>
        <v>1.027232276</v>
      </c>
      <c r="I19" s="14"/>
      <c r="J19" s="15">
        <f t="shared" si="8"/>
        <v>7.737657593</v>
      </c>
      <c r="K19" s="15">
        <f t="shared" si="9"/>
        <v>2.745543971</v>
      </c>
      <c r="L19" s="15">
        <f t="shared" si="10"/>
        <v>2.258188479</v>
      </c>
      <c r="M19" s="15">
        <f t="shared" si="11"/>
        <v>1.123902974</v>
      </c>
      <c r="N19" s="15">
        <f t="shared" si="12"/>
        <v>0.6069769787</v>
      </c>
      <c r="O19" s="15">
        <f t="shared" si="13"/>
        <v>0.9703197761</v>
      </c>
      <c r="P19" s="14"/>
      <c r="Q19" s="16">
        <f t="shared" si="14"/>
        <v>10.65494147</v>
      </c>
      <c r="R19" s="16">
        <f t="shared" si="15"/>
        <v>3.086709863</v>
      </c>
      <c r="S19" s="16">
        <f t="shared" si="16"/>
        <v>2.386303511</v>
      </c>
      <c r="T19" s="16">
        <f t="shared" si="17"/>
        <v>1.224744871</v>
      </c>
      <c r="U19" s="16">
        <f t="shared" si="18"/>
        <v>0.7071067812</v>
      </c>
      <c r="V19" s="16">
        <f t="shared" si="19"/>
        <v>1</v>
      </c>
      <c r="W19" s="14"/>
      <c r="X19" s="17">
        <f t="shared" si="20"/>
        <v>0.3947531593</v>
      </c>
      <c r="Y19" s="17">
        <f t="shared" si="21"/>
        <v>0.5422230399</v>
      </c>
      <c r="Z19" s="17">
        <f t="shared" si="22"/>
        <v>0.3945202325</v>
      </c>
      <c r="AA19" s="17">
        <f t="shared" si="23"/>
        <v>0.8788268062</v>
      </c>
      <c r="AB19" s="17">
        <f t="shared" si="24"/>
        <v>1.541868506</v>
      </c>
      <c r="AC19" s="17">
        <f t="shared" si="25"/>
        <v>0.9905454093</v>
      </c>
      <c r="AD19" s="14"/>
      <c r="AE19" s="14">
        <f t="shared" si="26"/>
        <v>54</v>
      </c>
      <c r="AF19" s="18" t="str">
        <f t="shared" si="27"/>
        <v> |  REB ▲</v>
      </c>
    </row>
    <row r="20" ht="15.0" customHeight="1">
      <c r="A20" s="30" t="s">
        <v>33</v>
      </c>
      <c r="B20" s="12">
        <f t="shared" si="1"/>
        <v>46092</v>
      </c>
      <c r="C20" s="13">
        <f t="shared" si="2"/>
        <v>7.399745195</v>
      </c>
      <c r="D20" s="13">
        <f t="shared" si="3"/>
        <v>1.899849365</v>
      </c>
      <c r="E20" s="13">
        <f t="shared" si="4"/>
        <v>2.590711198</v>
      </c>
      <c r="F20" s="13">
        <f t="shared" si="5"/>
        <v>1.11705481</v>
      </c>
      <c r="G20" s="13">
        <f t="shared" si="6"/>
        <v>0.439620283</v>
      </c>
      <c r="H20" s="13">
        <f t="shared" si="7"/>
        <v>1.364533936</v>
      </c>
      <c r="I20" s="14"/>
      <c r="J20" s="15">
        <f t="shared" si="8"/>
        <v>5.888436483</v>
      </c>
      <c r="K20" s="15">
        <f t="shared" si="9"/>
        <v>2.139232523</v>
      </c>
      <c r="L20" s="15">
        <f t="shared" si="10"/>
        <v>2.226633049</v>
      </c>
      <c r="M20" s="15">
        <f t="shared" si="11"/>
        <v>1.268027893</v>
      </c>
      <c r="N20" s="15">
        <f t="shared" si="12"/>
        <v>0.470162346</v>
      </c>
      <c r="O20" s="15">
        <f t="shared" si="13"/>
        <v>1.490319641</v>
      </c>
      <c r="P20" s="14"/>
      <c r="Q20" s="16">
        <f t="shared" si="14"/>
        <v>7.11492953</v>
      </c>
      <c r="R20" s="16">
        <f t="shared" si="15"/>
        <v>1.549193338</v>
      </c>
      <c r="S20" s="16">
        <f t="shared" si="16"/>
        <v>1.766981104</v>
      </c>
      <c r="T20" s="16">
        <f t="shared" si="17"/>
        <v>1.286683938</v>
      </c>
      <c r="U20" s="16">
        <f t="shared" si="18"/>
        <v>0.5163977795</v>
      </c>
      <c r="V20" s="16">
        <f t="shared" si="19"/>
        <v>1.91195072</v>
      </c>
      <c r="W20" s="14"/>
      <c r="X20" s="17">
        <f t="shared" si="20"/>
        <v>0.3924647886</v>
      </c>
      <c r="Y20" s="17">
        <f t="shared" si="21"/>
        <v>0.5097156833</v>
      </c>
      <c r="Z20" s="17">
        <f t="shared" si="22"/>
        <v>0.4142125462</v>
      </c>
      <c r="AA20" s="17">
        <f t="shared" si="23"/>
        <v>0.9169852915</v>
      </c>
      <c r="AB20" s="17">
        <f t="shared" si="24"/>
        <v>1.727079683</v>
      </c>
      <c r="AC20" s="17">
        <f t="shared" si="25"/>
        <v>0.7147558711</v>
      </c>
      <c r="AD20" s="14"/>
      <c r="AE20" s="14">
        <f t="shared" si="26"/>
        <v>55</v>
      </c>
      <c r="AF20" s="18" t="str">
        <f t="shared" si="27"/>
        <v> REB ▼ AST ▲ |  REB ▼ AST ▲</v>
      </c>
    </row>
    <row r="21" ht="15.0" customHeight="1">
      <c r="A21" s="31" t="s">
        <v>34</v>
      </c>
      <c r="B21" s="23">
        <f t="shared" si="1"/>
        <v>46092</v>
      </c>
      <c r="C21" s="24">
        <f t="shared" si="2"/>
        <v>7.116775691</v>
      </c>
      <c r="D21" s="24">
        <f t="shared" si="3"/>
        <v>2.952103027</v>
      </c>
      <c r="E21" s="24">
        <f t="shared" si="4"/>
        <v>2.636855612</v>
      </c>
      <c r="F21" s="24">
        <f t="shared" si="5"/>
        <v>1.125852504</v>
      </c>
      <c r="G21" s="24">
        <f t="shared" si="6"/>
        <v>0.7306398473</v>
      </c>
      <c r="H21" s="24">
        <f t="shared" si="7"/>
        <v>1.401082646</v>
      </c>
      <c r="I21" s="25"/>
      <c r="J21" s="26">
        <f t="shared" si="8"/>
        <v>5.178433785</v>
      </c>
      <c r="K21" s="26">
        <f t="shared" si="9"/>
        <v>3.12367619</v>
      </c>
      <c r="L21" s="26">
        <f t="shared" si="10"/>
        <v>3.504199162</v>
      </c>
      <c r="M21" s="26">
        <f t="shared" si="11"/>
        <v>1.248528546</v>
      </c>
      <c r="N21" s="26">
        <f t="shared" si="12"/>
        <v>0.4925921831</v>
      </c>
      <c r="O21" s="26">
        <f t="shared" si="13"/>
        <v>1.452685141</v>
      </c>
      <c r="P21" s="25"/>
      <c r="Q21" s="27">
        <f t="shared" si="14"/>
        <v>4.399675313</v>
      </c>
      <c r="R21" s="27">
        <f t="shared" si="15"/>
        <v>4.405759218</v>
      </c>
      <c r="S21" s="27">
        <f t="shared" si="16"/>
        <v>3.69362385</v>
      </c>
      <c r="T21" s="27">
        <f t="shared" si="17"/>
        <v>1.035098339</v>
      </c>
      <c r="U21" s="27">
        <f t="shared" si="18"/>
        <v>0.5175491695</v>
      </c>
      <c r="V21" s="27">
        <f t="shared" si="19"/>
        <v>1.511857892</v>
      </c>
      <c r="W21" s="25"/>
      <c r="X21" s="28">
        <f t="shared" si="20"/>
        <v>0.2481077764</v>
      </c>
      <c r="Y21" s="28">
        <f t="shared" si="21"/>
        <v>0.4084220207</v>
      </c>
      <c r="Z21" s="28">
        <f t="shared" si="22"/>
        <v>0.516497491</v>
      </c>
      <c r="AA21" s="28">
        <f t="shared" si="23"/>
        <v>1.145957012</v>
      </c>
      <c r="AB21" s="28">
        <f t="shared" si="24"/>
        <v>1.735269637</v>
      </c>
      <c r="AC21" s="28">
        <f t="shared" si="25"/>
        <v>0.6884630244</v>
      </c>
      <c r="AD21" s="25"/>
      <c r="AE21" s="25">
        <f t="shared" si="26"/>
        <v>57</v>
      </c>
      <c r="AF21" s="29" t="str">
        <f t="shared" si="27"/>
        <v> REB ▲ |  AST ▲</v>
      </c>
    </row>
    <row r="22" ht="15.0" customHeight="1">
      <c r="A22" s="20" t="s">
        <v>35</v>
      </c>
      <c r="B22" s="12">
        <f t="shared" si="1"/>
        <v>46092</v>
      </c>
      <c r="C22" s="13">
        <f t="shared" si="2"/>
        <v>3.535533906</v>
      </c>
      <c r="D22" s="13">
        <f t="shared" si="3"/>
        <v>6.363961031</v>
      </c>
      <c r="E22" s="13">
        <f t="shared" si="4"/>
        <v>3.535533906</v>
      </c>
      <c r="F22" s="13">
        <f t="shared" si="5"/>
        <v>0.7071067812</v>
      </c>
      <c r="G22" s="13">
        <f t="shared" si="6"/>
        <v>0</v>
      </c>
      <c r="H22" s="13">
        <f t="shared" si="7"/>
        <v>0.7071067812</v>
      </c>
      <c r="I22" s="14"/>
      <c r="J22" s="15">
        <f t="shared" si="8"/>
        <v>3.535533906</v>
      </c>
      <c r="K22" s="15">
        <f t="shared" si="9"/>
        <v>6.363961031</v>
      </c>
      <c r="L22" s="15">
        <f t="shared" si="10"/>
        <v>3.535533906</v>
      </c>
      <c r="M22" s="15">
        <f t="shared" si="11"/>
        <v>0.7071067812</v>
      </c>
      <c r="N22" s="15">
        <f t="shared" si="12"/>
        <v>0</v>
      </c>
      <c r="O22" s="15">
        <f t="shared" si="13"/>
        <v>0.7071067812</v>
      </c>
      <c r="P22" s="14"/>
      <c r="Q22" s="16">
        <f t="shared" si="14"/>
        <v>3.535533906</v>
      </c>
      <c r="R22" s="16">
        <f t="shared" si="15"/>
        <v>6.363961031</v>
      </c>
      <c r="S22" s="16">
        <f t="shared" si="16"/>
        <v>3.535533906</v>
      </c>
      <c r="T22" s="16">
        <f t="shared" si="17"/>
        <v>0.7071067812</v>
      </c>
      <c r="U22" s="16">
        <f t="shared" si="18"/>
        <v>0</v>
      </c>
      <c r="V22" s="16">
        <f t="shared" si="19"/>
        <v>0.7071067812</v>
      </c>
      <c r="W22" s="14"/>
      <c r="X22" s="17">
        <f t="shared" si="20"/>
        <v>0.2020305089</v>
      </c>
      <c r="Y22" s="17">
        <f t="shared" si="21"/>
        <v>0.8485281374</v>
      </c>
      <c r="Z22" s="17">
        <f t="shared" si="22"/>
        <v>0.7856742013</v>
      </c>
      <c r="AA22" s="17">
        <f t="shared" si="23"/>
        <v>1.414213562</v>
      </c>
      <c r="AB22" s="17" t="str">
        <f t="shared" si="24"/>
        <v/>
      </c>
      <c r="AC22" s="17">
        <f t="shared" si="25"/>
        <v>0.2828427125</v>
      </c>
      <c r="AD22" s="14"/>
      <c r="AE22" s="14">
        <f t="shared" si="26"/>
        <v>2</v>
      </c>
      <c r="AF22" s="18" t="str">
        <f t="shared" si="27"/>
        <v/>
      </c>
    </row>
    <row r="23" ht="15.0" customHeight="1">
      <c r="A23" s="32" t="s">
        <v>36</v>
      </c>
      <c r="B23" s="33">
        <f t="shared" si="1"/>
        <v>46092</v>
      </c>
      <c r="C23" s="34">
        <f t="shared" si="2"/>
        <v>7.079961817</v>
      </c>
      <c r="D23" s="34">
        <f t="shared" si="3"/>
        <v>1.988664333</v>
      </c>
      <c r="E23" s="34">
        <f t="shared" si="4"/>
        <v>2.21462138</v>
      </c>
      <c r="F23" s="34">
        <f t="shared" si="5"/>
        <v>1.166811454</v>
      </c>
      <c r="G23" s="34">
        <f t="shared" si="6"/>
        <v>1.326618027</v>
      </c>
      <c r="H23" s="34">
        <f t="shared" si="7"/>
        <v>1.744751137</v>
      </c>
      <c r="I23" s="35"/>
      <c r="J23" s="36">
        <f t="shared" si="8"/>
        <v>6.0209187</v>
      </c>
      <c r="K23" s="36">
        <f t="shared" si="9"/>
        <v>2.408561727</v>
      </c>
      <c r="L23" s="36">
        <f t="shared" si="10"/>
        <v>2.087276969</v>
      </c>
      <c r="M23" s="36">
        <f t="shared" si="11"/>
        <v>0.6578362547</v>
      </c>
      <c r="N23" s="36">
        <f t="shared" si="12"/>
        <v>1.387074839</v>
      </c>
      <c r="O23" s="36">
        <f t="shared" si="13"/>
        <v>1.706540566</v>
      </c>
      <c r="P23" s="35"/>
      <c r="Q23" s="37">
        <f t="shared" si="14"/>
        <v>5.059644256</v>
      </c>
      <c r="R23" s="37">
        <f t="shared" si="15"/>
        <v>2.250925735</v>
      </c>
      <c r="S23" s="37">
        <f t="shared" si="16"/>
        <v>2.131770261</v>
      </c>
      <c r="T23" s="37">
        <f t="shared" si="17"/>
        <v>0.5676462122</v>
      </c>
      <c r="U23" s="37">
        <f t="shared" si="18"/>
        <v>1.449137675</v>
      </c>
      <c r="V23" s="37">
        <f t="shared" si="19"/>
        <v>1.475729575</v>
      </c>
      <c r="W23" s="35"/>
      <c r="X23" s="38">
        <f t="shared" si="20"/>
        <v>0.4117801432</v>
      </c>
      <c r="Y23" s="38">
        <f t="shared" si="21"/>
        <v>0.4483534132</v>
      </c>
      <c r="Z23" s="38">
        <f t="shared" si="22"/>
        <v>0.3889703274</v>
      </c>
      <c r="AA23" s="38">
        <f t="shared" si="23"/>
        <v>0.9909905498</v>
      </c>
      <c r="AB23" s="38">
        <f t="shared" si="24"/>
        <v>0.9138924184</v>
      </c>
      <c r="AC23" s="38">
        <f t="shared" si="25"/>
        <v>0.6111557656</v>
      </c>
      <c r="AD23" s="35"/>
      <c r="AE23" s="35">
        <f t="shared" si="26"/>
        <v>62</v>
      </c>
      <c r="AF23" s="39" t="str">
        <f t="shared" si="27"/>
        <v> AST ▲ |  AST ▲</v>
      </c>
    </row>
    <row r="24" ht="15.0" customHeight="1">
      <c r="A24" s="21" t="s">
        <v>37</v>
      </c>
      <c r="B24" s="12">
        <f t="shared" si="1"/>
        <v>46092</v>
      </c>
      <c r="C24" s="13">
        <f t="shared" si="2"/>
        <v>6.897613186</v>
      </c>
      <c r="D24" s="13">
        <f t="shared" si="3"/>
        <v>2.138968903</v>
      </c>
      <c r="E24" s="13">
        <f t="shared" si="4"/>
        <v>2.014981483</v>
      </c>
      <c r="F24" s="13">
        <f t="shared" si="5"/>
        <v>1.269213243</v>
      </c>
      <c r="G24" s="13">
        <f t="shared" si="6"/>
        <v>0.734488723</v>
      </c>
      <c r="H24" s="13">
        <f t="shared" si="7"/>
        <v>1.510199243</v>
      </c>
      <c r="I24" s="14"/>
      <c r="J24" s="15">
        <f t="shared" si="8"/>
        <v>5.881281636</v>
      </c>
      <c r="K24" s="15">
        <f t="shared" si="9"/>
        <v>2.18306882</v>
      </c>
      <c r="L24" s="15">
        <f t="shared" si="10"/>
        <v>2.230765741</v>
      </c>
      <c r="M24" s="15">
        <f t="shared" si="11"/>
        <v>1.164157703</v>
      </c>
      <c r="N24" s="15">
        <f t="shared" si="12"/>
        <v>0.6863327412</v>
      </c>
      <c r="O24" s="15">
        <f t="shared" si="13"/>
        <v>1.182103388</v>
      </c>
      <c r="P24" s="14"/>
      <c r="Q24" s="16">
        <f t="shared" si="14"/>
        <v>6.912950809</v>
      </c>
      <c r="R24" s="16">
        <f t="shared" si="15"/>
        <v>2.347575582</v>
      </c>
      <c r="S24" s="16">
        <f t="shared" si="16"/>
        <v>2.270584849</v>
      </c>
      <c r="T24" s="16">
        <f t="shared" si="17"/>
        <v>1.398411798</v>
      </c>
      <c r="U24" s="16">
        <f t="shared" si="18"/>
        <v>0.6992058988</v>
      </c>
      <c r="V24" s="16">
        <f t="shared" si="19"/>
        <v>0.9718253158</v>
      </c>
      <c r="W24" s="14"/>
      <c r="X24" s="17">
        <f t="shared" si="20"/>
        <v>0.4503596239</v>
      </c>
      <c r="Y24" s="17">
        <f t="shared" si="21"/>
        <v>0.3870515159</v>
      </c>
      <c r="Z24" s="17">
        <f t="shared" si="22"/>
        <v>0.5173601104</v>
      </c>
      <c r="AA24" s="17">
        <f t="shared" si="23"/>
        <v>0.8612518433</v>
      </c>
      <c r="AB24" s="17">
        <f t="shared" si="24"/>
        <v>1.395528574</v>
      </c>
      <c r="AC24" s="17">
        <f t="shared" si="25"/>
        <v>0.7295030243</v>
      </c>
      <c r="AD24" s="14"/>
      <c r="AE24" s="14">
        <f t="shared" si="26"/>
        <v>57</v>
      </c>
      <c r="AF24" s="18" t="str">
        <f t="shared" si="27"/>
        <v> | PTS ▼ AST ▼</v>
      </c>
    </row>
    <row r="25" ht="15.0" customHeight="1">
      <c r="A25" s="21" t="s">
        <v>38</v>
      </c>
      <c r="B25" s="12">
        <f t="shared" si="1"/>
        <v>46092</v>
      </c>
      <c r="C25" s="13">
        <f t="shared" si="2"/>
        <v>9.719493477</v>
      </c>
      <c r="D25" s="13">
        <f t="shared" si="3"/>
        <v>2.342449995</v>
      </c>
      <c r="E25" s="13">
        <f t="shared" si="4"/>
        <v>1.695247602</v>
      </c>
      <c r="F25" s="13">
        <f t="shared" si="5"/>
        <v>1.267918393</v>
      </c>
      <c r="G25" s="13">
        <f t="shared" si="6"/>
        <v>0.7950317426</v>
      </c>
      <c r="H25" s="13">
        <f t="shared" si="7"/>
        <v>1.940051942</v>
      </c>
      <c r="I25" s="14"/>
      <c r="J25" s="15">
        <f t="shared" si="8"/>
        <v>8.51382958</v>
      </c>
      <c r="K25" s="15">
        <f t="shared" si="9"/>
        <v>2.265469695</v>
      </c>
      <c r="L25" s="15">
        <f t="shared" si="10"/>
        <v>1.740520544</v>
      </c>
      <c r="M25" s="15">
        <f t="shared" si="11"/>
        <v>1.236693885</v>
      </c>
      <c r="N25" s="15">
        <f t="shared" si="12"/>
        <v>0.7812132344</v>
      </c>
      <c r="O25" s="15">
        <f t="shared" si="13"/>
        <v>2.123052741</v>
      </c>
      <c r="P25" s="14"/>
      <c r="Q25" s="16">
        <f t="shared" si="14"/>
        <v>7.05336799</v>
      </c>
      <c r="R25" s="16">
        <f t="shared" si="15"/>
        <v>2.505549396</v>
      </c>
      <c r="S25" s="16">
        <f t="shared" si="16"/>
        <v>1.301708279</v>
      </c>
      <c r="T25" s="16">
        <f t="shared" si="17"/>
        <v>1.224744871</v>
      </c>
      <c r="U25" s="16">
        <f t="shared" si="18"/>
        <v>0.6009252126</v>
      </c>
      <c r="V25" s="16">
        <f t="shared" si="19"/>
        <v>1.658312395</v>
      </c>
      <c r="W25" s="14"/>
      <c r="X25" s="17">
        <f t="shared" si="20"/>
        <v>0.3282380536</v>
      </c>
      <c r="Y25" s="17">
        <f t="shared" si="21"/>
        <v>0.4550082724</v>
      </c>
      <c r="Z25" s="17">
        <f t="shared" si="22"/>
        <v>0.4646871598</v>
      </c>
      <c r="AA25" s="17">
        <f t="shared" si="23"/>
        <v>0.8891895223</v>
      </c>
      <c r="AB25" s="17">
        <f t="shared" si="24"/>
        <v>0.9540380911</v>
      </c>
      <c r="AC25" s="17">
        <f t="shared" si="25"/>
        <v>0.5513831835</v>
      </c>
      <c r="AD25" s="14"/>
      <c r="AE25" s="14">
        <f t="shared" si="26"/>
        <v>54</v>
      </c>
      <c r="AF25" s="18" t="str">
        <f t="shared" si="27"/>
        <v> REB ▲</v>
      </c>
    </row>
    <row r="26" ht="15.75" customHeight="1">
      <c r="A26" s="21" t="s">
        <v>39</v>
      </c>
      <c r="B26" s="12">
        <f t="shared" si="1"/>
        <v>46092</v>
      </c>
      <c r="C26" s="13">
        <f t="shared" si="2"/>
        <v>9.805541732</v>
      </c>
      <c r="D26" s="13">
        <f t="shared" si="3"/>
        <v>2.535242349</v>
      </c>
      <c r="E26" s="13">
        <f t="shared" si="4"/>
        <v>3.389486716</v>
      </c>
      <c r="F26" s="13">
        <f t="shared" si="5"/>
        <v>1.034263642</v>
      </c>
      <c r="G26" s="13">
        <f t="shared" si="6"/>
        <v>0.6333545453</v>
      </c>
      <c r="H26" s="13">
        <f t="shared" si="7"/>
        <v>1.549560576</v>
      </c>
      <c r="I26" s="14"/>
      <c r="J26" s="15">
        <f t="shared" si="8"/>
        <v>12.86468033</v>
      </c>
      <c r="K26" s="15">
        <f t="shared" si="9"/>
        <v>2.40370085</v>
      </c>
      <c r="L26" s="15">
        <f t="shared" si="10"/>
        <v>3.179797338</v>
      </c>
      <c r="M26" s="15">
        <f t="shared" si="11"/>
        <v>0.4409585518</v>
      </c>
      <c r="N26" s="15">
        <f t="shared" si="12"/>
        <v>0.5270462767</v>
      </c>
      <c r="O26" s="15">
        <f t="shared" si="13"/>
        <v>1.615893286</v>
      </c>
      <c r="P26" s="14"/>
      <c r="Q26" s="16">
        <f t="shared" si="14"/>
        <v>3.535533906</v>
      </c>
      <c r="R26" s="16">
        <f t="shared" si="15"/>
        <v>0.7071067812</v>
      </c>
      <c r="S26" s="16">
        <f t="shared" si="16"/>
        <v>0.7071067812</v>
      </c>
      <c r="T26" s="16">
        <f t="shared" si="17"/>
        <v>0</v>
      </c>
      <c r="U26" s="16">
        <f t="shared" si="18"/>
        <v>0.7071067812</v>
      </c>
      <c r="V26" s="16">
        <f t="shared" si="19"/>
        <v>0.7071067812</v>
      </c>
      <c r="W26" s="14"/>
      <c r="X26" s="17">
        <f t="shared" si="20"/>
        <v>0.417257095</v>
      </c>
      <c r="Y26" s="17">
        <f t="shared" si="21"/>
        <v>0.538207873</v>
      </c>
      <c r="Z26" s="17">
        <f t="shared" si="22"/>
        <v>0.6282950986</v>
      </c>
      <c r="AA26" s="17">
        <f t="shared" si="23"/>
        <v>0.9357623424</v>
      </c>
      <c r="AB26" s="17">
        <f t="shared" si="24"/>
        <v>1.719105194</v>
      </c>
      <c r="AC26" s="17">
        <f t="shared" si="25"/>
        <v>0.6542589101</v>
      </c>
      <c r="AD26" s="14"/>
      <c r="AE26" s="14">
        <f t="shared" si="26"/>
        <v>38</v>
      </c>
      <c r="AF26" s="18" t="str">
        <f t="shared" si="27"/>
        <v>#DIV/0!</v>
      </c>
    </row>
    <row r="27" ht="15.0" customHeight="1">
      <c r="B27" s="12" t="str">
        <f t="shared" si="1"/>
        <v/>
      </c>
      <c r="C27" s="13" t="str">
        <f t="shared" si="2"/>
        <v/>
      </c>
      <c r="D27" s="13" t="str">
        <f t="shared" si="3"/>
        <v/>
      </c>
      <c r="E27" s="13" t="str">
        <f t="shared" si="4"/>
        <v/>
      </c>
      <c r="F27" s="13" t="str">
        <f t="shared" si="5"/>
        <v/>
      </c>
      <c r="G27" s="13" t="str">
        <f t="shared" si="6"/>
        <v/>
      </c>
      <c r="H27" s="13" t="str">
        <f t="shared" si="7"/>
        <v/>
      </c>
      <c r="I27" s="14"/>
      <c r="J27" s="15" t="str">
        <f t="shared" si="8"/>
        <v/>
      </c>
      <c r="K27" s="15" t="str">
        <f t="shared" si="9"/>
        <v/>
      </c>
      <c r="L27" s="15" t="str">
        <f t="shared" si="10"/>
        <v/>
      </c>
      <c r="M27" s="15" t="str">
        <f t="shared" si="11"/>
        <v/>
      </c>
      <c r="N27" s="15" t="str">
        <f t="shared" si="12"/>
        <v/>
      </c>
      <c r="O27" s="15" t="str">
        <f t="shared" si="13"/>
        <v/>
      </c>
      <c r="P27" s="14"/>
      <c r="Q27" s="16" t="str">
        <f t="shared" si="14"/>
        <v/>
      </c>
      <c r="R27" s="16" t="str">
        <f t="shared" si="15"/>
        <v/>
      </c>
      <c r="S27" s="16" t="str">
        <f t="shared" si="16"/>
        <v/>
      </c>
      <c r="T27" s="16" t="str">
        <f t="shared" si="17"/>
        <v/>
      </c>
      <c r="U27" s="16" t="str">
        <f t="shared" si="18"/>
        <v/>
      </c>
      <c r="V27" s="16" t="str">
        <f t="shared" si="19"/>
        <v/>
      </c>
      <c r="W27" s="14"/>
      <c r="X27" s="17" t="str">
        <f t="shared" si="20"/>
        <v/>
      </c>
      <c r="Y27" s="17" t="str">
        <f t="shared" si="21"/>
        <v/>
      </c>
      <c r="Z27" s="17" t="str">
        <f t="shared" si="22"/>
        <v/>
      </c>
      <c r="AA27" s="17" t="str">
        <f t="shared" si="23"/>
        <v/>
      </c>
      <c r="AB27" s="17" t="str">
        <f t="shared" si="24"/>
        <v/>
      </c>
      <c r="AC27" s="17" t="str">
        <f t="shared" si="25"/>
        <v/>
      </c>
      <c r="AD27" s="14"/>
      <c r="AE27" s="14" t="str">
        <f t="shared" si="26"/>
        <v/>
      </c>
      <c r="AF27" s="18" t="str">
        <f t="shared" si="27"/>
        <v/>
      </c>
    </row>
    <row r="28" ht="15.0" customHeight="1">
      <c r="B28" s="12" t="str">
        <f t="shared" si="1"/>
        <v/>
      </c>
      <c r="C28" s="13" t="str">
        <f t="shared" si="2"/>
        <v/>
      </c>
      <c r="D28" s="13" t="str">
        <f t="shared" si="3"/>
        <v/>
      </c>
      <c r="E28" s="13" t="str">
        <f t="shared" si="4"/>
        <v/>
      </c>
      <c r="F28" s="13" t="str">
        <f t="shared" si="5"/>
        <v/>
      </c>
      <c r="G28" s="13" t="str">
        <f t="shared" si="6"/>
        <v/>
      </c>
      <c r="H28" s="13" t="str">
        <f t="shared" si="7"/>
        <v/>
      </c>
      <c r="I28" s="14"/>
      <c r="J28" s="15" t="str">
        <f t="shared" si="8"/>
        <v/>
      </c>
      <c r="K28" s="15" t="str">
        <f t="shared" si="9"/>
        <v/>
      </c>
      <c r="L28" s="15" t="str">
        <f t="shared" si="10"/>
        <v/>
      </c>
      <c r="M28" s="15" t="str">
        <f t="shared" si="11"/>
        <v/>
      </c>
      <c r="N28" s="15" t="str">
        <f t="shared" si="12"/>
        <v/>
      </c>
      <c r="O28" s="15" t="str">
        <f t="shared" si="13"/>
        <v/>
      </c>
      <c r="P28" s="14"/>
      <c r="Q28" s="16" t="str">
        <f t="shared" si="14"/>
        <v/>
      </c>
      <c r="R28" s="16" t="str">
        <f t="shared" si="15"/>
        <v/>
      </c>
      <c r="S28" s="16" t="str">
        <f t="shared" si="16"/>
        <v/>
      </c>
      <c r="T28" s="16" t="str">
        <f t="shared" si="17"/>
        <v/>
      </c>
      <c r="U28" s="16" t="str">
        <f t="shared" si="18"/>
        <v/>
      </c>
      <c r="V28" s="16" t="str">
        <f t="shared" si="19"/>
        <v/>
      </c>
      <c r="W28" s="14"/>
      <c r="X28" s="17" t="str">
        <f t="shared" si="20"/>
        <v/>
      </c>
      <c r="Y28" s="17" t="str">
        <f t="shared" si="21"/>
        <v/>
      </c>
      <c r="Z28" s="17" t="str">
        <f t="shared" si="22"/>
        <v/>
      </c>
      <c r="AA28" s="17" t="str">
        <f t="shared" si="23"/>
        <v/>
      </c>
      <c r="AB28" s="17" t="str">
        <f t="shared" si="24"/>
        <v/>
      </c>
      <c r="AC28" s="17" t="str">
        <f t="shared" si="25"/>
        <v/>
      </c>
      <c r="AD28" s="14"/>
      <c r="AE28" s="14" t="str">
        <f t="shared" si="26"/>
        <v/>
      </c>
      <c r="AF28" s="18" t="str">
        <f t="shared" si="27"/>
        <v/>
      </c>
    </row>
    <row r="29" ht="15.0" customHeight="1">
      <c r="B29" s="12" t="str">
        <f t="shared" si="1"/>
        <v/>
      </c>
      <c r="C29" s="13" t="str">
        <f t="shared" si="2"/>
        <v/>
      </c>
      <c r="D29" s="13" t="str">
        <f t="shared" si="3"/>
        <v/>
      </c>
      <c r="E29" s="13" t="str">
        <f t="shared" si="4"/>
        <v/>
      </c>
      <c r="F29" s="13" t="str">
        <f t="shared" si="5"/>
        <v/>
      </c>
      <c r="G29" s="13" t="str">
        <f t="shared" si="6"/>
        <v/>
      </c>
      <c r="H29" s="13" t="str">
        <f t="shared" si="7"/>
        <v/>
      </c>
      <c r="I29" s="14"/>
      <c r="J29" s="15" t="str">
        <f t="shared" si="8"/>
        <v/>
      </c>
      <c r="K29" s="15" t="str">
        <f t="shared" si="9"/>
        <v/>
      </c>
      <c r="L29" s="15" t="str">
        <f t="shared" si="10"/>
        <v/>
      </c>
      <c r="M29" s="15" t="str">
        <f t="shared" si="11"/>
        <v/>
      </c>
      <c r="N29" s="15" t="str">
        <f t="shared" si="12"/>
        <v/>
      </c>
      <c r="O29" s="15" t="str">
        <f t="shared" si="13"/>
        <v/>
      </c>
      <c r="P29" s="14"/>
      <c r="Q29" s="16" t="str">
        <f t="shared" si="14"/>
        <v/>
      </c>
      <c r="R29" s="16" t="str">
        <f t="shared" si="15"/>
        <v/>
      </c>
      <c r="S29" s="16" t="str">
        <f t="shared" si="16"/>
        <v/>
      </c>
      <c r="T29" s="16" t="str">
        <f t="shared" si="17"/>
        <v/>
      </c>
      <c r="U29" s="16" t="str">
        <f t="shared" si="18"/>
        <v/>
      </c>
      <c r="V29" s="16" t="str">
        <f t="shared" si="19"/>
        <v/>
      </c>
      <c r="W29" s="14"/>
      <c r="X29" s="17" t="str">
        <f t="shared" si="20"/>
        <v/>
      </c>
      <c r="Y29" s="17" t="str">
        <f t="shared" si="21"/>
        <v/>
      </c>
      <c r="Z29" s="17" t="str">
        <f t="shared" si="22"/>
        <v/>
      </c>
      <c r="AA29" s="17" t="str">
        <f t="shared" si="23"/>
        <v/>
      </c>
      <c r="AB29" s="17" t="str">
        <f t="shared" si="24"/>
        <v/>
      </c>
      <c r="AC29" s="17" t="str">
        <f t="shared" si="25"/>
        <v/>
      </c>
      <c r="AD29" s="14"/>
      <c r="AE29" s="14" t="str">
        <f t="shared" si="26"/>
        <v/>
      </c>
      <c r="AF29" s="18" t="str">
        <f t="shared" si="27"/>
        <v/>
      </c>
    </row>
    <row r="30" ht="15.0" customHeight="1">
      <c r="B30" s="12" t="str">
        <f t="shared" si="1"/>
        <v/>
      </c>
      <c r="C30" s="13" t="str">
        <f t="shared" si="2"/>
        <v/>
      </c>
      <c r="D30" s="13" t="str">
        <f t="shared" si="3"/>
        <v/>
      </c>
      <c r="E30" s="13" t="str">
        <f t="shared" si="4"/>
        <v/>
      </c>
      <c r="F30" s="13" t="str">
        <f t="shared" si="5"/>
        <v/>
      </c>
      <c r="G30" s="13" t="str">
        <f t="shared" si="6"/>
        <v/>
      </c>
      <c r="H30" s="13" t="str">
        <f t="shared" si="7"/>
        <v/>
      </c>
      <c r="I30" s="14"/>
      <c r="J30" s="15" t="str">
        <f t="shared" si="8"/>
        <v/>
      </c>
      <c r="K30" s="15" t="str">
        <f t="shared" si="9"/>
        <v/>
      </c>
      <c r="L30" s="15" t="str">
        <f t="shared" si="10"/>
        <v/>
      </c>
      <c r="M30" s="15" t="str">
        <f t="shared" si="11"/>
        <v/>
      </c>
      <c r="N30" s="15" t="str">
        <f t="shared" si="12"/>
        <v/>
      </c>
      <c r="O30" s="15" t="str">
        <f t="shared" si="13"/>
        <v/>
      </c>
      <c r="P30" s="14"/>
      <c r="Q30" s="16" t="str">
        <f t="shared" si="14"/>
        <v/>
      </c>
      <c r="R30" s="16" t="str">
        <f t="shared" si="15"/>
        <v/>
      </c>
      <c r="S30" s="16" t="str">
        <f t="shared" si="16"/>
        <v/>
      </c>
      <c r="T30" s="16" t="str">
        <f t="shared" si="17"/>
        <v/>
      </c>
      <c r="U30" s="16" t="str">
        <f t="shared" si="18"/>
        <v/>
      </c>
      <c r="V30" s="16" t="str">
        <f t="shared" si="19"/>
        <v/>
      </c>
      <c r="W30" s="14"/>
      <c r="X30" s="17" t="str">
        <f t="shared" si="20"/>
        <v/>
      </c>
      <c r="Y30" s="17" t="str">
        <f t="shared" si="21"/>
        <v/>
      </c>
      <c r="Z30" s="17" t="str">
        <f t="shared" si="22"/>
        <v/>
      </c>
      <c r="AA30" s="17" t="str">
        <f t="shared" si="23"/>
        <v/>
      </c>
      <c r="AB30" s="17" t="str">
        <f t="shared" si="24"/>
        <v/>
      </c>
      <c r="AC30" s="17" t="str">
        <f t="shared" si="25"/>
        <v/>
      </c>
      <c r="AD30" s="14"/>
      <c r="AE30" s="14" t="str">
        <f t="shared" si="26"/>
        <v/>
      </c>
      <c r="AF30" s="18" t="str">
        <f t="shared" si="27"/>
        <v/>
      </c>
    </row>
    <row r="31" ht="15.0" customHeight="1">
      <c r="B31" s="12" t="str">
        <f t="shared" si="1"/>
        <v/>
      </c>
      <c r="C31" s="13" t="str">
        <f t="shared" si="2"/>
        <v/>
      </c>
      <c r="D31" s="13" t="str">
        <f t="shared" si="3"/>
        <v/>
      </c>
      <c r="E31" s="13" t="str">
        <f t="shared" si="4"/>
        <v/>
      </c>
      <c r="F31" s="13" t="str">
        <f t="shared" si="5"/>
        <v/>
      </c>
      <c r="G31" s="13" t="str">
        <f t="shared" si="6"/>
        <v/>
      </c>
      <c r="H31" s="13" t="str">
        <f t="shared" si="7"/>
        <v/>
      </c>
      <c r="I31" s="14"/>
      <c r="J31" s="15" t="str">
        <f t="shared" si="8"/>
        <v/>
      </c>
      <c r="K31" s="15" t="str">
        <f t="shared" si="9"/>
        <v/>
      </c>
      <c r="L31" s="15" t="str">
        <f t="shared" si="10"/>
        <v/>
      </c>
      <c r="M31" s="15" t="str">
        <f t="shared" si="11"/>
        <v/>
      </c>
      <c r="N31" s="15" t="str">
        <f t="shared" si="12"/>
        <v/>
      </c>
      <c r="O31" s="15" t="str">
        <f t="shared" si="13"/>
        <v/>
      </c>
      <c r="P31" s="14"/>
      <c r="Q31" s="16" t="str">
        <f t="shared" si="14"/>
        <v/>
      </c>
      <c r="R31" s="16" t="str">
        <f t="shared" si="15"/>
        <v/>
      </c>
      <c r="S31" s="16" t="str">
        <f t="shared" si="16"/>
        <v/>
      </c>
      <c r="T31" s="16" t="str">
        <f t="shared" si="17"/>
        <v/>
      </c>
      <c r="U31" s="16" t="str">
        <f t="shared" si="18"/>
        <v/>
      </c>
      <c r="V31" s="16" t="str">
        <f t="shared" si="19"/>
        <v/>
      </c>
      <c r="W31" s="14"/>
      <c r="X31" s="17" t="str">
        <f t="shared" si="20"/>
        <v/>
      </c>
      <c r="Y31" s="17" t="str">
        <f t="shared" si="21"/>
        <v/>
      </c>
      <c r="Z31" s="17" t="str">
        <f t="shared" si="22"/>
        <v/>
      </c>
      <c r="AA31" s="17" t="str">
        <f t="shared" si="23"/>
        <v/>
      </c>
      <c r="AB31" s="17" t="str">
        <f t="shared" si="24"/>
        <v/>
      </c>
      <c r="AC31" s="17" t="str">
        <f t="shared" si="25"/>
        <v/>
      </c>
      <c r="AD31" s="14"/>
      <c r="AE31" s="14" t="str">
        <f t="shared" si="26"/>
        <v/>
      </c>
      <c r="AF31" s="18" t="str">
        <f t="shared" si="27"/>
        <v/>
      </c>
    </row>
    <row r="32" ht="15.0" customHeight="1">
      <c r="B32" s="12" t="str">
        <f t="shared" si="1"/>
        <v/>
      </c>
      <c r="C32" s="13" t="str">
        <f t="shared" si="2"/>
        <v/>
      </c>
      <c r="D32" s="13" t="str">
        <f t="shared" si="3"/>
        <v/>
      </c>
      <c r="E32" s="13" t="str">
        <f t="shared" si="4"/>
        <v/>
      </c>
      <c r="F32" s="13" t="str">
        <f t="shared" si="5"/>
        <v/>
      </c>
      <c r="G32" s="13" t="str">
        <f t="shared" si="6"/>
        <v/>
      </c>
      <c r="H32" s="13" t="str">
        <f t="shared" si="7"/>
        <v/>
      </c>
      <c r="I32" s="14"/>
      <c r="J32" s="15" t="str">
        <f t="shared" si="8"/>
        <v/>
      </c>
      <c r="K32" s="15" t="str">
        <f t="shared" si="9"/>
        <v/>
      </c>
      <c r="L32" s="15" t="str">
        <f t="shared" si="10"/>
        <v/>
      </c>
      <c r="M32" s="15" t="str">
        <f t="shared" si="11"/>
        <v/>
      </c>
      <c r="N32" s="15" t="str">
        <f t="shared" si="12"/>
        <v/>
      </c>
      <c r="O32" s="15" t="str">
        <f t="shared" si="13"/>
        <v/>
      </c>
      <c r="P32" s="14"/>
      <c r="Q32" s="16" t="str">
        <f t="shared" si="14"/>
        <v/>
      </c>
      <c r="R32" s="16" t="str">
        <f t="shared" si="15"/>
        <v/>
      </c>
      <c r="S32" s="16" t="str">
        <f t="shared" si="16"/>
        <v/>
      </c>
      <c r="T32" s="16" t="str">
        <f t="shared" si="17"/>
        <v/>
      </c>
      <c r="U32" s="16" t="str">
        <f t="shared" si="18"/>
        <v/>
      </c>
      <c r="V32" s="16" t="str">
        <f t="shared" si="19"/>
        <v/>
      </c>
      <c r="W32" s="14"/>
      <c r="X32" s="17" t="str">
        <f t="shared" si="20"/>
        <v/>
      </c>
      <c r="Y32" s="17" t="str">
        <f t="shared" si="21"/>
        <v/>
      </c>
      <c r="Z32" s="17" t="str">
        <f t="shared" si="22"/>
        <v/>
      </c>
      <c r="AA32" s="17" t="str">
        <f t="shared" si="23"/>
        <v/>
      </c>
      <c r="AB32" s="17" t="str">
        <f t="shared" si="24"/>
        <v/>
      </c>
      <c r="AC32" s="17" t="str">
        <f t="shared" si="25"/>
        <v/>
      </c>
      <c r="AD32" s="14"/>
      <c r="AE32" s="14" t="str">
        <f t="shared" si="26"/>
        <v/>
      </c>
      <c r="AF32" s="18" t="str">
        <f t="shared" si="27"/>
        <v/>
      </c>
    </row>
    <row r="33" ht="15.0" customHeight="1">
      <c r="B33" s="12" t="str">
        <f t="shared" si="1"/>
        <v/>
      </c>
      <c r="C33" s="13" t="str">
        <f t="shared" si="2"/>
        <v/>
      </c>
      <c r="D33" s="13" t="str">
        <f t="shared" si="3"/>
        <v/>
      </c>
      <c r="E33" s="13" t="str">
        <f t="shared" si="4"/>
        <v/>
      </c>
      <c r="F33" s="13" t="str">
        <f t="shared" si="5"/>
        <v/>
      </c>
      <c r="G33" s="13" t="str">
        <f t="shared" si="6"/>
        <v/>
      </c>
      <c r="H33" s="13" t="str">
        <f t="shared" si="7"/>
        <v/>
      </c>
      <c r="I33" s="14"/>
      <c r="J33" s="15" t="str">
        <f t="shared" si="8"/>
        <v/>
      </c>
      <c r="K33" s="15" t="str">
        <f t="shared" si="9"/>
        <v/>
      </c>
      <c r="L33" s="15" t="str">
        <f t="shared" si="10"/>
        <v/>
      </c>
      <c r="M33" s="15" t="str">
        <f t="shared" si="11"/>
        <v/>
      </c>
      <c r="N33" s="15" t="str">
        <f t="shared" si="12"/>
        <v/>
      </c>
      <c r="O33" s="15" t="str">
        <f t="shared" si="13"/>
        <v/>
      </c>
      <c r="P33" s="14"/>
      <c r="Q33" s="16" t="str">
        <f t="shared" si="14"/>
        <v/>
      </c>
      <c r="R33" s="16" t="str">
        <f t="shared" si="15"/>
        <v/>
      </c>
      <c r="S33" s="16" t="str">
        <f t="shared" si="16"/>
        <v/>
      </c>
      <c r="T33" s="16" t="str">
        <f t="shared" si="17"/>
        <v/>
      </c>
      <c r="U33" s="16" t="str">
        <f t="shared" si="18"/>
        <v/>
      </c>
      <c r="V33" s="16" t="str">
        <f t="shared" si="19"/>
        <v/>
      </c>
      <c r="W33" s="14"/>
      <c r="X33" s="17" t="str">
        <f t="shared" si="20"/>
        <v/>
      </c>
      <c r="Y33" s="17" t="str">
        <f t="shared" si="21"/>
        <v/>
      </c>
      <c r="Z33" s="17" t="str">
        <f t="shared" si="22"/>
        <v/>
      </c>
      <c r="AA33" s="17" t="str">
        <f t="shared" si="23"/>
        <v/>
      </c>
      <c r="AB33" s="17" t="str">
        <f t="shared" si="24"/>
        <v/>
      </c>
      <c r="AC33" s="17" t="str">
        <f t="shared" si="25"/>
        <v/>
      </c>
      <c r="AD33" s="14"/>
      <c r="AE33" s="14" t="str">
        <f t="shared" si="26"/>
        <v/>
      </c>
      <c r="AF33" s="18" t="str">
        <f t="shared" si="27"/>
        <v/>
      </c>
    </row>
    <row r="34" ht="15.0" customHeight="1">
      <c r="B34" s="12" t="str">
        <f t="shared" si="1"/>
        <v/>
      </c>
      <c r="C34" s="13" t="str">
        <f t="shared" si="2"/>
        <v/>
      </c>
      <c r="D34" s="13" t="str">
        <f t="shared" si="3"/>
        <v/>
      </c>
      <c r="E34" s="13" t="str">
        <f t="shared" si="4"/>
        <v/>
      </c>
      <c r="F34" s="13" t="str">
        <f t="shared" si="5"/>
        <v/>
      </c>
      <c r="G34" s="13" t="str">
        <f t="shared" si="6"/>
        <v/>
      </c>
      <c r="H34" s="13" t="str">
        <f t="shared" si="7"/>
        <v/>
      </c>
      <c r="I34" s="14"/>
      <c r="J34" s="15" t="str">
        <f t="shared" si="8"/>
        <v/>
      </c>
      <c r="K34" s="15" t="str">
        <f t="shared" si="9"/>
        <v/>
      </c>
      <c r="L34" s="15" t="str">
        <f t="shared" si="10"/>
        <v/>
      </c>
      <c r="M34" s="15" t="str">
        <f t="shared" si="11"/>
        <v/>
      </c>
      <c r="N34" s="15" t="str">
        <f t="shared" si="12"/>
        <v/>
      </c>
      <c r="O34" s="15" t="str">
        <f t="shared" si="13"/>
        <v/>
      </c>
      <c r="P34" s="14"/>
      <c r="Q34" s="16" t="str">
        <f t="shared" si="14"/>
        <v/>
      </c>
      <c r="R34" s="16" t="str">
        <f t="shared" si="15"/>
        <v/>
      </c>
      <c r="S34" s="16" t="str">
        <f t="shared" si="16"/>
        <v/>
      </c>
      <c r="T34" s="16" t="str">
        <f t="shared" si="17"/>
        <v/>
      </c>
      <c r="U34" s="16" t="str">
        <f t="shared" si="18"/>
        <v/>
      </c>
      <c r="V34" s="16" t="str">
        <f t="shared" si="19"/>
        <v/>
      </c>
      <c r="W34" s="14"/>
      <c r="X34" s="17" t="str">
        <f t="shared" si="20"/>
        <v/>
      </c>
      <c r="Y34" s="17" t="str">
        <f t="shared" si="21"/>
        <v/>
      </c>
      <c r="Z34" s="17" t="str">
        <f t="shared" si="22"/>
        <v/>
      </c>
      <c r="AA34" s="17" t="str">
        <f t="shared" si="23"/>
        <v/>
      </c>
      <c r="AB34" s="17" t="str">
        <f t="shared" si="24"/>
        <v/>
      </c>
      <c r="AC34" s="17" t="str">
        <f t="shared" si="25"/>
        <v/>
      </c>
      <c r="AD34" s="14"/>
      <c r="AE34" s="14" t="str">
        <f t="shared" si="26"/>
        <v/>
      </c>
      <c r="AF34" s="18" t="str">
        <f t="shared" si="27"/>
        <v/>
      </c>
    </row>
    <row r="35" ht="15.0" customHeight="1">
      <c r="A35" s="40" t="s">
        <v>40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0" customHeight="1">
      <c r="A36" s="41" t="s">
        <v>41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41" t="s">
        <v>42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41" t="s">
        <v>43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41" t="s">
        <v>44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41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43" t="s">
        <v>46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41" t="s">
        <v>47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41" t="s">
        <v>48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44" t="s">
        <v>49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14"/>
    <col customWidth="1" min="2" max="2" width="22.29"/>
    <col customWidth="1" min="3" max="3" width="12.71"/>
    <col customWidth="1" min="4" max="4" width="10.43"/>
    <col customWidth="1" min="5" max="5" width="8.29"/>
    <col customWidth="1" min="6" max="6" width="11.14"/>
    <col customWidth="1" min="7" max="7" width="6.0"/>
    <col customWidth="1" min="8" max="8" width="9.86"/>
    <col customWidth="1" min="9" max="9" width="16.14"/>
    <col customWidth="1" min="10" max="10" width="17.29"/>
    <col customWidth="1" min="11" max="11" width="13.71"/>
    <col customWidth="1" min="12" max="13" width="14.86"/>
    <col customWidth="1" min="14" max="14" width="16.0"/>
    <col customWidth="1" min="15" max="15" width="12.86"/>
    <col customWidth="1" min="16" max="16" width="14.0"/>
    <col customWidth="1" min="21" max="21" width="20.0"/>
  </cols>
  <sheetData>
    <row r="1">
      <c r="A1" s="10" t="s">
        <v>50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  <c r="S1" s="10" t="s">
        <v>68</v>
      </c>
      <c r="T1" s="10" t="s">
        <v>69</v>
      </c>
      <c r="U1" s="10"/>
      <c r="V1" s="10"/>
      <c r="W1" s="45" t="s">
        <v>70</v>
      </c>
      <c r="X1" s="10"/>
      <c r="Y1" s="10"/>
      <c r="Z1" s="10"/>
      <c r="AA1" s="10"/>
      <c r="AB1" s="10"/>
      <c r="AC1" s="10"/>
      <c r="AD1" s="10"/>
      <c r="AE1" s="10"/>
    </row>
    <row r="2">
      <c r="A2" s="46">
        <v>46087.0</v>
      </c>
      <c r="B2" s="47" t="s">
        <v>18</v>
      </c>
      <c r="C2" s="47" t="s">
        <v>10</v>
      </c>
      <c r="D2" s="47">
        <v>25.7</v>
      </c>
      <c r="E2" s="47">
        <v>8.0</v>
      </c>
      <c r="F2" s="47" t="s">
        <v>71</v>
      </c>
      <c r="G2" s="47">
        <v>31.0</v>
      </c>
      <c r="H2" s="47">
        <v>25.5</v>
      </c>
      <c r="I2" s="47">
        <v>-115.0</v>
      </c>
      <c r="J2" s="47">
        <v>102.0</v>
      </c>
      <c r="K2" s="47">
        <v>50.9</v>
      </c>
      <c r="L2" s="47">
        <v>49.1</v>
      </c>
      <c r="M2" s="47">
        <v>-104.0</v>
      </c>
      <c r="N2" s="47" t="s">
        <v>72</v>
      </c>
      <c r="O2" s="47">
        <v>-2.6</v>
      </c>
      <c r="P2" s="47">
        <v>-0.4</v>
      </c>
      <c r="Q2" s="47" t="s">
        <v>73</v>
      </c>
      <c r="R2" s="47">
        <v>-0.4</v>
      </c>
      <c r="S2" s="47" t="s">
        <v>74</v>
      </c>
      <c r="T2" s="47">
        <v>100000.0</v>
      </c>
      <c r="W2" s="47" t="s">
        <v>75</v>
      </c>
    </row>
    <row r="3">
      <c r="A3" s="46">
        <v>46087.0</v>
      </c>
      <c r="B3" s="47" t="s">
        <v>18</v>
      </c>
      <c r="C3" s="47" t="s">
        <v>11</v>
      </c>
      <c r="D3" s="47">
        <v>6.1</v>
      </c>
      <c r="E3" s="47">
        <v>3.0</v>
      </c>
      <c r="F3" s="47" t="s">
        <v>71</v>
      </c>
      <c r="G3" s="47">
        <v>49.0</v>
      </c>
      <c r="H3" s="47">
        <v>5.5</v>
      </c>
      <c r="I3" s="47">
        <v>-140.0</v>
      </c>
      <c r="J3" s="47">
        <v>111.0</v>
      </c>
      <c r="K3" s="47">
        <v>57.9</v>
      </c>
      <c r="L3" s="47">
        <v>42.1</v>
      </c>
      <c r="M3" s="47">
        <v>-138.0</v>
      </c>
      <c r="N3" s="47" t="s">
        <v>76</v>
      </c>
      <c r="O3" s="47">
        <v>-0.4</v>
      </c>
      <c r="P3" s="47">
        <v>-5.3</v>
      </c>
      <c r="Q3" s="47" t="s">
        <v>77</v>
      </c>
      <c r="R3" s="47">
        <v>-0.4</v>
      </c>
      <c r="S3" s="47" t="s">
        <v>74</v>
      </c>
      <c r="T3" s="47">
        <v>100000.0</v>
      </c>
      <c r="W3" s="47" t="s">
        <v>75</v>
      </c>
    </row>
    <row r="4">
      <c r="A4" s="46">
        <v>46087.0</v>
      </c>
      <c r="B4" s="47" t="s">
        <v>18</v>
      </c>
      <c r="C4" s="47" t="s">
        <v>12</v>
      </c>
      <c r="D4" s="47">
        <v>9.3</v>
      </c>
      <c r="E4" s="47">
        <v>2.6</v>
      </c>
      <c r="F4" s="47" t="s">
        <v>71</v>
      </c>
      <c r="G4" s="47">
        <v>28.0</v>
      </c>
      <c r="H4" s="47">
        <v>9.5</v>
      </c>
      <c r="I4" s="47">
        <v>-113.0</v>
      </c>
      <c r="J4" s="47">
        <v>105.0</v>
      </c>
      <c r="K4" s="47">
        <v>47.0</v>
      </c>
      <c r="L4" s="47">
        <v>53.0</v>
      </c>
      <c r="M4" s="47" t="s">
        <v>78</v>
      </c>
      <c r="N4" s="47">
        <v>-113.0</v>
      </c>
      <c r="O4" s="47">
        <v>-6.1</v>
      </c>
      <c r="P4" s="47">
        <v>4.2</v>
      </c>
      <c r="Q4" s="47" t="s">
        <v>73</v>
      </c>
      <c r="R4" s="47">
        <v>4.2</v>
      </c>
      <c r="S4" s="47" t="s">
        <v>79</v>
      </c>
      <c r="T4" s="47">
        <v>100000.0</v>
      </c>
      <c r="W4" s="47" t="s">
        <v>75</v>
      </c>
    </row>
    <row r="5">
      <c r="A5" s="46">
        <v>46087.0</v>
      </c>
      <c r="B5" s="47" t="s">
        <v>21</v>
      </c>
      <c r="C5" s="47" t="s">
        <v>10</v>
      </c>
      <c r="D5" s="47">
        <v>15.7</v>
      </c>
      <c r="E5" s="47">
        <v>7.5</v>
      </c>
      <c r="F5" s="47" t="s">
        <v>80</v>
      </c>
      <c r="G5" s="47" t="s">
        <v>81</v>
      </c>
      <c r="H5" s="47">
        <v>17.5</v>
      </c>
      <c r="I5" s="47">
        <v>-115.0</v>
      </c>
      <c r="J5" s="47">
        <v>102.0</v>
      </c>
      <c r="K5" s="47">
        <v>40.4</v>
      </c>
      <c r="L5" s="47">
        <v>59.6</v>
      </c>
      <c r="M5" s="47" t="s">
        <v>82</v>
      </c>
      <c r="N5" s="47">
        <v>-147.0</v>
      </c>
      <c r="O5" s="47">
        <v>-13.0</v>
      </c>
      <c r="P5" s="47">
        <v>10.0</v>
      </c>
      <c r="Q5" s="47" t="s">
        <v>73</v>
      </c>
      <c r="R5" s="47">
        <v>10.0</v>
      </c>
      <c r="S5" s="47" t="s">
        <v>83</v>
      </c>
      <c r="T5" s="47">
        <v>100000.0</v>
      </c>
      <c r="W5" s="47" t="s">
        <v>75</v>
      </c>
    </row>
    <row r="6">
      <c r="A6" s="46">
        <v>46087.0</v>
      </c>
      <c r="B6" s="47" t="s">
        <v>21</v>
      </c>
      <c r="C6" s="47" t="s">
        <v>11</v>
      </c>
      <c r="D6" s="47">
        <v>4.7</v>
      </c>
      <c r="E6" s="47">
        <v>1.9</v>
      </c>
      <c r="F6" s="47" t="s">
        <v>80</v>
      </c>
      <c r="G6" s="47" t="s">
        <v>81</v>
      </c>
      <c r="H6" s="47">
        <v>5.5</v>
      </c>
      <c r="I6" s="47">
        <v>100.0</v>
      </c>
      <c r="J6" s="47">
        <v>100.0</v>
      </c>
      <c r="K6" s="47">
        <v>33.7</v>
      </c>
      <c r="L6" s="47">
        <v>66.3</v>
      </c>
      <c r="M6" s="47" t="s">
        <v>84</v>
      </c>
      <c r="N6" s="47">
        <v>-196.0</v>
      </c>
      <c r="O6" s="47">
        <v>-16.3</v>
      </c>
      <c r="P6" s="47">
        <v>16.3</v>
      </c>
      <c r="Q6" s="47" t="s">
        <v>73</v>
      </c>
      <c r="R6" s="47">
        <v>16.3</v>
      </c>
      <c r="S6" s="47" t="s">
        <v>83</v>
      </c>
      <c r="T6" s="47">
        <v>100000.0</v>
      </c>
      <c r="W6" s="47" t="s">
        <v>75</v>
      </c>
    </row>
    <row r="7">
      <c r="A7" s="46">
        <v>46087.0</v>
      </c>
      <c r="B7" s="47" t="s">
        <v>21</v>
      </c>
      <c r="C7" s="47" t="s">
        <v>12</v>
      </c>
      <c r="D7" s="47">
        <v>1.9</v>
      </c>
      <c r="E7" s="47">
        <v>1.5</v>
      </c>
      <c r="F7" s="47" t="s">
        <v>80</v>
      </c>
      <c r="G7" s="47" t="s">
        <v>81</v>
      </c>
      <c r="H7" s="47">
        <v>2.5</v>
      </c>
      <c r="I7" s="47">
        <v>-120.0</v>
      </c>
      <c r="J7" s="47">
        <v>-105.0</v>
      </c>
      <c r="K7" s="47">
        <v>34.3</v>
      </c>
      <c r="L7" s="47">
        <v>65.7</v>
      </c>
      <c r="M7" s="47" t="s">
        <v>85</v>
      </c>
      <c r="N7" s="47">
        <v>-191.0</v>
      </c>
      <c r="O7" s="47">
        <v>-20.2</v>
      </c>
      <c r="P7" s="47">
        <v>14.5</v>
      </c>
      <c r="Q7" s="47" t="s">
        <v>73</v>
      </c>
      <c r="R7" s="47">
        <v>14.5</v>
      </c>
      <c r="S7" s="47" t="s">
        <v>83</v>
      </c>
      <c r="T7" s="47">
        <v>100000.0</v>
      </c>
      <c r="W7" s="47" t="s">
        <v>75</v>
      </c>
    </row>
    <row r="8">
      <c r="A8" s="46">
        <v>46087.0</v>
      </c>
      <c r="B8" s="47" t="s">
        <v>21</v>
      </c>
      <c r="C8" s="47" t="s">
        <v>10</v>
      </c>
      <c r="D8" s="47">
        <v>18.3</v>
      </c>
      <c r="E8" s="47">
        <v>7.9</v>
      </c>
      <c r="F8" s="47" t="s">
        <v>71</v>
      </c>
      <c r="G8" s="47">
        <v>43.0</v>
      </c>
      <c r="H8" s="47">
        <v>17.5</v>
      </c>
      <c r="I8" s="47">
        <v>-115.0</v>
      </c>
      <c r="J8" s="47">
        <v>102.0</v>
      </c>
      <c r="K8" s="47">
        <v>53.7</v>
      </c>
      <c r="L8" s="47">
        <v>46.3</v>
      </c>
      <c r="M8" s="47">
        <v>-116.0</v>
      </c>
      <c r="N8" s="47" t="s">
        <v>86</v>
      </c>
      <c r="O8" s="47">
        <v>0.3</v>
      </c>
      <c r="P8" s="47">
        <v>-3.2</v>
      </c>
      <c r="Q8" s="47" t="s">
        <v>77</v>
      </c>
      <c r="R8" s="47">
        <v>0.3</v>
      </c>
      <c r="S8" s="47" t="s">
        <v>74</v>
      </c>
      <c r="T8" s="47">
        <v>100000.0</v>
      </c>
      <c r="W8" s="47" t="s">
        <v>87</v>
      </c>
    </row>
    <row r="9">
      <c r="A9" s="46">
        <v>46087.0</v>
      </c>
      <c r="B9" s="47" t="s">
        <v>21</v>
      </c>
      <c r="C9" s="47" t="s">
        <v>11</v>
      </c>
      <c r="D9" s="47">
        <v>6.0</v>
      </c>
      <c r="E9" s="47">
        <v>2.5</v>
      </c>
      <c r="F9" s="47" t="s">
        <v>71</v>
      </c>
      <c r="G9" s="47">
        <v>42.0</v>
      </c>
      <c r="H9" s="47">
        <v>5.5</v>
      </c>
      <c r="I9" s="47">
        <v>123.0</v>
      </c>
      <c r="J9" s="47">
        <v>100.0</v>
      </c>
      <c r="K9" s="47">
        <v>57.6</v>
      </c>
      <c r="L9" s="47">
        <v>42.4</v>
      </c>
      <c r="M9" s="47">
        <v>-136.0</v>
      </c>
      <c r="N9" s="47" t="s">
        <v>88</v>
      </c>
      <c r="O9" s="47">
        <v>12.8</v>
      </c>
      <c r="P9" s="47">
        <v>-7.6</v>
      </c>
      <c r="Q9" s="47" t="s">
        <v>77</v>
      </c>
      <c r="R9" s="47">
        <v>12.8</v>
      </c>
      <c r="S9" s="47" t="s">
        <v>83</v>
      </c>
      <c r="T9" s="47">
        <v>100000.0</v>
      </c>
      <c r="W9" s="47" t="s">
        <v>87</v>
      </c>
    </row>
    <row r="10">
      <c r="A10" s="46">
        <v>46087.0</v>
      </c>
      <c r="B10" s="47" t="s">
        <v>21</v>
      </c>
      <c r="C10" s="47" t="s">
        <v>12</v>
      </c>
      <c r="D10" s="47">
        <v>2.5</v>
      </c>
      <c r="E10" s="47">
        <v>1.5</v>
      </c>
      <c r="F10" s="47" t="s">
        <v>71</v>
      </c>
      <c r="G10" s="47">
        <v>58.0</v>
      </c>
      <c r="H10" s="47">
        <v>2.5</v>
      </c>
      <c r="I10" s="47">
        <v>-120.0</v>
      </c>
      <c r="J10" s="47">
        <v>-105.0</v>
      </c>
      <c r="K10" s="47">
        <v>50.0</v>
      </c>
      <c r="L10" s="47">
        <v>50.0</v>
      </c>
      <c r="M10" s="47" t="s">
        <v>89</v>
      </c>
      <c r="N10" s="47">
        <v>-100.0</v>
      </c>
      <c r="O10" s="47">
        <v>-4.6</v>
      </c>
      <c r="P10" s="47">
        <v>-1.2</v>
      </c>
      <c r="Q10" s="47" t="s">
        <v>73</v>
      </c>
      <c r="R10" s="47">
        <v>-1.2</v>
      </c>
      <c r="S10" s="47" t="s">
        <v>74</v>
      </c>
      <c r="T10" s="47">
        <v>100000.0</v>
      </c>
      <c r="W10" s="47" t="s">
        <v>87</v>
      </c>
    </row>
    <row r="11">
      <c r="A11" s="46">
        <v>46087.0</v>
      </c>
      <c r="B11" s="47" t="s">
        <v>21</v>
      </c>
      <c r="C11" s="48" t="s">
        <v>15</v>
      </c>
      <c r="D11" s="47">
        <v>1.7</v>
      </c>
      <c r="E11" s="47">
        <v>1.4</v>
      </c>
      <c r="F11" s="47" t="s">
        <v>71</v>
      </c>
      <c r="G11" s="47">
        <v>80.0</v>
      </c>
      <c r="H11" s="47">
        <v>1.5</v>
      </c>
      <c r="I11" s="47">
        <v>145.0</v>
      </c>
      <c r="J11" s="47">
        <v>-140.0</v>
      </c>
      <c r="K11" s="47">
        <v>55.5</v>
      </c>
      <c r="L11" s="47">
        <v>44.5</v>
      </c>
      <c r="M11" s="47">
        <v>-125.0</v>
      </c>
      <c r="N11" s="47" t="s">
        <v>90</v>
      </c>
      <c r="O11" s="47">
        <v>14.7</v>
      </c>
      <c r="P11" s="47">
        <v>-13.8</v>
      </c>
      <c r="Q11" s="47" t="s">
        <v>77</v>
      </c>
      <c r="R11" s="47">
        <v>14.7</v>
      </c>
      <c r="S11" s="47" t="s">
        <v>83</v>
      </c>
      <c r="T11" s="47">
        <v>100000.0</v>
      </c>
      <c r="W11" s="47" t="s">
        <v>87</v>
      </c>
    </row>
    <row r="12">
      <c r="A12" s="46">
        <v>46088.0</v>
      </c>
      <c r="B12" s="47" t="s">
        <v>22</v>
      </c>
      <c r="C12" s="47" t="s">
        <v>10</v>
      </c>
      <c r="D12" s="47">
        <v>18.0</v>
      </c>
      <c r="E12" s="47">
        <v>6.1</v>
      </c>
      <c r="F12" s="47" t="s">
        <v>71</v>
      </c>
      <c r="G12" s="47">
        <v>34.0</v>
      </c>
      <c r="H12" s="47">
        <v>17.5</v>
      </c>
      <c r="I12" s="47">
        <v>-115.0</v>
      </c>
      <c r="J12" s="47">
        <v>-109.0</v>
      </c>
      <c r="K12" s="47">
        <v>53.4</v>
      </c>
      <c r="L12" s="47">
        <v>46.6</v>
      </c>
      <c r="M12" s="47">
        <v>-115.0</v>
      </c>
      <c r="N12" s="47" t="s">
        <v>91</v>
      </c>
      <c r="O12" s="47">
        <v>0.0</v>
      </c>
      <c r="P12" s="47">
        <v>-5.6</v>
      </c>
      <c r="Q12" s="47" t="s">
        <v>77</v>
      </c>
      <c r="R12" s="47">
        <v>0.0</v>
      </c>
      <c r="S12" s="47" t="s">
        <v>74</v>
      </c>
      <c r="T12" s="47">
        <v>100000.0</v>
      </c>
      <c r="W12" s="47" t="s">
        <v>92</v>
      </c>
    </row>
    <row r="13">
      <c r="A13" s="46">
        <v>46088.0</v>
      </c>
      <c r="B13" s="47" t="s">
        <v>22</v>
      </c>
      <c r="C13" s="47" t="s">
        <v>11</v>
      </c>
      <c r="D13" s="47">
        <v>4.4</v>
      </c>
      <c r="E13" s="47">
        <v>2.8</v>
      </c>
      <c r="F13" s="47" t="s">
        <v>71</v>
      </c>
      <c r="G13" s="47">
        <v>63.0</v>
      </c>
      <c r="H13" s="47">
        <v>3.5</v>
      </c>
      <c r="I13" s="47">
        <v>130.0</v>
      </c>
      <c r="J13" s="47">
        <v>-140.0</v>
      </c>
      <c r="K13" s="47">
        <v>62.3</v>
      </c>
      <c r="L13" s="47">
        <v>37.7</v>
      </c>
      <c r="M13" s="47">
        <v>-166.0</v>
      </c>
      <c r="N13" s="47" t="s">
        <v>93</v>
      </c>
      <c r="O13" s="47">
        <v>18.9</v>
      </c>
      <c r="P13" s="47">
        <v>-20.7</v>
      </c>
      <c r="Q13" s="47" t="s">
        <v>77</v>
      </c>
      <c r="R13" s="47">
        <v>18.9</v>
      </c>
      <c r="S13" s="47" t="s">
        <v>83</v>
      </c>
      <c r="T13" s="47">
        <v>100000.0</v>
      </c>
      <c r="W13" s="47" t="s">
        <v>92</v>
      </c>
    </row>
    <row r="14">
      <c r="A14" s="46">
        <v>46088.0</v>
      </c>
      <c r="B14" s="47" t="s">
        <v>22</v>
      </c>
      <c r="C14" s="47" t="s">
        <v>12</v>
      </c>
      <c r="D14" s="47">
        <v>4.0</v>
      </c>
      <c r="E14" s="47">
        <v>2.0</v>
      </c>
      <c r="F14" s="47" t="s">
        <v>71</v>
      </c>
      <c r="G14" s="47">
        <v>49.0</v>
      </c>
      <c r="H14" s="47">
        <v>3.5</v>
      </c>
      <c r="I14" s="47">
        <v>-130.0</v>
      </c>
      <c r="J14" s="47">
        <v>120.0</v>
      </c>
      <c r="K14" s="47">
        <v>59.9</v>
      </c>
      <c r="L14" s="47">
        <v>40.1</v>
      </c>
      <c r="M14" s="47">
        <v>-149.0</v>
      </c>
      <c r="N14" s="47" t="s">
        <v>94</v>
      </c>
      <c r="O14" s="47">
        <v>3.4</v>
      </c>
      <c r="P14" s="47">
        <v>-5.3</v>
      </c>
      <c r="Q14" s="47" t="s">
        <v>77</v>
      </c>
      <c r="R14" s="47">
        <v>3.4</v>
      </c>
      <c r="S14" s="47" t="s">
        <v>95</v>
      </c>
      <c r="T14" s="47">
        <v>100000.0</v>
      </c>
      <c r="W14" s="47" t="s">
        <v>92</v>
      </c>
    </row>
    <row r="15">
      <c r="A15" s="46">
        <v>46088.0</v>
      </c>
      <c r="B15" s="47" t="s">
        <v>22</v>
      </c>
      <c r="C15" s="47" t="s">
        <v>13</v>
      </c>
      <c r="D15" s="47">
        <v>1.1</v>
      </c>
      <c r="E15" s="47">
        <v>0.9</v>
      </c>
      <c r="F15" s="47" t="s">
        <v>71</v>
      </c>
      <c r="G15" s="47">
        <v>79.0</v>
      </c>
      <c r="H15" s="47">
        <v>0.5</v>
      </c>
      <c r="I15" s="47">
        <v>-238.0</v>
      </c>
      <c r="J15" s="47">
        <v>176.0</v>
      </c>
      <c r="K15" s="47">
        <v>74.6</v>
      </c>
      <c r="L15" s="47">
        <v>25.4</v>
      </c>
      <c r="M15" s="47">
        <v>-293.0</v>
      </c>
      <c r="N15" s="47" t="s">
        <v>96</v>
      </c>
      <c r="O15" s="47">
        <v>4.2</v>
      </c>
      <c r="P15" s="47">
        <v>-10.8</v>
      </c>
      <c r="Q15" s="47" t="s">
        <v>77</v>
      </c>
      <c r="R15" s="47">
        <v>4.2</v>
      </c>
      <c r="S15" s="47" t="s">
        <v>79</v>
      </c>
      <c r="T15" s="47">
        <v>100000.0</v>
      </c>
      <c r="W15" s="47" t="s">
        <v>92</v>
      </c>
    </row>
    <row r="16">
      <c r="A16" s="46">
        <v>46088.0</v>
      </c>
      <c r="B16" s="47" t="s">
        <v>22</v>
      </c>
      <c r="C16" s="47" t="s">
        <v>14</v>
      </c>
      <c r="D16" s="47">
        <v>0.5</v>
      </c>
      <c r="E16" s="47">
        <v>0.7</v>
      </c>
      <c r="F16" s="47" t="s">
        <v>71</v>
      </c>
      <c r="G16" s="47">
        <v>148.0</v>
      </c>
      <c r="H16" s="47">
        <v>0.5</v>
      </c>
      <c r="I16" s="47">
        <v>130.0</v>
      </c>
      <c r="J16" s="47">
        <v>-175.0</v>
      </c>
      <c r="K16" s="47">
        <v>50.0</v>
      </c>
      <c r="L16" s="47">
        <v>50.0</v>
      </c>
      <c r="M16" s="47" t="s">
        <v>89</v>
      </c>
      <c r="N16" s="47">
        <v>-100.0</v>
      </c>
      <c r="O16" s="47">
        <v>6.5</v>
      </c>
      <c r="P16" s="47">
        <v>-13.6</v>
      </c>
      <c r="Q16" s="47" t="s">
        <v>77</v>
      </c>
      <c r="R16" s="47">
        <v>6.5</v>
      </c>
      <c r="S16" s="47" t="s">
        <v>79</v>
      </c>
      <c r="T16" s="47">
        <v>100000.0</v>
      </c>
      <c r="W16" s="47" t="s">
        <v>92</v>
      </c>
    </row>
    <row r="17">
      <c r="A17" s="46">
        <v>46088.0</v>
      </c>
      <c r="B17" s="47" t="s">
        <v>22</v>
      </c>
      <c r="C17" s="48" t="s">
        <v>15</v>
      </c>
      <c r="D17" s="47">
        <v>3.4</v>
      </c>
      <c r="E17" s="47">
        <v>2.0</v>
      </c>
      <c r="F17" s="47" t="s">
        <v>71</v>
      </c>
      <c r="G17" s="47">
        <v>58.0</v>
      </c>
      <c r="H17" s="47">
        <v>3.5</v>
      </c>
      <c r="I17" s="47">
        <v>140.0</v>
      </c>
      <c r="J17" s="47">
        <v>-162.0</v>
      </c>
      <c r="K17" s="47">
        <v>48.1</v>
      </c>
      <c r="L17" s="47">
        <v>51.9</v>
      </c>
      <c r="M17" s="47" t="s">
        <v>97</v>
      </c>
      <c r="N17" s="47">
        <v>-108.0</v>
      </c>
      <c r="O17" s="47">
        <v>6.5</v>
      </c>
      <c r="P17" s="47">
        <v>-10.0</v>
      </c>
      <c r="Q17" s="47" t="s">
        <v>77</v>
      </c>
      <c r="R17" s="47">
        <v>6.5</v>
      </c>
      <c r="S17" s="47" t="s">
        <v>79</v>
      </c>
      <c r="T17" s="47">
        <v>100000.0</v>
      </c>
      <c r="W17" s="47" t="s">
        <v>92</v>
      </c>
    </row>
    <row r="18">
      <c r="A18" s="46">
        <v>46088.0</v>
      </c>
      <c r="B18" s="47" t="s">
        <v>21</v>
      </c>
      <c r="C18" s="47" t="s">
        <v>10</v>
      </c>
      <c r="D18" s="47">
        <v>15.5</v>
      </c>
      <c r="E18" s="47">
        <v>6.8</v>
      </c>
      <c r="F18" s="47" t="s">
        <v>71</v>
      </c>
      <c r="G18" s="47">
        <v>44.0</v>
      </c>
      <c r="H18" s="47">
        <v>16.5</v>
      </c>
      <c r="I18" s="47">
        <v>-130.0</v>
      </c>
      <c r="J18" s="47">
        <v>115.0</v>
      </c>
      <c r="K18" s="47">
        <v>44.3</v>
      </c>
      <c r="L18" s="47">
        <v>55.7</v>
      </c>
      <c r="M18" s="47" t="s">
        <v>90</v>
      </c>
      <c r="N18" s="47">
        <v>-125.0</v>
      </c>
      <c r="O18" s="47">
        <v>-12.2</v>
      </c>
      <c r="P18" s="47">
        <v>9.1</v>
      </c>
      <c r="Q18" s="47" t="s">
        <v>73</v>
      </c>
      <c r="R18" s="47">
        <v>9.1</v>
      </c>
      <c r="S18" s="47" t="s">
        <v>83</v>
      </c>
      <c r="T18" s="47">
        <v>100000.0</v>
      </c>
      <c r="W18" s="47" t="s">
        <v>87</v>
      </c>
    </row>
    <row r="19">
      <c r="A19" s="46">
        <v>46088.0</v>
      </c>
      <c r="B19" s="47" t="s">
        <v>21</v>
      </c>
      <c r="C19" s="47" t="s">
        <v>11</v>
      </c>
      <c r="D19" s="47">
        <v>6.0</v>
      </c>
      <c r="E19" s="47">
        <v>2.5</v>
      </c>
      <c r="F19" s="47" t="s">
        <v>71</v>
      </c>
      <c r="G19" s="47">
        <v>42.0</v>
      </c>
      <c r="H19" s="47">
        <v>5.5</v>
      </c>
      <c r="I19" s="47">
        <v>105.0</v>
      </c>
      <c r="J19" s="47">
        <v>-121.0</v>
      </c>
      <c r="K19" s="47">
        <v>57.8</v>
      </c>
      <c r="L19" s="47">
        <v>42.2</v>
      </c>
      <c r="M19" s="47">
        <v>-137.0</v>
      </c>
      <c r="N19" s="47" t="s">
        <v>98</v>
      </c>
      <c r="O19" s="47">
        <v>9.1</v>
      </c>
      <c r="P19" s="47">
        <v>-12.6</v>
      </c>
      <c r="Q19" s="47" t="s">
        <v>77</v>
      </c>
      <c r="R19" s="47">
        <v>9.1</v>
      </c>
      <c r="S19" s="47" t="s">
        <v>83</v>
      </c>
      <c r="T19" s="47">
        <v>100000.0</v>
      </c>
      <c r="W19" s="47" t="s">
        <v>87</v>
      </c>
    </row>
    <row r="20">
      <c r="A20" s="46">
        <v>46088.0</v>
      </c>
      <c r="B20" s="47" t="s">
        <v>21</v>
      </c>
      <c r="C20" s="47" t="s">
        <v>12</v>
      </c>
      <c r="D20" s="47">
        <v>1.9</v>
      </c>
      <c r="E20" s="47">
        <v>1.1</v>
      </c>
      <c r="F20" s="47" t="s">
        <v>71</v>
      </c>
      <c r="G20" s="47">
        <v>59.0</v>
      </c>
      <c r="H20" s="47">
        <v>2.5</v>
      </c>
      <c r="I20" s="47">
        <v>185.0</v>
      </c>
      <c r="J20" s="47" t="s">
        <v>81</v>
      </c>
      <c r="K20" s="47">
        <v>29.4</v>
      </c>
      <c r="L20" s="47">
        <v>70.6</v>
      </c>
      <c r="M20" s="47" t="s">
        <v>99</v>
      </c>
      <c r="N20" s="47">
        <v>-240.0</v>
      </c>
      <c r="O20" s="47">
        <v>-5.7</v>
      </c>
      <c r="P20" s="47" t="s">
        <v>81</v>
      </c>
      <c r="Q20" s="47" t="s">
        <v>73</v>
      </c>
      <c r="R20" s="47">
        <v>-5.7</v>
      </c>
      <c r="S20" s="47" t="s">
        <v>74</v>
      </c>
      <c r="T20" s="47">
        <v>100000.0</v>
      </c>
      <c r="W20" s="47" t="s">
        <v>87</v>
      </c>
    </row>
    <row r="21">
      <c r="A21" s="46">
        <v>46088.0</v>
      </c>
      <c r="B21" s="47" t="s">
        <v>21</v>
      </c>
      <c r="C21" s="48" t="s">
        <v>15</v>
      </c>
      <c r="D21" s="47">
        <v>1.4</v>
      </c>
      <c r="E21" s="47">
        <v>1.2</v>
      </c>
      <c r="F21" s="47" t="s">
        <v>71</v>
      </c>
      <c r="G21" s="47">
        <v>83.0</v>
      </c>
      <c r="H21" s="47">
        <v>1.5</v>
      </c>
      <c r="I21" s="47">
        <v>125.0</v>
      </c>
      <c r="J21" s="47">
        <v>-132.0</v>
      </c>
      <c r="K21" s="47">
        <v>46.8</v>
      </c>
      <c r="L21" s="47">
        <v>53.2</v>
      </c>
      <c r="M21" s="47" t="s">
        <v>100</v>
      </c>
      <c r="N21" s="47">
        <v>-114.0</v>
      </c>
      <c r="O21" s="47">
        <v>2.3</v>
      </c>
      <c r="P21" s="47">
        <v>-3.7</v>
      </c>
      <c r="Q21" s="47" t="s">
        <v>77</v>
      </c>
      <c r="R21" s="47">
        <v>2.3</v>
      </c>
      <c r="S21" s="47" t="s">
        <v>95</v>
      </c>
      <c r="T21" s="47">
        <v>100000.0</v>
      </c>
      <c r="W21" s="47" t="s">
        <v>87</v>
      </c>
    </row>
    <row r="22">
      <c r="A22" s="46">
        <v>46088.0</v>
      </c>
      <c r="B22" s="47" t="s">
        <v>23</v>
      </c>
      <c r="C22" s="47" t="s">
        <v>10</v>
      </c>
      <c r="D22" s="47">
        <v>17.3</v>
      </c>
      <c r="E22" s="47">
        <v>5.2</v>
      </c>
      <c r="F22" s="47" t="s">
        <v>101</v>
      </c>
      <c r="G22" s="47" t="s">
        <v>81</v>
      </c>
      <c r="H22" s="47">
        <v>16.5</v>
      </c>
      <c r="I22" s="47">
        <v>105.0</v>
      </c>
      <c r="J22" s="47">
        <v>-115.0</v>
      </c>
      <c r="K22" s="47">
        <v>56.1</v>
      </c>
      <c r="L22" s="47">
        <v>43.9</v>
      </c>
      <c r="M22" s="47">
        <v>-128.0</v>
      </c>
      <c r="N22" s="47" t="s">
        <v>102</v>
      </c>
      <c r="O22" s="47">
        <v>7.3</v>
      </c>
      <c r="P22" s="47">
        <v>-9.5</v>
      </c>
      <c r="Q22" s="47" t="s">
        <v>77</v>
      </c>
      <c r="R22" s="47">
        <v>7.3</v>
      </c>
      <c r="S22" s="47" t="s">
        <v>83</v>
      </c>
      <c r="T22" s="47">
        <v>100000.0</v>
      </c>
      <c r="W22" s="47" t="s">
        <v>87</v>
      </c>
    </row>
    <row r="23">
      <c r="A23" s="46">
        <v>46088.0</v>
      </c>
      <c r="B23" s="47" t="s">
        <v>23</v>
      </c>
      <c r="C23" s="47" t="s">
        <v>11</v>
      </c>
      <c r="D23" s="47">
        <v>3.5</v>
      </c>
      <c r="E23" s="47">
        <v>1.5</v>
      </c>
      <c r="F23" s="47" t="s">
        <v>101</v>
      </c>
      <c r="G23" s="47" t="s">
        <v>81</v>
      </c>
      <c r="H23" s="47">
        <v>2.5</v>
      </c>
      <c r="I23" s="47">
        <v>-140.0</v>
      </c>
      <c r="J23" s="47">
        <v>140.0</v>
      </c>
      <c r="K23" s="47">
        <v>74.8</v>
      </c>
      <c r="L23" s="47">
        <v>25.2</v>
      </c>
      <c r="M23" s="47">
        <v>-297.0</v>
      </c>
      <c r="N23" s="47" t="s">
        <v>103</v>
      </c>
      <c r="O23" s="47">
        <v>16.5</v>
      </c>
      <c r="P23" s="47">
        <v>-16.5</v>
      </c>
      <c r="Q23" s="47" t="s">
        <v>77</v>
      </c>
      <c r="R23" s="47">
        <v>16.5</v>
      </c>
      <c r="S23" s="47" t="s">
        <v>83</v>
      </c>
      <c r="T23" s="47">
        <v>100000.0</v>
      </c>
      <c r="W23" s="47" t="s">
        <v>87</v>
      </c>
    </row>
    <row r="24">
      <c r="A24" s="46">
        <v>46088.0</v>
      </c>
      <c r="B24" s="47" t="s">
        <v>23</v>
      </c>
      <c r="C24" s="47" t="s">
        <v>12</v>
      </c>
      <c r="D24" s="47">
        <v>4.4</v>
      </c>
      <c r="E24" s="47">
        <v>1.8</v>
      </c>
      <c r="F24" s="47" t="s">
        <v>101</v>
      </c>
      <c r="G24" s="47" t="s">
        <v>81</v>
      </c>
      <c r="H24" s="47">
        <v>4.5</v>
      </c>
      <c r="I24" s="47">
        <v>130.0</v>
      </c>
      <c r="J24" s="47">
        <v>-142.0</v>
      </c>
      <c r="K24" s="47">
        <v>47.9</v>
      </c>
      <c r="L24" s="47">
        <v>52.1</v>
      </c>
      <c r="M24" s="47" t="s">
        <v>104</v>
      </c>
      <c r="N24" s="47">
        <v>-109.0</v>
      </c>
      <c r="O24" s="47">
        <v>4.4</v>
      </c>
      <c r="P24" s="47">
        <v>-6.6</v>
      </c>
      <c r="Q24" s="47" t="s">
        <v>77</v>
      </c>
      <c r="R24" s="47">
        <v>4.4</v>
      </c>
      <c r="S24" s="47" t="s">
        <v>79</v>
      </c>
      <c r="T24" s="47">
        <v>100000.0</v>
      </c>
      <c r="W24" s="47" t="s">
        <v>87</v>
      </c>
    </row>
    <row r="25">
      <c r="A25" s="46">
        <v>46088.0</v>
      </c>
      <c r="B25" s="47" t="s">
        <v>23</v>
      </c>
      <c r="C25" s="48" t="s">
        <v>15</v>
      </c>
      <c r="D25" s="47">
        <v>2.4</v>
      </c>
      <c r="E25" s="47">
        <v>1.2</v>
      </c>
      <c r="F25" s="47" t="s">
        <v>101</v>
      </c>
      <c r="G25" s="47" t="s">
        <v>81</v>
      </c>
      <c r="H25" s="47">
        <v>2.5</v>
      </c>
      <c r="I25" s="47">
        <v>140.0</v>
      </c>
      <c r="J25" s="47">
        <v>-150.0</v>
      </c>
      <c r="K25" s="47">
        <v>47.0</v>
      </c>
      <c r="L25" s="47">
        <v>53.0</v>
      </c>
      <c r="M25" s="47" t="s">
        <v>78</v>
      </c>
      <c r="N25" s="47">
        <v>-113.0</v>
      </c>
      <c r="O25" s="47">
        <v>5.3</v>
      </c>
      <c r="P25" s="47">
        <v>-7.0</v>
      </c>
      <c r="Q25" s="47" t="s">
        <v>77</v>
      </c>
      <c r="R25" s="47">
        <v>5.3</v>
      </c>
      <c r="S25" s="47" t="s">
        <v>79</v>
      </c>
      <c r="T25" s="47">
        <v>100000.0</v>
      </c>
      <c r="W25" s="47" t="s">
        <v>87</v>
      </c>
    </row>
    <row r="26">
      <c r="A26" s="46">
        <v>46088.0</v>
      </c>
      <c r="B26" s="47" t="s">
        <v>23</v>
      </c>
      <c r="C26" s="47" t="s">
        <v>10</v>
      </c>
      <c r="D26" s="47">
        <v>17.3</v>
      </c>
      <c r="E26" s="47">
        <v>4.0</v>
      </c>
      <c r="F26" s="47" t="s">
        <v>71</v>
      </c>
      <c r="G26" s="47">
        <v>23.0</v>
      </c>
      <c r="H26" s="47">
        <v>16.5</v>
      </c>
      <c r="I26" s="47">
        <v>105.0</v>
      </c>
      <c r="J26" s="47">
        <v>-115.0</v>
      </c>
      <c r="K26" s="47">
        <v>58.1</v>
      </c>
      <c r="L26" s="47">
        <v>41.9</v>
      </c>
      <c r="M26" s="47">
        <v>-139.0</v>
      </c>
      <c r="N26" s="47" t="s">
        <v>105</v>
      </c>
      <c r="O26" s="47">
        <v>9.3</v>
      </c>
      <c r="P26" s="47">
        <v>-11.6</v>
      </c>
      <c r="Q26" s="47" t="s">
        <v>77</v>
      </c>
      <c r="R26" s="47">
        <v>9.3</v>
      </c>
      <c r="S26" s="47" t="s">
        <v>83</v>
      </c>
      <c r="T26" s="47">
        <v>100000.0</v>
      </c>
      <c r="W26" s="47" t="s">
        <v>87</v>
      </c>
    </row>
    <row r="27">
      <c r="A27" s="46">
        <v>46088.0</v>
      </c>
      <c r="B27" s="47" t="s">
        <v>23</v>
      </c>
      <c r="C27" s="47" t="s">
        <v>11</v>
      </c>
      <c r="D27" s="47">
        <v>3.5</v>
      </c>
      <c r="E27" s="47">
        <v>2.5</v>
      </c>
      <c r="F27" s="47" t="s">
        <v>71</v>
      </c>
      <c r="G27" s="47">
        <v>72.0</v>
      </c>
      <c r="H27" s="47">
        <v>2.5</v>
      </c>
      <c r="I27" s="47">
        <v>-140.0</v>
      </c>
      <c r="J27" s="47">
        <v>140.0</v>
      </c>
      <c r="K27" s="47">
        <v>65.6</v>
      </c>
      <c r="L27" s="47">
        <v>34.4</v>
      </c>
      <c r="M27" s="47">
        <v>-191.0</v>
      </c>
      <c r="N27" s="47" t="s">
        <v>85</v>
      </c>
      <c r="O27" s="47">
        <v>7.3</v>
      </c>
      <c r="P27" s="47">
        <v>-7.3</v>
      </c>
      <c r="Q27" s="47" t="s">
        <v>77</v>
      </c>
      <c r="R27" s="47">
        <v>7.3</v>
      </c>
      <c r="S27" s="47" t="s">
        <v>83</v>
      </c>
      <c r="T27" s="47">
        <v>100000.0</v>
      </c>
      <c r="W27" s="47" t="s">
        <v>87</v>
      </c>
    </row>
    <row r="28">
      <c r="A28" s="46">
        <v>46088.0</v>
      </c>
      <c r="B28" s="47" t="s">
        <v>23</v>
      </c>
      <c r="C28" s="47" t="s">
        <v>12</v>
      </c>
      <c r="D28" s="47">
        <v>4.4</v>
      </c>
      <c r="E28" s="47">
        <v>2.1</v>
      </c>
      <c r="F28" s="47" t="s">
        <v>71</v>
      </c>
      <c r="G28" s="47">
        <v>47.0</v>
      </c>
      <c r="H28" s="47">
        <v>4.5</v>
      </c>
      <c r="I28" s="47">
        <v>130.0</v>
      </c>
      <c r="J28" s="47">
        <v>-142.0</v>
      </c>
      <c r="K28" s="47">
        <v>48.4</v>
      </c>
      <c r="L28" s="47">
        <v>51.6</v>
      </c>
      <c r="M28" s="47" t="s">
        <v>106</v>
      </c>
      <c r="N28" s="47">
        <v>-107.0</v>
      </c>
      <c r="O28" s="47">
        <v>4.9</v>
      </c>
      <c r="P28" s="47">
        <v>-7.1</v>
      </c>
      <c r="Q28" s="47" t="s">
        <v>77</v>
      </c>
      <c r="R28" s="47">
        <v>4.9</v>
      </c>
      <c r="S28" s="47" t="s">
        <v>79</v>
      </c>
      <c r="T28" s="47">
        <v>100000.0</v>
      </c>
      <c r="W28" s="47" t="s">
        <v>87</v>
      </c>
    </row>
    <row r="29">
      <c r="A29" s="46">
        <v>46088.0</v>
      </c>
      <c r="B29" s="47" t="s">
        <v>23</v>
      </c>
      <c r="C29" s="48" t="s">
        <v>15</v>
      </c>
      <c r="D29" s="47">
        <v>2.4</v>
      </c>
      <c r="E29" s="47">
        <v>0.7</v>
      </c>
      <c r="F29" s="47" t="s">
        <v>71</v>
      </c>
      <c r="G29" s="47">
        <v>28.0</v>
      </c>
      <c r="H29" s="47">
        <v>2.5</v>
      </c>
      <c r="I29" s="47">
        <v>140.0</v>
      </c>
      <c r="J29" s="47">
        <v>-150.0</v>
      </c>
      <c r="K29" s="47">
        <v>44.4</v>
      </c>
      <c r="L29" s="47">
        <v>55.6</v>
      </c>
      <c r="M29" s="47" t="s">
        <v>90</v>
      </c>
      <c r="N29" s="47">
        <v>-125.0</v>
      </c>
      <c r="O29" s="47">
        <v>2.7</v>
      </c>
      <c r="P29" s="47">
        <v>-4.4</v>
      </c>
      <c r="Q29" s="47" t="s">
        <v>77</v>
      </c>
      <c r="R29" s="47">
        <v>2.7</v>
      </c>
      <c r="S29" s="47" t="s">
        <v>95</v>
      </c>
      <c r="T29" s="47">
        <v>100000.0</v>
      </c>
      <c r="W29" s="47" t="s">
        <v>87</v>
      </c>
    </row>
    <row r="30">
      <c r="A30" s="46">
        <v>46089.0</v>
      </c>
      <c r="B30" s="47" t="s">
        <v>24</v>
      </c>
      <c r="C30" s="47" t="s">
        <v>10</v>
      </c>
      <c r="D30" s="47">
        <v>23.0</v>
      </c>
      <c r="E30" s="47">
        <v>7.6</v>
      </c>
      <c r="F30" s="47" t="s">
        <v>71</v>
      </c>
      <c r="G30" s="47">
        <v>33.0</v>
      </c>
      <c r="H30" s="47">
        <v>26.5</v>
      </c>
      <c r="I30" s="47">
        <v>112.0</v>
      </c>
      <c r="J30" s="47">
        <v>-125.0</v>
      </c>
      <c r="K30" s="47">
        <v>32.3</v>
      </c>
      <c r="L30" s="47">
        <v>67.7</v>
      </c>
      <c r="M30" s="47" t="s">
        <v>107</v>
      </c>
      <c r="N30" s="47">
        <v>-209.0</v>
      </c>
      <c r="O30" s="47">
        <v>-14.8</v>
      </c>
      <c r="P30" s="47">
        <v>12.1</v>
      </c>
      <c r="Q30" s="47" t="s">
        <v>73</v>
      </c>
      <c r="R30" s="47">
        <v>12.1</v>
      </c>
      <c r="S30" s="47" t="s">
        <v>83</v>
      </c>
      <c r="T30" s="47">
        <v>100000.0</v>
      </c>
    </row>
    <row r="31">
      <c r="A31" s="46">
        <v>46089.0</v>
      </c>
      <c r="B31" s="47" t="s">
        <v>24</v>
      </c>
      <c r="C31" s="47" t="s">
        <v>11</v>
      </c>
      <c r="D31" s="47">
        <v>3.0</v>
      </c>
      <c r="E31" s="47">
        <v>1.7</v>
      </c>
      <c r="F31" s="47" t="s">
        <v>71</v>
      </c>
      <c r="G31" s="47">
        <v>56.0</v>
      </c>
      <c r="H31" s="47">
        <v>3.5</v>
      </c>
      <c r="I31" s="47">
        <v>125.0</v>
      </c>
      <c r="J31" s="47">
        <v>-135.0</v>
      </c>
      <c r="K31" s="47">
        <v>38.5</v>
      </c>
      <c r="L31" s="47">
        <v>61.5</v>
      </c>
      <c r="M31" s="47" t="s">
        <v>108</v>
      </c>
      <c r="N31" s="47">
        <v>-160.0</v>
      </c>
      <c r="O31" s="47">
        <v>-6.0</v>
      </c>
      <c r="P31" s="47">
        <v>4.1</v>
      </c>
      <c r="Q31" s="47" t="s">
        <v>73</v>
      </c>
      <c r="R31" s="47">
        <v>4.1</v>
      </c>
      <c r="S31" s="47" t="s">
        <v>79</v>
      </c>
      <c r="T31" s="47">
        <v>100000.0</v>
      </c>
    </row>
    <row r="32">
      <c r="A32" s="46">
        <v>46089.0</v>
      </c>
      <c r="B32" s="47" t="s">
        <v>24</v>
      </c>
      <c r="C32" s="47" t="s">
        <v>12</v>
      </c>
      <c r="D32" s="47">
        <v>7.0</v>
      </c>
      <c r="E32" s="47">
        <v>3.4</v>
      </c>
      <c r="F32" s="47" t="s">
        <v>71</v>
      </c>
      <c r="G32" s="47">
        <v>48.0</v>
      </c>
      <c r="H32" s="47">
        <v>7.5</v>
      </c>
      <c r="I32" s="47">
        <v>110.0</v>
      </c>
      <c r="J32" s="47">
        <v>-114.0</v>
      </c>
      <c r="K32" s="47">
        <v>44.4</v>
      </c>
      <c r="L32" s="47">
        <v>55.6</v>
      </c>
      <c r="M32" s="47" t="s">
        <v>90</v>
      </c>
      <c r="N32" s="47">
        <v>-125.0</v>
      </c>
      <c r="O32" s="47">
        <v>-3.2</v>
      </c>
      <c r="P32" s="47">
        <v>2.3</v>
      </c>
      <c r="Q32" s="47" t="s">
        <v>73</v>
      </c>
      <c r="R32" s="47">
        <v>2.3</v>
      </c>
      <c r="S32" s="47" t="s">
        <v>95</v>
      </c>
      <c r="T32" s="47">
        <v>100000.0</v>
      </c>
    </row>
    <row r="33">
      <c r="A33" s="46">
        <v>46089.0</v>
      </c>
      <c r="B33" s="47" t="s">
        <v>24</v>
      </c>
      <c r="C33" s="47" t="s">
        <v>13</v>
      </c>
      <c r="D33" s="47">
        <v>1.0</v>
      </c>
      <c r="E33" s="47">
        <v>1.3</v>
      </c>
      <c r="F33" s="47" t="s">
        <v>71</v>
      </c>
      <c r="G33" s="47">
        <v>132.0</v>
      </c>
      <c r="H33" s="47">
        <v>0.5</v>
      </c>
      <c r="I33" s="47">
        <v>-165.0</v>
      </c>
      <c r="J33" s="47" t="s">
        <v>81</v>
      </c>
      <c r="K33" s="47">
        <v>65.2</v>
      </c>
      <c r="L33" s="47">
        <v>34.8</v>
      </c>
      <c r="M33" s="47">
        <v>-187.0</v>
      </c>
      <c r="N33" s="47" t="s">
        <v>109</v>
      </c>
      <c r="O33" s="47">
        <v>2.9</v>
      </c>
      <c r="P33" s="47" t="s">
        <v>81</v>
      </c>
      <c r="Q33" s="47" t="s">
        <v>77</v>
      </c>
      <c r="R33" s="47">
        <v>2.9</v>
      </c>
      <c r="S33" s="47" t="s">
        <v>95</v>
      </c>
      <c r="T33" s="47">
        <v>100000.0</v>
      </c>
    </row>
    <row r="34">
      <c r="A34" s="46">
        <v>46089.0</v>
      </c>
      <c r="B34" s="47" t="s">
        <v>24</v>
      </c>
      <c r="C34" s="47" t="s">
        <v>14</v>
      </c>
      <c r="D34" s="47">
        <v>0.0</v>
      </c>
      <c r="E34" s="47">
        <v>0.0</v>
      </c>
      <c r="F34" s="47" t="s">
        <v>71</v>
      </c>
      <c r="G34" s="47">
        <v>275.0</v>
      </c>
      <c r="H34" s="47">
        <v>0.5</v>
      </c>
      <c r="I34" s="47">
        <v>375.0</v>
      </c>
      <c r="J34" s="47">
        <v>-650.0</v>
      </c>
      <c r="K34" s="47">
        <v>0.0</v>
      </c>
      <c r="L34" s="47">
        <v>100.0</v>
      </c>
      <c r="M34" s="47" t="s">
        <v>110</v>
      </c>
      <c r="N34" s="47" t="s">
        <v>110</v>
      </c>
      <c r="O34" s="47">
        <v>-21.1</v>
      </c>
      <c r="P34" s="47">
        <v>13.3</v>
      </c>
      <c r="Q34" s="47" t="s">
        <v>73</v>
      </c>
      <c r="R34" s="47">
        <v>13.3</v>
      </c>
      <c r="S34" s="47" t="s">
        <v>83</v>
      </c>
      <c r="T34" s="47">
        <v>100000.0</v>
      </c>
    </row>
    <row r="35">
      <c r="A35" s="46">
        <v>46089.0</v>
      </c>
      <c r="B35" s="47" t="s">
        <v>24</v>
      </c>
      <c r="C35" s="48" t="s">
        <v>15</v>
      </c>
      <c r="D35" s="47">
        <v>2.0</v>
      </c>
      <c r="E35" s="47">
        <v>1.3</v>
      </c>
      <c r="F35" s="47" t="s">
        <v>71</v>
      </c>
      <c r="G35" s="47">
        <v>64.0</v>
      </c>
      <c r="H35" s="47">
        <v>2.5</v>
      </c>
      <c r="I35" s="47">
        <v>109.0</v>
      </c>
      <c r="J35" s="47">
        <v>-120.0</v>
      </c>
      <c r="K35" s="47">
        <v>35.1</v>
      </c>
      <c r="L35" s="47">
        <v>64.9</v>
      </c>
      <c r="M35" s="47" t="s">
        <v>111</v>
      </c>
      <c r="N35" s="47">
        <v>-185.0</v>
      </c>
      <c r="O35" s="47">
        <v>-12.8</v>
      </c>
      <c r="P35" s="47">
        <v>10.4</v>
      </c>
      <c r="Q35" s="47" t="s">
        <v>73</v>
      </c>
      <c r="R35" s="47">
        <v>10.4</v>
      </c>
      <c r="S35" s="47" t="s">
        <v>83</v>
      </c>
      <c r="T35" s="47">
        <v>100000.0</v>
      </c>
    </row>
    <row r="36">
      <c r="A36" s="10" t="s">
        <v>50</v>
      </c>
      <c r="B36" s="10" t="s">
        <v>51</v>
      </c>
      <c r="C36" s="10" t="s">
        <v>52</v>
      </c>
      <c r="D36" s="10" t="s">
        <v>53</v>
      </c>
      <c r="E36" s="10" t="s">
        <v>54</v>
      </c>
      <c r="F36" s="10" t="s">
        <v>55</v>
      </c>
      <c r="G36" s="10" t="s">
        <v>56</v>
      </c>
      <c r="H36" s="10" t="s">
        <v>57</v>
      </c>
      <c r="I36" s="10" t="s">
        <v>58</v>
      </c>
      <c r="J36" s="10" t="s">
        <v>59</v>
      </c>
      <c r="K36" s="10" t="s">
        <v>60</v>
      </c>
      <c r="L36" s="10" t="s">
        <v>61</v>
      </c>
      <c r="M36" s="10" t="s">
        <v>62</v>
      </c>
      <c r="N36" s="10" t="s">
        <v>63</v>
      </c>
      <c r="O36" s="10" t="s">
        <v>64</v>
      </c>
      <c r="P36" s="10" t="s">
        <v>65</v>
      </c>
      <c r="Q36" s="10" t="s">
        <v>66</v>
      </c>
      <c r="R36" s="10" t="s">
        <v>67</v>
      </c>
      <c r="S36" s="10" t="s">
        <v>68</v>
      </c>
      <c r="T36" s="10" t="s">
        <v>112</v>
      </c>
      <c r="U36" s="10" t="s">
        <v>113</v>
      </c>
      <c r="V36" s="10" t="s">
        <v>69</v>
      </c>
      <c r="W36" s="45"/>
      <c r="X36" s="10"/>
      <c r="Y36" s="10"/>
      <c r="Z36" s="10"/>
      <c r="AA36" s="10"/>
      <c r="AB36" s="10"/>
      <c r="AC36" s="10"/>
      <c r="AD36" s="10"/>
      <c r="AE36" s="10"/>
    </row>
    <row r="37">
      <c r="A37" s="46">
        <v>46089.0</v>
      </c>
      <c r="B37" s="47" t="s">
        <v>18</v>
      </c>
      <c r="C37" s="47" t="s">
        <v>10</v>
      </c>
      <c r="D37" s="47">
        <v>27.0</v>
      </c>
      <c r="E37" s="47">
        <v>8.6</v>
      </c>
      <c r="F37" s="47" t="s">
        <v>71</v>
      </c>
      <c r="G37" s="47">
        <v>32.0</v>
      </c>
      <c r="H37" s="47">
        <v>25.5</v>
      </c>
      <c r="I37" s="47">
        <v>-110.0</v>
      </c>
      <c r="J37" s="47">
        <v>103.0</v>
      </c>
      <c r="K37" s="47">
        <v>57.1</v>
      </c>
      <c r="L37" s="47">
        <v>42.9</v>
      </c>
      <c r="M37" s="47">
        <v>-133.0</v>
      </c>
      <c r="N37" s="47" t="s">
        <v>114</v>
      </c>
      <c r="O37" s="47">
        <v>4.7</v>
      </c>
      <c r="P37" s="47">
        <v>-6.4</v>
      </c>
      <c r="Q37" s="47" t="s">
        <v>77</v>
      </c>
      <c r="R37" s="47">
        <v>4.7</v>
      </c>
      <c r="S37" s="47" t="s">
        <v>79</v>
      </c>
      <c r="T37" s="47">
        <v>2.48</v>
      </c>
      <c r="U37" s="47">
        <v>19.0</v>
      </c>
      <c r="V37" s="47">
        <v>100000.0</v>
      </c>
    </row>
    <row r="38">
      <c r="A38" s="46">
        <v>46089.0</v>
      </c>
      <c r="B38" s="47" t="s">
        <v>18</v>
      </c>
      <c r="C38" s="47" t="s">
        <v>11</v>
      </c>
      <c r="D38" s="47">
        <v>6.0</v>
      </c>
      <c r="E38" s="47">
        <v>2.8</v>
      </c>
      <c r="F38" s="47" t="s">
        <v>71</v>
      </c>
      <c r="G38" s="47">
        <v>47.0</v>
      </c>
      <c r="H38" s="47">
        <v>5.5</v>
      </c>
      <c r="I38" s="47">
        <v>-155.0</v>
      </c>
      <c r="J38" s="47">
        <v>130.0</v>
      </c>
      <c r="K38" s="47">
        <v>57.2</v>
      </c>
      <c r="L38" s="47">
        <v>42.8</v>
      </c>
      <c r="M38" s="47">
        <v>-133.0</v>
      </c>
      <c r="N38" s="47" t="s">
        <v>114</v>
      </c>
      <c r="O38" s="47">
        <v>-3.6</v>
      </c>
      <c r="P38" s="47">
        <v>-0.6</v>
      </c>
      <c r="Q38" s="47" t="s">
        <v>73</v>
      </c>
      <c r="R38" s="47">
        <v>-0.6</v>
      </c>
      <c r="S38" s="47" t="s">
        <v>74</v>
      </c>
      <c r="T38" s="47" t="s">
        <v>81</v>
      </c>
      <c r="U38" s="47" t="s">
        <v>81</v>
      </c>
      <c r="V38" s="47">
        <v>100000.0</v>
      </c>
    </row>
    <row r="39">
      <c r="A39" s="46">
        <v>46089.0</v>
      </c>
      <c r="B39" s="47" t="s">
        <v>18</v>
      </c>
      <c r="C39" s="47" t="s">
        <v>12</v>
      </c>
      <c r="D39" s="47">
        <v>10.0</v>
      </c>
      <c r="E39" s="47">
        <v>2.8</v>
      </c>
      <c r="F39" s="47" t="s">
        <v>71</v>
      </c>
      <c r="G39" s="47">
        <v>28.0</v>
      </c>
      <c r="H39" s="47">
        <v>9.5</v>
      </c>
      <c r="I39" s="47">
        <v>-130.0</v>
      </c>
      <c r="J39" s="47">
        <v>118.0</v>
      </c>
      <c r="K39" s="47">
        <v>56.9</v>
      </c>
      <c r="L39" s="47">
        <v>43.1</v>
      </c>
      <c r="M39" s="47">
        <v>-132.0</v>
      </c>
      <c r="N39" s="47" t="s">
        <v>115</v>
      </c>
      <c r="O39" s="47">
        <v>0.4</v>
      </c>
      <c r="P39" s="47">
        <v>-2.8</v>
      </c>
      <c r="Q39" s="47" t="s">
        <v>77</v>
      </c>
      <c r="R39" s="47">
        <v>0.4</v>
      </c>
      <c r="S39" s="47" t="s">
        <v>74</v>
      </c>
      <c r="T39" s="47">
        <v>0.23</v>
      </c>
      <c r="U39" s="47">
        <v>2.0</v>
      </c>
      <c r="V39" s="47">
        <v>100000.0</v>
      </c>
    </row>
    <row r="40">
      <c r="A40" s="46">
        <v>46089.0</v>
      </c>
      <c r="B40" s="47" t="s">
        <v>18</v>
      </c>
      <c r="C40" s="47" t="s">
        <v>13</v>
      </c>
      <c r="D40" s="47">
        <v>1.0</v>
      </c>
      <c r="E40" s="47">
        <v>1.0</v>
      </c>
      <c r="F40" s="47" t="s">
        <v>71</v>
      </c>
      <c r="G40" s="47">
        <v>98.0</v>
      </c>
      <c r="H40" s="47">
        <v>1.5</v>
      </c>
      <c r="I40" s="47">
        <v>138.0</v>
      </c>
      <c r="J40" s="47">
        <v>-158.0</v>
      </c>
      <c r="K40" s="47">
        <v>31.0</v>
      </c>
      <c r="L40" s="47">
        <v>69.0</v>
      </c>
      <c r="M40" s="47" t="s">
        <v>116</v>
      </c>
      <c r="N40" s="47">
        <v>-222.0</v>
      </c>
      <c r="O40" s="47">
        <v>-11.0</v>
      </c>
      <c r="P40" s="47">
        <v>7.7</v>
      </c>
      <c r="Q40" s="47" t="s">
        <v>73</v>
      </c>
      <c r="R40" s="47">
        <v>7.7</v>
      </c>
      <c r="S40" s="47" t="s">
        <v>83</v>
      </c>
      <c r="T40" s="47">
        <v>5.0</v>
      </c>
      <c r="U40" s="47">
        <v>37.0</v>
      </c>
      <c r="V40" s="47">
        <v>100000.0</v>
      </c>
    </row>
    <row r="41">
      <c r="A41" s="46">
        <v>46089.0</v>
      </c>
      <c r="B41" s="47" t="s">
        <v>18</v>
      </c>
      <c r="C41" s="47" t="s">
        <v>14</v>
      </c>
      <c r="D41" s="47">
        <v>1.0</v>
      </c>
      <c r="E41" s="47">
        <v>1.1</v>
      </c>
      <c r="F41" s="47" t="s">
        <v>71</v>
      </c>
      <c r="G41" s="47">
        <v>108.0</v>
      </c>
      <c r="H41" s="47">
        <v>0.5</v>
      </c>
      <c r="I41" s="47">
        <v>-150.0</v>
      </c>
      <c r="J41" s="47">
        <v>125.0</v>
      </c>
      <c r="K41" s="47">
        <v>67.7</v>
      </c>
      <c r="L41" s="47">
        <v>32.3</v>
      </c>
      <c r="M41" s="47">
        <v>-209.0</v>
      </c>
      <c r="N41" s="47" t="s">
        <v>107</v>
      </c>
      <c r="O41" s="47">
        <v>7.7</v>
      </c>
      <c r="P41" s="47">
        <v>-12.1</v>
      </c>
      <c r="Q41" s="47" t="s">
        <v>77</v>
      </c>
      <c r="R41" s="47">
        <v>7.7</v>
      </c>
      <c r="S41" s="47" t="s">
        <v>83</v>
      </c>
      <c r="T41" s="47">
        <v>4.79</v>
      </c>
      <c r="U41" s="47">
        <v>36.0</v>
      </c>
      <c r="V41" s="47">
        <v>100000.0</v>
      </c>
    </row>
    <row r="42">
      <c r="A42" s="46">
        <v>46089.0</v>
      </c>
      <c r="B42" s="47" t="s">
        <v>18</v>
      </c>
      <c r="C42" s="48" t="s">
        <v>15</v>
      </c>
      <c r="D42" s="47">
        <v>2.0</v>
      </c>
      <c r="E42" s="47">
        <v>1.4</v>
      </c>
      <c r="F42" s="47" t="s">
        <v>71</v>
      </c>
      <c r="G42" s="47">
        <v>72.0</v>
      </c>
      <c r="H42" s="47">
        <v>1.5</v>
      </c>
      <c r="I42" s="47">
        <v>-145.0</v>
      </c>
      <c r="J42" s="47">
        <v>135.0</v>
      </c>
      <c r="K42" s="47">
        <v>63.9</v>
      </c>
      <c r="L42" s="47">
        <v>36.1</v>
      </c>
      <c r="M42" s="47">
        <v>-177.0</v>
      </c>
      <c r="N42" s="47" t="s">
        <v>117</v>
      </c>
      <c r="O42" s="47">
        <v>4.7</v>
      </c>
      <c r="P42" s="47">
        <v>-6.5</v>
      </c>
      <c r="Q42" s="47" t="s">
        <v>77</v>
      </c>
      <c r="R42" s="47">
        <v>4.7</v>
      </c>
      <c r="S42" s="47" t="s">
        <v>79</v>
      </c>
      <c r="T42" s="47">
        <v>2.89</v>
      </c>
      <c r="U42" s="47">
        <v>22.0</v>
      </c>
      <c r="V42" s="47">
        <v>100000.0</v>
      </c>
    </row>
    <row r="43">
      <c r="A43" s="46">
        <v>46089.0</v>
      </c>
      <c r="B43" s="47" t="s">
        <v>18</v>
      </c>
      <c r="C43" s="47" t="s">
        <v>118</v>
      </c>
      <c r="D43" s="47" t="s">
        <v>81</v>
      </c>
      <c r="E43" s="47" t="s">
        <v>81</v>
      </c>
      <c r="F43" s="47" t="s">
        <v>119</v>
      </c>
      <c r="G43" s="47" t="s">
        <v>81</v>
      </c>
      <c r="H43" s="47">
        <v>42.5</v>
      </c>
      <c r="I43" s="47">
        <v>106.0</v>
      </c>
      <c r="J43" s="47">
        <v>-111.0</v>
      </c>
      <c r="K43" s="47">
        <v>52.1</v>
      </c>
      <c r="L43" s="47">
        <v>47.9</v>
      </c>
      <c r="M43" s="47">
        <v>-109.0</v>
      </c>
      <c r="N43" s="47" t="s">
        <v>104</v>
      </c>
      <c r="O43" s="47">
        <v>3.5</v>
      </c>
      <c r="P43" s="47">
        <v>-4.7</v>
      </c>
      <c r="Q43" s="47" t="s">
        <v>77</v>
      </c>
      <c r="R43" s="47">
        <v>3.5</v>
      </c>
      <c r="S43" s="47" t="s">
        <v>95</v>
      </c>
      <c r="T43" s="47">
        <v>1.72</v>
      </c>
      <c r="U43" s="47">
        <v>13.0</v>
      </c>
      <c r="V43" s="47">
        <v>100000.0</v>
      </c>
    </row>
    <row r="44">
      <c r="A44" s="46">
        <v>46089.0</v>
      </c>
      <c r="B44" s="47" t="s">
        <v>18</v>
      </c>
      <c r="C44" s="47" t="s">
        <v>120</v>
      </c>
      <c r="D44" s="47" t="s">
        <v>81</v>
      </c>
      <c r="E44" s="47" t="s">
        <v>81</v>
      </c>
      <c r="F44" s="47" t="s">
        <v>119</v>
      </c>
      <c r="G44" s="47" t="s">
        <v>81</v>
      </c>
      <c r="H44" s="47">
        <v>32.5</v>
      </c>
      <c r="I44" s="47">
        <v>109.0</v>
      </c>
      <c r="J44" s="47">
        <v>-115.0</v>
      </c>
      <c r="K44" s="47">
        <v>52.3</v>
      </c>
      <c r="L44" s="47">
        <v>47.7</v>
      </c>
      <c r="M44" s="47">
        <v>-110.0</v>
      </c>
      <c r="N44" s="47" t="s">
        <v>121</v>
      </c>
      <c r="O44" s="47">
        <v>4.5</v>
      </c>
      <c r="P44" s="47">
        <v>-5.8</v>
      </c>
      <c r="Q44" s="47" t="s">
        <v>77</v>
      </c>
      <c r="R44" s="47">
        <v>4.5</v>
      </c>
      <c r="S44" s="47" t="s">
        <v>79</v>
      </c>
      <c r="T44" s="47">
        <v>2.16</v>
      </c>
      <c r="U44" s="47">
        <v>16.0</v>
      </c>
      <c r="V44" s="47">
        <v>100000.0</v>
      </c>
    </row>
    <row r="45">
      <c r="A45" s="46">
        <v>46089.0</v>
      </c>
      <c r="B45" s="47" t="s">
        <v>18</v>
      </c>
      <c r="C45" s="47" t="s">
        <v>122</v>
      </c>
      <c r="D45" s="47" t="s">
        <v>81</v>
      </c>
      <c r="E45" s="47" t="s">
        <v>81</v>
      </c>
      <c r="F45" s="47" t="s">
        <v>119</v>
      </c>
      <c r="G45" s="47" t="s">
        <v>81</v>
      </c>
      <c r="H45" s="47">
        <v>35.5</v>
      </c>
      <c r="I45" s="47">
        <v>-106.0</v>
      </c>
      <c r="J45" s="47">
        <v>-102.0</v>
      </c>
      <c r="K45" s="47">
        <v>56.7</v>
      </c>
      <c r="L45" s="47">
        <v>43.3</v>
      </c>
      <c r="M45" s="47">
        <v>-131.0</v>
      </c>
      <c r="N45" s="47" t="s">
        <v>123</v>
      </c>
      <c r="O45" s="47">
        <v>5.3</v>
      </c>
      <c r="P45" s="47">
        <v>-7.2</v>
      </c>
      <c r="Q45" s="47" t="s">
        <v>77</v>
      </c>
      <c r="R45" s="47">
        <v>5.3</v>
      </c>
      <c r="S45" s="47" t="s">
        <v>79</v>
      </c>
      <c r="T45" s="47">
        <v>2.72</v>
      </c>
      <c r="U45" s="47">
        <v>20.0</v>
      </c>
      <c r="V45" s="47">
        <v>100000.0</v>
      </c>
    </row>
    <row r="46">
      <c r="A46" s="46">
        <v>46089.0</v>
      </c>
      <c r="B46" s="47" t="s">
        <v>18</v>
      </c>
      <c r="C46" s="47" t="s">
        <v>124</v>
      </c>
      <c r="D46" s="47" t="s">
        <v>81</v>
      </c>
      <c r="E46" s="47" t="s">
        <v>81</v>
      </c>
      <c r="F46" s="47" t="s">
        <v>119</v>
      </c>
      <c r="G46" s="47" t="s">
        <v>81</v>
      </c>
      <c r="H46" s="47">
        <v>16.5</v>
      </c>
      <c r="I46" s="47">
        <v>108.0</v>
      </c>
      <c r="J46" s="47">
        <v>-112.0</v>
      </c>
      <c r="K46" s="47">
        <v>44.9</v>
      </c>
      <c r="L46" s="47">
        <v>55.1</v>
      </c>
      <c r="M46" s="47" t="s">
        <v>125</v>
      </c>
      <c r="N46" s="47">
        <v>-123.0</v>
      </c>
      <c r="O46" s="47">
        <v>-3.1</v>
      </c>
      <c r="P46" s="47">
        <v>2.2</v>
      </c>
      <c r="Q46" s="47" t="s">
        <v>73</v>
      </c>
      <c r="R46" s="47">
        <v>2.2</v>
      </c>
      <c r="S46" s="47" t="s">
        <v>95</v>
      </c>
      <c r="T46" s="47">
        <v>1.19</v>
      </c>
      <c r="U46" s="47">
        <v>9.0</v>
      </c>
      <c r="V46" s="47">
        <v>100000.0</v>
      </c>
    </row>
    <row r="47">
      <c r="A47" s="49">
        <v>46089.0</v>
      </c>
      <c r="B47" s="50" t="s">
        <v>18</v>
      </c>
      <c r="C47" s="50" t="s">
        <v>126</v>
      </c>
      <c r="D47" s="50" t="s">
        <v>81</v>
      </c>
      <c r="E47" s="50" t="s">
        <v>81</v>
      </c>
      <c r="F47" s="50" t="s">
        <v>119</v>
      </c>
      <c r="G47" s="50" t="s">
        <v>81</v>
      </c>
      <c r="H47" s="50">
        <v>2.5</v>
      </c>
      <c r="I47" s="50">
        <v>-104.0</v>
      </c>
      <c r="J47" s="50">
        <v>-135.0</v>
      </c>
      <c r="K47" s="50">
        <v>38.4</v>
      </c>
      <c r="L47" s="50">
        <v>61.6</v>
      </c>
      <c r="M47" s="50" t="s">
        <v>127</v>
      </c>
      <c r="N47" s="50">
        <v>-161.0</v>
      </c>
      <c r="O47" s="50">
        <v>-12.6</v>
      </c>
      <c r="P47" s="50">
        <v>4.2</v>
      </c>
      <c r="Q47" s="50" t="s">
        <v>73</v>
      </c>
      <c r="R47" s="50">
        <v>4.2</v>
      </c>
      <c r="S47" s="50" t="s">
        <v>79</v>
      </c>
      <c r="T47" s="50">
        <v>2.45</v>
      </c>
      <c r="U47" s="50">
        <v>18.0</v>
      </c>
      <c r="V47" s="50">
        <v>100000.0</v>
      </c>
      <c r="W47" s="51"/>
      <c r="X47" s="51"/>
      <c r="Y47" s="51"/>
      <c r="Z47" s="51"/>
      <c r="AA47" s="51"/>
      <c r="AB47" s="51"/>
      <c r="AC47" s="51"/>
      <c r="AD47" s="51"/>
      <c r="AE47" s="51"/>
    </row>
    <row r="48">
      <c r="A48" s="46">
        <v>46090.0</v>
      </c>
      <c r="B48" s="47" t="s">
        <v>24</v>
      </c>
      <c r="C48" s="47" t="s">
        <v>10</v>
      </c>
      <c r="D48" s="47">
        <v>24.0</v>
      </c>
      <c r="E48" s="47">
        <v>7.9</v>
      </c>
      <c r="F48" s="47" t="s">
        <v>71</v>
      </c>
      <c r="G48" s="47">
        <v>33.0</v>
      </c>
      <c r="H48" s="47">
        <v>24.5</v>
      </c>
      <c r="I48" s="47">
        <v>-119.0</v>
      </c>
      <c r="J48" s="47">
        <v>-104.0</v>
      </c>
      <c r="K48" s="47">
        <v>47.4</v>
      </c>
      <c r="L48" s="47">
        <v>52.6</v>
      </c>
      <c r="M48" s="47" t="s">
        <v>128</v>
      </c>
      <c r="N48" s="47">
        <v>-111.0</v>
      </c>
      <c r="O48" s="47">
        <v>-6.9</v>
      </c>
      <c r="P48" s="47">
        <v>1.6</v>
      </c>
      <c r="Q48" s="47" t="s">
        <v>73</v>
      </c>
      <c r="R48" s="47">
        <v>1.6</v>
      </c>
      <c r="S48" s="47" t="s">
        <v>74</v>
      </c>
      <c r="T48" s="47">
        <v>0.81</v>
      </c>
      <c r="U48" s="47">
        <v>4.0</v>
      </c>
      <c r="V48" s="47">
        <v>100000.0</v>
      </c>
    </row>
    <row r="49">
      <c r="A49" s="46">
        <v>46090.0</v>
      </c>
      <c r="B49" s="47" t="s">
        <v>24</v>
      </c>
      <c r="C49" s="47" t="s">
        <v>11</v>
      </c>
      <c r="D49" s="47">
        <v>4.0</v>
      </c>
      <c r="E49" s="47">
        <v>2.2</v>
      </c>
      <c r="F49" s="47" t="s">
        <v>71</v>
      </c>
      <c r="G49" s="47">
        <v>56.0</v>
      </c>
      <c r="H49" s="47">
        <v>3.5</v>
      </c>
      <c r="I49" s="47">
        <v>125.0</v>
      </c>
      <c r="J49" s="47">
        <v>-157.0</v>
      </c>
      <c r="K49" s="47">
        <v>58.8</v>
      </c>
      <c r="L49" s="47">
        <v>41.2</v>
      </c>
      <c r="M49" s="47">
        <v>-143.0</v>
      </c>
      <c r="N49" s="47" t="s">
        <v>129</v>
      </c>
      <c r="O49" s="47">
        <v>14.3</v>
      </c>
      <c r="P49" s="47">
        <v>-19.9</v>
      </c>
      <c r="Q49" s="47" t="s">
        <v>77</v>
      </c>
      <c r="R49" s="47">
        <v>14.3</v>
      </c>
      <c r="S49" s="47" t="s">
        <v>83</v>
      </c>
      <c r="T49" s="47">
        <v>6.45</v>
      </c>
      <c r="U49" s="47">
        <v>32.0</v>
      </c>
      <c r="V49" s="47">
        <v>100000.0</v>
      </c>
    </row>
    <row r="50">
      <c r="A50" s="46">
        <v>46090.0</v>
      </c>
      <c r="B50" s="47" t="s">
        <v>24</v>
      </c>
      <c r="C50" s="47" t="s">
        <v>12</v>
      </c>
      <c r="D50" s="47">
        <v>7.0</v>
      </c>
      <c r="E50" s="47">
        <v>3.4</v>
      </c>
      <c r="F50" s="47" t="s">
        <v>71</v>
      </c>
      <c r="G50" s="47">
        <v>48.0</v>
      </c>
      <c r="H50" s="47">
        <v>7.5</v>
      </c>
      <c r="I50" s="47">
        <v>122.0</v>
      </c>
      <c r="J50" s="47">
        <v>-158.0</v>
      </c>
      <c r="K50" s="47">
        <v>44.1</v>
      </c>
      <c r="L50" s="47">
        <v>55.9</v>
      </c>
      <c r="M50" s="47" t="s">
        <v>130</v>
      </c>
      <c r="N50" s="47">
        <v>-127.0</v>
      </c>
      <c r="O50" s="47">
        <v>-0.9</v>
      </c>
      <c r="P50" s="47">
        <v>-5.4</v>
      </c>
      <c r="Q50" s="47" t="s">
        <v>77</v>
      </c>
      <c r="R50" s="47">
        <v>-0.9</v>
      </c>
      <c r="S50" s="47" t="s">
        <v>74</v>
      </c>
      <c r="T50" s="47" t="s">
        <v>81</v>
      </c>
      <c r="U50" s="47" t="s">
        <v>81</v>
      </c>
      <c r="V50" s="47">
        <v>100000.0</v>
      </c>
    </row>
    <row r="51">
      <c r="A51" s="46">
        <v>46090.0</v>
      </c>
      <c r="B51" s="47" t="s">
        <v>24</v>
      </c>
      <c r="C51" s="47" t="s">
        <v>13</v>
      </c>
      <c r="D51" s="47">
        <v>1.0</v>
      </c>
      <c r="E51" s="47">
        <v>1.3</v>
      </c>
      <c r="F51" s="47" t="s">
        <v>71</v>
      </c>
      <c r="G51" s="47">
        <v>132.0</v>
      </c>
      <c r="H51" s="47">
        <v>0.5</v>
      </c>
      <c r="I51" s="47">
        <v>-145.0</v>
      </c>
      <c r="J51" s="47" t="s">
        <v>81</v>
      </c>
      <c r="K51" s="47">
        <v>65.0</v>
      </c>
      <c r="L51" s="47">
        <v>35.0</v>
      </c>
      <c r="M51" s="47">
        <v>-186.0</v>
      </c>
      <c r="N51" s="47" t="s">
        <v>131</v>
      </c>
      <c r="O51" s="47">
        <v>5.8</v>
      </c>
      <c r="P51" s="47" t="s">
        <v>81</v>
      </c>
      <c r="Q51" s="47" t="s">
        <v>77</v>
      </c>
      <c r="R51" s="47">
        <v>5.8</v>
      </c>
      <c r="S51" s="47" t="s">
        <v>79</v>
      </c>
      <c r="T51" s="47">
        <v>3.55</v>
      </c>
      <c r="U51" s="47">
        <v>18.0</v>
      </c>
      <c r="V51" s="47">
        <v>100000.0</v>
      </c>
    </row>
    <row r="52">
      <c r="A52" s="46">
        <v>46090.0</v>
      </c>
      <c r="B52" s="47" t="s">
        <v>24</v>
      </c>
      <c r="C52" s="47" t="s">
        <v>14</v>
      </c>
      <c r="D52" s="47">
        <v>0.0</v>
      </c>
      <c r="E52" s="47">
        <v>0.0</v>
      </c>
      <c r="F52" s="47" t="s">
        <v>71</v>
      </c>
      <c r="G52" s="47">
        <v>275.0</v>
      </c>
      <c r="H52" s="47">
        <v>0.5</v>
      </c>
      <c r="I52" s="47">
        <v>375.0</v>
      </c>
      <c r="J52" s="47" t="s">
        <v>81</v>
      </c>
      <c r="K52" s="47">
        <v>0.0</v>
      </c>
      <c r="L52" s="47">
        <v>100.0</v>
      </c>
      <c r="M52" s="47" t="s">
        <v>110</v>
      </c>
      <c r="N52" s="47" t="s">
        <v>110</v>
      </c>
      <c r="O52" s="47">
        <v>-21.1</v>
      </c>
      <c r="P52" s="47" t="s">
        <v>81</v>
      </c>
      <c r="Q52" s="47" t="s">
        <v>73</v>
      </c>
      <c r="R52" s="47">
        <v>-21.1</v>
      </c>
      <c r="S52" s="47" t="s">
        <v>74</v>
      </c>
      <c r="T52" s="47" t="s">
        <v>81</v>
      </c>
      <c r="U52" s="47" t="s">
        <v>81</v>
      </c>
      <c r="V52" s="47">
        <v>100000.0</v>
      </c>
    </row>
    <row r="53">
      <c r="A53" s="49">
        <v>46090.0</v>
      </c>
      <c r="B53" s="50" t="s">
        <v>24</v>
      </c>
      <c r="C53" s="52" t="s">
        <v>15</v>
      </c>
      <c r="D53" s="50">
        <v>3.0</v>
      </c>
      <c r="E53" s="50">
        <v>1.9</v>
      </c>
      <c r="F53" s="50" t="s">
        <v>71</v>
      </c>
      <c r="G53" s="50">
        <v>64.0</v>
      </c>
      <c r="H53" s="50">
        <v>2.5</v>
      </c>
      <c r="I53" s="50">
        <v>130.0</v>
      </c>
      <c r="J53" s="50">
        <v>-140.0</v>
      </c>
      <c r="K53" s="50">
        <v>60.5</v>
      </c>
      <c r="L53" s="50">
        <v>39.5</v>
      </c>
      <c r="M53" s="50">
        <v>-153.0</v>
      </c>
      <c r="N53" s="50" t="s">
        <v>132</v>
      </c>
      <c r="O53" s="50">
        <v>17.0</v>
      </c>
      <c r="P53" s="50">
        <v>-18.8</v>
      </c>
      <c r="Q53" s="50" t="s">
        <v>77</v>
      </c>
      <c r="R53" s="50">
        <v>17.0</v>
      </c>
      <c r="S53" s="50" t="s">
        <v>83</v>
      </c>
      <c r="T53" s="50">
        <v>7.53</v>
      </c>
      <c r="U53" s="50">
        <v>38.0</v>
      </c>
      <c r="V53" s="50">
        <v>100000.0</v>
      </c>
      <c r="W53" s="51"/>
      <c r="X53" s="51"/>
      <c r="Y53" s="51"/>
      <c r="Z53" s="51"/>
      <c r="AA53" s="51"/>
      <c r="AB53" s="51"/>
      <c r="AC53" s="51"/>
      <c r="AD53" s="51"/>
      <c r="AE53" s="51"/>
    </row>
    <row r="54">
      <c r="A54" s="46">
        <v>46090.0</v>
      </c>
      <c r="B54" s="47" t="s">
        <v>21</v>
      </c>
      <c r="C54" s="47" t="s">
        <v>10</v>
      </c>
      <c r="D54" s="47">
        <v>17.0</v>
      </c>
      <c r="E54" s="47">
        <v>7.5</v>
      </c>
      <c r="F54" s="47" t="s">
        <v>71</v>
      </c>
      <c r="G54" s="47">
        <v>44.0</v>
      </c>
      <c r="H54" s="47">
        <v>19.5</v>
      </c>
      <c r="I54" s="47">
        <v>240.0</v>
      </c>
      <c r="J54" s="47">
        <v>-290.0</v>
      </c>
      <c r="K54" s="47">
        <v>36.7</v>
      </c>
      <c r="L54" s="47">
        <v>63.3</v>
      </c>
      <c r="M54" s="47" t="s">
        <v>133</v>
      </c>
      <c r="N54" s="47">
        <v>-172.0</v>
      </c>
      <c r="O54" s="47">
        <v>7.3</v>
      </c>
      <c r="P54" s="47">
        <v>-11.1</v>
      </c>
      <c r="Q54" s="47" t="s">
        <v>77</v>
      </c>
      <c r="R54" s="47">
        <v>7.3</v>
      </c>
      <c r="S54" s="47" t="s">
        <v>83</v>
      </c>
      <c r="T54" s="47">
        <v>2.59</v>
      </c>
      <c r="U54" s="47">
        <v>13.0</v>
      </c>
      <c r="V54" s="47">
        <v>100000.0</v>
      </c>
    </row>
    <row r="55">
      <c r="A55" s="46">
        <v>46090.0</v>
      </c>
      <c r="B55" s="47" t="s">
        <v>21</v>
      </c>
      <c r="C55" s="47" t="s">
        <v>11</v>
      </c>
      <c r="D55" s="47">
        <v>5.0</v>
      </c>
      <c r="E55" s="47">
        <v>2.2</v>
      </c>
      <c r="F55" s="47" t="s">
        <v>71</v>
      </c>
      <c r="G55" s="47">
        <v>43.0</v>
      </c>
      <c r="H55" s="47">
        <v>4.5</v>
      </c>
      <c r="I55" s="47">
        <v>-130.0</v>
      </c>
      <c r="J55" s="47">
        <v>115.0</v>
      </c>
      <c r="K55" s="47">
        <v>58.9</v>
      </c>
      <c r="L55" s="47">
        <v>41.1</v>
      </c>
      <c r="M55" s="47">
        <v>-143.0</v>
      </c>
      <c r="N55" s="47" t="s">
        <v>129</v>
      </c>
      <c r="O55" s="47">
        <v>2.4</v>
      </c>
      <c r="P55" s="47">
        <v>-5.4</v>
      </c>
      <c r="Q55" s="47" t="s">
        <v>77</v>
      </c>
      <c r="R55" s="47">
        <v>2.4</v>
      </c>
      <c r="S55" s="47" t="s">
        <v>95</v>
      </c>
      <c r="T55" s="47">
        <v>1.36</v>
      </c>
      <c r="U55" s="47">
        <v>7.0</v>
      </c>
      <c r="V55" s="47">
        <v>100000.0</v>
      </c>
    </row>
    <row r="56">
      <c r="A56" s="46">
        <v>46090.0</v>
      </c>
      <c r="B56" s="47" t="s">
        <v>21</v>
      </c>
      <c r="C56" s="47" t="s">
        <v>12</v>
      </c>
      <c r="D56" s="47">
        <v>2.0</v>
      </c>
      <c r="E56" s="47">
        <v>1.2</v>
      </c>
      <c r="F56" s="47" t="s">
        <v>71</v>
      </c>
      <c r="G56" s="47">
        <v>60.0</v>
      </c>
      <c r="H56" s="47">
        <v>2.5</v>
      </c>
      <c r="I56" s="47">
        <v>165.0</v>
      </c>
      <c r="J56" s="47">
        <v>-190.0</v>
      </c>
      <c r="K56" s="47">
        <v>33.8</v>
      </c>
      <c r="L56" s="47">
        <v>66.2</v>
      </c>
      <c r="M56" s="47" t="s">
        <v>84</v>
      </c>
      <c r="N56" s="47">
        <v>-196.0</v>
      </c>
      <c r="O56" s="47">
        <v>-4.0</v>
      </c>
      <c r="P56" s="47">
        <v>0.7</v>
      </c>
      <c r="Q56" s="47" t="s">
        <v>73</v>
      </c>
      <c r="R56" s="47">
        <v>0.7</v>
      </c>
      <c r="S56" s="47" t="s">
        <v>74</v>
      </c>
      <c r="T56" s="47">
        <v>0.51</v>
      </c>
      <c r="U56" s="47">
        <v>3.0</v>
      </c>
      <c r="V56" s="47">
        <v>100000.0</v>
      </c>
    </row>
    <row r="57">
      <c r="A57" s="46">
        <v>46090.0</v>
      </c>
      <c r="B57" s="47" t="s">
        <v>21</v>
      </c>
      <c r="C57" s="47" t="s">
        <v>13</v>
      </c>
      <c r="D57" s="47">
        <v>1.0</v>
      </c>
      <c r="E57" s="47">
        <v>1.2</v>
      </c>
      <c r="F57" s="47" t="s">
        <v>71</v>
      </c>
      <c r="G57" s="47">
        <v>121.0</v>
      </c>
      <c r="H57" s="47">
        <v>0.5</v>
      </c>
      <c r="I57" s="47">
        <v>-120.0</v>
      </c>
      <c r="J57" s="47" t="s">
        <v>81</v>
      </c>
      <c r="K57" s="47">
        <v>66.3</v>
      </c>
      <c r="L57" s="47">
        <v>33.7</v>
      </c>
      <c r="M57" s="47">
        <v>-196.0</v>
      </c>
      <c r="N57" s="47" t="s">
        <v>84</v>
      </c>
      <c r="O57" s="47">
        <v>11.7</v>
      </c>
      <c r="P57" s="47" t="s">
        <v>81</v>
      </c>
      <c r="Q57" s="47" t="s">
        <v>77</v>
      </c>
      <c r="R57" s="47">
        <v>11.7</v>
      </c>
      <c r="S57" s="47" t="s">
        <v>83</v>
      </c>
      <c r="T57" s="47">
        <v>6.45</v>
      </c>
      <c r="U57" s="47">
        <v>32.0</v>
      </c>
      <c r="V57" s="47">
        <v>100000.0</v>
      </c>
    </row>
    <row r="58">
      <c r="A58" s="46">
        <v>46090.0</v>
      </c>
      <c r="B58" s="47" t="s">
        <v>21</v>
      </c>
      <c r="C58" s="47" t="s">
        <v>14</v>
      </c>
      <c r="D58" s="47">
        <v>0.0</v>
      </c>
      <c r="E58" s="47">
        <v>0.0</v>
      </c>
      <c r="F58" s="47" t="s">
        <v>71</v>
      </c>
      <c r="G58" s="47">
        <v>173.0</v>
      </c>
      <c r="H58" s="47">
        <v>0.5</v>
      </c>
      <c r="I58" s="47">
        <v>220.0</v>
      </c>
      <c r="J58" s="47" t="s">
        <v>81</v>
      </c>
      <c r="K58" s="47">
        <v>0.0</v>
      </c>
      <c r="L58" s="47">
        <v>100.0</v>
      </c>
      <c r="M58" s="47" t="s">
        <v>110</v>
      </c>
      <c r="N58" s="47" t="s">
        <v>110</v>
      </c>
      <c r="O58" s="47">
        <v>-31.3</v>
      </c>
      <c r="P58" s="47" t="s">
        <v>81</v>
      </c>
      <c r="Q58" s="47" t="s">
        <v>73</v>
      </c>
      <c r="R58" s="47">
        <v>-31.3</v>
      </c>
      <c r="S58" s="47" t="s">
        <v>74</v>
      </c>
      <c r="T58" s="47" t="s">
        <v>81</v>
      </c>
      <c r="U58" s="47" t="s">
        <v>81</v>
      </c>
      <c r="V58" s="47">
        <v>100000.0</v>
      </c>
    </row>
    <row r="59">
      <c r="A59" s="49">
        <v>46090.0</v>
      </c>
      <c r="B59" s="50" t="s">
        <v>21</v>
      </c>
      <c r="C59" s="52" t="s">
        <v>15</v>
      </c>
      <c r="D59" s="50">
        <v>1.0</v>
      </c>
      <c r="E59" s="50">
        <v>0.9</v>
      </c>
      <c r="F59" s="50" t="s">
        <v>71</v>
      </c>
      <c r="G59" s="50">
        <v>86.0</v>
      </c>
      <c r="H59" s="50">
        <v>1.5</v>
      </c>
      <c r="I59" s="50">
        <v>155.0</v>
      </c>
      <c r="J59" s="50">
        <v>-178.0</v>
      </c>
      <c r="K59" s="50">
        <v>29.2</v>
      </c>
      <c r="L59" s="50">
        <v>70.8</v>
      </c>
      <c r="M59" s="50" t="s">
        <v>134</v>
      </c>
      <c r="N59" s="50">
        <v>-242.0</v>
      </c>
      <c r="O59" s="50">
        <v>-10.0</v>
      </c>
      <c r="P59" s="50">
        <v>6.7</v>
      </c>
      <c r="Q59" s="50" t="s">
        <v>73</v>
      </c>
      <c r="R59" s="50">
        <v>6.7</v>
      </c>
      <c r="S59" s="50" t="s">
        <v>79</v>
      </c>
      <c r="T59" s="50">
        <v>4.69</v>
      </c>
      <c r="U59" s="50">
        <v>23.0</v>
      </c>
      <c r="V59" s="50">
        <v>100000.0</v>
      </c>
      <c r="W59" s="51"/>
      <c r="X59" s="51"/>
      <c r="Y59" s="51"/>
      <c r="Z59" s="51"/>
      <c r="AA59" s="51"/>
      <c r="AB59" s="51"/>
      <c r="AC59" s="51"/>
      <c r="AD59" s="51"/>
      <c r="AE59" s="51"/>
    </row>
    <row r="60">
      <c r="A60" s="46">
        <v>46090.0</v>
      </c>
      <c r="B60" s="47" t="s">
        <v>25</v>
      </c>
      <c r="C60" s="47" t="s">
        <v>10</v>
      </c>
      <c r="D60" s="47">
        <v>27.0</v>
      </c>
      <c r="E60" s="47">
        <v>7.6</v>
      </c>
      <c r="F60" s="47" t="s">
        <v>71</v>
      </c>
      <c r="G60" s="47">
        <v>28.0</v>
      </c>
      <c r="H60" s="47">
        <v>26.5</v>
      </c>
      <c r="I60" s="47">
        <v>101.0</v>
      </c>
      <c r="J60" s="47">
        <v>-119.0</v>
      </c>
      <c r="K60" s="47">
        <v>52.6</v>
      </c>
      <c r="L60" s="47">
        <v>47.4</v>
      </c>
      <c r="M60" s="47">
        <v>-111.0</v>
      </c>
      <c r="N60" s="47" t="s">
        <v>128</v>
      </c>
      <c r="O60" s="47">
        <v>2.9</v>
      </c>
      <c r="P60" s="47">
        <v>-7.0</v>
      </c>
      <c r="Q60" s="47" t="s">
        <v>77</v>
      </c>
      <c r="R60" s="47">
        <v>2.9</v>
      </c>
      <c r="S60" s="47" t="s">
        <v>95</v>
      </c>
      <c r="T60" s="47">
        <v>1.44</v>
      </c>
      <c r="U60" s="47">
        <v>7.0</v>
      </c>
      <c r="V60" s="47">
        <v>100000.0</v>
      </c>
    </row>
    <row r="61">
      <c r="A61" s="46">
        <v>46090.0</v>
      </c>
      <c r="B61" s="47" t="s">
        <v>25</v>
      </c>
      <c r="C61" s="47" t="s">
        <v>11</v>
      </c>
      <c r="D61" s="47">
        <v>6.0</v>
      </c>
      <c r="E61" s="47">
        <v>2.5</v>
      </c>
      <c r="F61" s="47" t="s">
        <v>71</v>
      </c>
      <c r="G61" s="47">
        <v>41.0</v>
      </c>
      <c r="H61" s="47">
        <v>6.5</v>
      </c>
      <c r="I61" s="47">
        <v>105.0</v>
      </c>
      <c r="J61" s="47">
        <v>-117.0</v>
      </c>
      <c r="K61" s="47">
        <v>42.2</v>
      </c>
      <c r="L61" s="47">
        <v>57.8</v>
      </c>
      <c r="M61" s="47" t="s">
        <v>98</v>
      </c>
      <c r="N61" s="47">
        <v>-137.0</v>
      </c>
      <c r="O61" s="47">
        <v>-6.6</v>
      </c>
      <c r="P61" s="47">
        <v>3.9</v>
      </c>
      <c r="Q61" s="47" t="s">
        <v>73</v>
      </c>
      <c r="R61" s="47">
        <v>3.9</v>
      </c>
      <c r="S61" s="47" t="s">
        <v>95</v>
      </c>
      <c r="T61" s="47">
        <v>2.11</v>
      </c>
      <c r="U61" s="47">
        <v>11.0</v>
      </c>
      <c r="V61" s="47">
        <v>100000.0</v>
      </c>
    </row>
    <row r="62">
      <c r="A62" s="46">
        <v>46090.0</v>
      </c>
      <c r="B62" s="47" t="s">
        <v>25</v>
      </c>
      <c r="C62" s="47" t="s">
        <v>12</v>
      </c>
      <c r="D62" s="47">
        <v>4.0</v>
      </c>
      <c r="E62" s="47">
        <v>1.6</v>
      </c>
      <c r="F62" s="47" t="s">
        <v>71</v>
      </c>
      <c r="G62" s="47">
        <v>41.0</v>
      </c>
      <c r="H62" s="47">
        <v>3.5</v>
      </c>
      <c r="I62" s="47">
        <v>125.0</v>
      </c>
      <c r="J62" s="47">
        <v>-125.0</v>
      </c>
      <c r="K62" s="47">
        <v>62.1</v>
      </c>
      <c r="L62" s="47">
        <v>37.9</v>
      </c>
      <c r="M62" s="47">
        <v>-164.0</v>
      </c>
      <c r="N62" s="47" t="s">
        <v>135</v>
      </c>
      <c r="O62" s="47">
        <v>17.6</v>
      </c>
      <c r="P62" s="47">
        <v>-17.6</v>
      </c>
      <c r="Q62" s="47" t="s">
        <v>77</v>
      </c>
      <c r="R62" s="47">
        <v>17.6</v>
      </c>
      <c r="S62" s="47" t="s">
        <v>83</v>
      </c>
      <c r="T62" s="47">
        <v>7.93</v>
      </c>
      <c r="U62" s="47">
        <v>40.0</v>
      </c>
      <c r="V62" s="47">
        <v>100000.0</v>
      </c>
    </row>
    <row r="63">
      <c r="A63" s="46">
        <v>46090.0</v>
      </c>
      <c r="B63" s="47" t="s">
        <v>25</v>
      </c>
      <c r="C63" s="47" t="s">
        <v>13</v>
      </c>
      <c r="D63" s="47">
        <v>2.0</v>
      </c>
      <c r="E63" s="47">
        <v>1.5</v>
      </c>
      <c r="F63" s="47" t="s">
        <v>71</v>
      </c>
      <c r="G63" s="47">
        <v>76.0</v>
      </c>
      <c r="H63" s="47">
        <v>1.5</v>
      </c>
      <c r="I63" s="47">
        <v>-107.0</v>
      </c>
      <c r="J63" s="47">
        <v>104.0</v>
      </c>
      <c r="K63" s="47">
        <v>63.1</v>
      </c>
      <c r="L63" s="47">
        <v>36.9</v>
      </c>
      <c r="M63" s="47">
        <v>-171.0</v>
      </c>
      <c r="N63" s="47" t="s">
        <v>136</v>
      </c>
      <c r="O63" s="47">
        <v>11.4</v>
      </c>
      <c r="P63" s="47">
        <v>-12.1</v>
      </c>
      <c r="Q63" s="47" t="s">
        <v>77</v>
      </c>
      <c r="R63" s="47">
        <v>11.4</v>
      </c>
      <c r="S63" s="47" t="s">
        <v>83</v>
      </c>
      <c r="T63" s="47">
        <v>5.91</v>
      </c>
      <c r="U63" s="47">
        <v>30.0</v>
      </c>
      <c r="V63" s="47">
        <v>100000.0</v>
      </c>
    </row>
    <row r="64">
      <c r="A64" s="46">
        <v>46090.0</v>
      </c>
      <c r="B64" s="47" t="s">
        <v>25</v>
      </c>
      <c r="C64" s="47" t="s">
        <v>14</v>
      </c>
      <c r="D64" s="47">
        <v>0.0</v>
      </c>
      <c r="E64" s="47">
        <v>0.0</v>
      </c>
      <c r="F64" s="47" t="s">
        <v>71</v>
      </c>
      <c r="G64" s="47">
        <v>163.0</v>
      </c>
      <c r="H64" s="47">
        <v>0.5</v>
      </c>
      <c r="I64" s="47">
        <v>160.0</v>
      </c>
      <c r="J64" s="47">
        <v>-225.0</v>
      </c>
      <c r="K64" s="47">
        <v>0.0</v>
      </c>
      <c r="L64" s="47">
        <v>100.0</v>
      </c>
      <c r="M64" s="47" t="s">
        <v>110</v>
      </c>
      <c r="N64" s="47" t="s">
        <v>110</v>
      </c>
      <c r="O64" s="47">
        <v>-38.5</v>
      </c>
      <c r="P64" s="47">
        <v>30.8</v>
      </c>
      <c r="Q64" s="47" t="s">
        <v>73</v>
      </c>
      <c r="R64" s="47">
        <v>30.8</v>
      </c>
      <c r="S64" s="47" t="s">
        <v>83</v>
      </c>
      <c r="T64" s="47">
        <v>25.0</v>
      </c>
      <c r="U64" s="47">
        <v>125.0</v>
      </c>
      <c r="V64" s="47">
        <v>100000.0</v>
      </c>
    </row>
    <row r="65">
      <c r="A65" s="46">
        <v>46090.0</v>
      </c>
      <c r="B65" s="47" t="s">
        <v>25</v>
      </c>
      <c r="C65" s="48" t="s">
        <v>15</v>
      </c>
      <c r="D65" s="47">
        <v>3.0</v>
      </c>
      <c r="E65" s="47">
        <v>2.0</v>
      </c>
      <c r="F65" s="47" t="s">
        <v>71</v>
      </c>
      <c r="G65" s="47">
        <v>65.0</v>
      </c>
      <c r="H65" s="47">
        <v>2.5</v>
      </c>
      <c r="I65" s="47">
        <v>120.0</v>
      </c>
      <c r="J65" s="47">
        <v>-136.0</v>
      </c>
      <c r="K65" s="47">
        <v>59.6</v>
      </c>
      <c r="L65" s="47">
        <v>40.4</v>
      </c>
      <c r="M65" s="47">
        <v>-147.0</v>
      </c>
      <c r="N65" s="47" t="s">
        <v>82</v>
      </c>
      <c r="O65" s="47">
        <v>14.1</v>
      </c>
      <c r="P65" s="47">
        <v>-17.2</v>
      </c>
      <c r="Q65" s="47" t="s">
        <v>77</v>
      </c>
      <c r="R65" s="47">
        <v>14.1</v>
      </c>
      <c r="S65" s="47" t="s">
        <v>83</v>
      </c>
      <c r="T65" s="47">
        <v>6.46</v>
      </c>
      <c r="U65" s="47">
        <v>32.0</v>
      </c>
      <c r="V65" s="47">
        <v>100000.0</v>
      </c>
    </row>
    <row r="66">
      <c r="A66" s="46">
        <v>46090.0</v>
      </c>
      <c r="B66" s="47" t="s">
        <v>25</v>
      </c>
      <c r="C66" s="47" t="s">
        <v>118</v>
      </c>
      <c r="D66" s="47" t="s">
        <v>81</v>
      </c>
      <c r="E66" s="47" t="s">
        <v>81</v>
      </c>
      <c r="F66" s="47" t="s">
        <v>119</v>
      </c>
      <c r="G66" s="47" t="s">
        <v>81</v>
      </c>
      <c r="H66" s="47">
        <v>36.5</v>
      </c>
      <c r="I66" s="47">
        <v>-105.0</v>
      </c>
      <c r="J66" s="47">
        <v>-115.0</v>
      </c>
      <c r="K66" s="47">
        <v>52.5</v>
      </c>
      <c r="L66" s="47">
        <v>47.5</v>
      </c>
      <c r="M66" s="47">
        <v>-110.0</v>
      </c>
      <c r="N66" s="47" t="s">
        <v>121</v>
      </c>
      <c r="O66" s="47">
        <v>1.3</v>
      </c>
      <c r="P66" s="47">
        <v>-6.0</v>
      </c>
      <c r="Q66" s="47" t="s">
        <v>77</v>
      </c>
      <c r="R66" s="47">
        <v>1.3</v>
      </c>
      <c r="S66" s="47" t="s">
        <v>74</v>
      </c>
      <c r="T66" s="47">
        <v>0.65</v>
      </c>
      <c r="U66" s="47">
        <v>3.0</v>
      </c>
      <c r="V66" s="47">
        <v>100000.0</v>
      </c>
    </row>
    <row r="67">
      <c r="A67" s="46">
        <v>46090.0</v>
      </c>
      <c r="B67" s="47" t="s">
        <v>25</v>
      </c>
      <c r="C67" s="47" t="s">
        <v>120</v>
      </c>
      <c r="D67" s="47" t="s">
        <v>81</v>
      </c>
      <c r="E67" s="47" t="s">
        <v>81</v>
      </c>
      <c r="F67" s="47" t="s">
        <v>119</v>
      </c>
      <c r="G67" s="47" t="s">
        <v>81</v>
      </c>
      <c r="H67" s="47">
        <v>32.5</v>
      </c>
      <c r="I67" s="47">
        <v>-115.0</v>
      </c>
      <c r="J67" s="47">
        <v>-106.0</v>
      </c>
      <c r="K67" s="47">
        <v>52.7</v>
      </c>
      <c r="L67" s="47">
        <v>47.3</v>
      </c>
      <c r="M67" s="47">
        <v>-111.0</v>
      </c>
      <c r="N67" s="47" t="s">
        <v>128</v>
      </c>
      <c r="O67" s="47">
        <v>-0.8</v>
      </c>
      <c r="P67" s="47">
        <v>-4.1</v>
      </c>
      <c r="Q67" s="47" t="s">
        <v>77</v>
      </c>
      <c r="R67" s="47">
        <v>-0.8</v>
      </c>
      <c r="S67" s="47" t="s">
        <v>74</v>
      </c>
      <c r="T67" s="47" t="s">
        <v>81</v>
      </c>
      <c r="U67" s="47" t="s">
        <v>81</v>
      </c>
      <c r="V67" s="47">
        <v>100000.0</v>
      </c>
    </row>
    <row r="68">
      <c r="A68" s="46">
        <v>46090.0</v>
      </c>
      <c r="B68" s="47" t="s">
        <v>25</v>
      </c>
      <c r="C68" s="47" t="s">
        <v>122</v>
      </c>
      <c r="D68" s="47" t="s">
        <v>81</v>
      </c>
      <c r="E68" s="47" t="s">
        <v>81</v>
      </c>
      <c r="F68" s="47" t="s">
        <v>119</v>
      </c>
      <c r="G68" s="47" t="s">
        <v>81</v>
      </c>
      <c r="H68" s="47">
        <v>29.5</v>
      </c>
      <c r="I68" s="47">
        <v>-114.0</v>
      </c>
      <c r="J68" s="47">
        <v>-110.0</v>
      </c>
      <c r="K68" s="47">
        <v>57.5</v>
      </c>
      <c r="L68" s="47">
        <v>42.5</v>
      </c>
      <c r="M68" s="47">
        <v>-135.0</v>
      </c>
      <c r="N68" s="47" t="s">
        <v>137</v>
      </c>
      <c r="O68" s="47">
        <v>4.3</v>
      </c>
      <c r="P68" s="47">
        <v>-9.9</v>
      </c>
      <c r="Q68" s="47" t="s">
        <v>77</v>
      </c>
      <c r="R68" s="47">
        <v>4.3</v>
      </c>
      <c r="S68" s="47" t="s">
        <v>79</v>
      </c>
      <c r="T68" s="47">
        <v>2.27</v>
      </c>
      <c r="U68" s="47">
        <v>11.0</v>
      </c>
      <c r="V68" s="47">
        <v>100000.0</v>
      </c>
    </row>
    <row r="69">
      <c r="A69" s="46">
        <v>46090.0</v>
      </c>
      <c r="B69" s="47" t="s">
        <v>25</v>
      </c>
      <c r="C69" s="47" t="s">
        <v>124</v>
      </c>
      <c r="D69" s="47" t="s">
        <v>81</v>
      </c>
      <c r="E69" s="47" t="s">
        <v>81</v>
      </c>
      <c r="F69" s="47" t="s">
        <v>119</v>
      </c>
      <c r="G69" s="47" t="s">
        <v>81</v>
      </c>
      <c r="H69" s="47">
        <v>9.5</v>
      </c>
      <c r="I69" s="47">
        <v>-110.0</v>
      </c>
      <c r="J69" s="47">
        <v>107.0</v>
      </c>
      <c r="K69" s="47">
        <v>56.6</v>
      </c>
      <c r="L69" s="47">
        <v>43.4</v>
      </c>
      <c r="M69" s="47">
        <v>-131.0</v>
      </c>
      <c r="N69" s="47" t="s">
        <v>123</v>
      </c>
      <c r="O69" s="47">
        <v>4.3</v>
      </c>
      <c r="P69" s="47">
        <v>-5.0</v>
      </c>
      <c r="Q69" s="47" t="s">
        <v>77</v>
      </c>
      <c r="R69" s="47">
        <v>4.3</v>
      </c>
      <c r="S69" s="47" t="s">
        <v>79</v>
      </c>
      <c r="T69" s="47">
        <v>2.24</v>
      </c>
      <c r="U69" s="47">
        <v>11.0</v>
      </c>
      <c r="V69" s="47">
        <v>100000.0</v>
      </c>
    </row>
    <row r="70">
      <c r="A70" s="49">
        <v>46090.0</v>
      </c>
      <c r="B70" s="50" t="s">
        <v>25</v>
      </c>
      <c r="C70" s="50" t="s">
        <v>126</v>
      </c>
      <c r="D70" s="50" t="s">
        <v>81</v>
      </c>
      <c r="E70" s="50" t="s">
        <v>81</v>
      </c>
      <c r="F70" s="50" t="s">
        <v>119</v>
      </c>
      <c r="G70" s="50" t="s">
        <v>81</v>
      </c>
      <c r="H70" s="50">
        <v>2.5</v>
      </c>
      <c r="I70" s="50">
        <v>163.0</v>
      </c>
      <c r="J70" s="50" t="s">
        <v>81</v>
      </c>
      <c r="K70" s="50">
        <v>36.9</v>
      </c>
      <c r="L70" s="50">
        <v>63.1</v>
      </c>
      <c r="M70" s="50" t="s">
        <v>136</v>
      </c>
      <c r="N70" s="50">
        <v>-171.0</v>
      </c>
      <c r="O70" s="50">
        <v>-1.1</v>
      </c>
      <c r="P70" s="50" t="s">
        <v>81</v>
      </c>
      <c r="Q70" s="50" t="s">
        <v>73</v>
      </c>
      <c r="R70" s="50">
        <v>-1.1</v>
      </c>
      <c r="S70" s="50" t="s">
        <v>74</v>
      </c>
      <c r="T70" s="50" t="s">
        <v>81</v>
      </c>
      <c r="U70" s="50" t="s">
        <v>81</v>
      </c>
      <c r="V70" s="50">
        <v>100000.0</v>
      </c>
      <c r="W70" s="51"/>
      <c r="X70" s="51"/>
      <c r="Y70" s="51"/>
      <c r="Z70" s="51"/>
      <c r="AA70" s="51"/>
      <c r="AB70" s="51"/>
      <c r="AC70" s="51"/>
      <c r="AD70" s="51"/>
      <c r="AE70" s="51"/>
    </row>
    <row r="71">
      <c r="A71" s="46">
        <v>46090.0</v>
      </c>
      <c r="B71" s="47" t="s">
        <v>27</v>
      </c>
      <c r="C71" s="47" t="s">
        <v>10</v>
      </c>
      <c r="D71" s="47">
        <v>27.0</v>
      </c>
      <c r="E71" s="47">
        <v>8.4</v>
      </c>
      <c r="F71" s="47" t="s">
        <v>71</v>
      </c>
      <c r="G71" s="47">
        <v>31.0</v>
      </c>
      <c r="H71" s="47">
        <v>26.5</v>
      </c>
      <c r="I71" s="47">
        <v>-125.0</v>
      </c>
      <c r="J71" s="47">
        <v>104.0</v>
      </c>
      <c r="K71" s="47">
        <v>52.5</v>
      </c>
      <c r="L71" s="47">
        <v>47.5</v>
      </c>
      <c r="M71" s="47">
        <v>-110.0</v>
      </c>
      <c r="N71" s="47" t="s">
        <v>121</v>
      </c>
      <c r="O71" s="47">
        <v>-3.1</v>
      </c>
      <c r="P71" s="47">
        <v>-1.5</v>
      </c>
      <c r="Q71" s="47" t="s">
        <v>73</v>
      </c>
      <c r="R71" s="47">
        <v>-1.5</v>
      </c>
      <c r="S71" s="47" t="s">
        <v>74</v>
      </c>
      <c r="T71" s="47" t="s">
        <v>81</v>
      </c>
      <c r="U71" s="47" t="s">
        <v>81</v>
      </c>
      <c r="V71" s="47">
        <v>100000.0</v>
      </c>
    </row>
    <row r="72">
      <c r="A72" s="46">
        <v>46090.0</v>
      </c>
      <c r="B72" s="47" t="s">
        <v>27</v>
      </c>
      <c r="C72" s="47" t="s">
        <v>11</v>
      </c>
      <c r="D72" s="47">
        <v>12.0</v>
      </c>
      <c r="E72" s="47">
        <v>3.6</v>
      </c>
      <c r="F72" s="47" t="s">
        <v>71</v>
      </c>
      <c r="G72" s="47">
        <v>30.0</v>
      </c>
      <c r="H72" s="47">
        <v>12.5</v>
      </c>
      <c r="I72" s="47">
        <v>-110.0</v>
      </c>
      <c r="J72" s="47">
        <v>-105.0</v>
      </c>
      <c r="K72" s="47">
        <v>44.5</v>
      </c>
      <c r="L72" s="47">
        <v>55.5</v>
      </c>
      <c r="M72" s="47" t="s">
        <v>90</v>
      </c>
      <c r="N72" s="47">
        <v>-125.0</v>
      </c>
      <c r="O72" s="47">
        <v>-7.9</v>
      </c>
      <c r="P72" s="47">
        <v>4.3</v>
      </c>
      <c r="Q72" s="47" t="s">
        <v>73</v>
      </c>
      <c r="R72" s="47">
        <v>4.3</v>
      </c>
      <c r="S72" s="47" t="s">
        <v>79</v>
      </c>
      <c r="T72" s="47">
        <v>2.2</v>
      </c>
      <c r="U72" s="47">
        <v>11.0</v>
      </c>
      <c r="V72" s="47">
        <v>100000.0</v>
      </c>
    </row>
    <row r="73">
      <c r="A73" s="46">
        <v>46090.0</v>
      </c>
      <c r="B73" s="47" t="s">
        <v>27</v>
      </c>
      <c r="C73" s="47" t="s">
        <v>12</v>
      </c>
      <c r="D73" s="47">
        <v>9.0</v>
      </c>
      <c r="E73" s="47">
        <v>3.0</v>
      </c>
      <c r="F73" s="47" t="s">
        <v>71</v>
      </c>
      <c r="G73" s="47">
        <v>33.0</v>
      </c>
      <c r="H73" s="47">
        <v>9.5</v>
      </c>
      <c r="I73" s="47">
        <v>120.0</v>
      </c>
      <c r="J73" s="47">
        <v>-120.0</v>
      </c>
      <c r="K73" s="47">
        <v>43.4</v>
      </c>
      <c r="L73" s="47">
        <v>56.6</v>
      </c>
      <c r="M73" s="47" t="s">
        <v>138</v>
      </c>
      <c r="N73" s="47">
        <v>-130.0</v>
      </c>
      <c r="O73" s="47">
        <v>-2.0</v>
      </c>
      <c r="P73" s="47">
        <v>2.0</v>
      </c>
      <c r="Q73" s="47" t="s">
        <v>73</v>
      </c>
      <c r="R73" s="47">
        <v>2.0</v>
      </c>
      <c r="S73" s="47" t="s">
        <v>95</v>
      </c>
      <c r="T73" s="47">
        <v>1.11</v>
      </c>
      <c r="U73" s="47">
        <v>6.0</v>
      </c>
      <c r="V73" s="47">
        <v>100000.0</v>
      </c>
    </row>
    <row r="74">
      <c r="A74" s="46">
        <v>46090.0</v>
      </c>
      <c r="B74" s="47" t="s">
        <v>27</v>
      </c>
      <c r="C74" s="47" t="s">
        <v>13</v>
      </c>
      <c r="D74" s="47">
        <v>1.0</v>
      </c>
      <c r="E74" s="47">
        <v>0.9</v>
      </c>
      <c r="F74" s="47" t="s">
        <v>71</v>
      </c>
      <c r="G74" s="47">
        <v>85.0</v>
      </c>
      <c r="H74" s="47">
        <v>1.5</v>
      </c>
      <c r="I74" s="47">
        <v>148.0</v>
      </c>
      <c r="J74" s="47">
        <v>-165.0</v>
      </c>
      <c r="K74" s="47">
        <v>28.8</v>
      </c>
      <c r="L74" s="47">
        <v>71.2</v>
      </c>
      <c r="M74" s="47" t="s">
        <v>139</v>
      </c>
      <c r="N74" s="47">
        <v>-248.0</v>
      </c>
      <c r="O74" s="47">
        <v>-11.6</v>
      </c>
      <c r="P74" s="47">
        <v>9.0</v>
      </c>
      <c r="Q74" s="47" t="s">
        <v>73</v>
      </c>
      <c r="R74" s="47">
        <v>9.0</v>
      </c>
      <c r="S74" s="47" t="s">
        <v>83</v>
      </c>
      <c r="T74" s="47">
        <v>5.95</v>
      </c>
      <c r="U74" s="47">
        <v>30.0</v>
      </c>
      <c r="V74" s="47">
        <v>100000.0</v>
      </c>
    </row>
    <row r="75">
      <c r="A75" s="46">
        <v>46090.0</v>
      </c>
      <c r="B75" s="47" t="s">
        <v>27</v>
      </c>
      <c r="C75" s="47" t="s">
        <v>14</v>
      </c>
      <c r="D75" s="47">
        <v>1.0</v>
      </c>
      <c r="E75" s="47">
        <v>1.3</v>
      </c>
      <c r="F75" s="47" t="s">
        <v>71</v>
      </c>
      <c r="G75" s="47">
        <v>126.0</v>
      </c>
      <c r="H75" s="47">
        <v>0.5</v>
      </c>
      <c r="I75" s="47">
        <v>-130.0</v>
      </c>
      <c r="J75" s="47">
        <v>125.0</v>
      </c>
      <c r="K75" s="47">
        <v>65.3</v>
      </c>
      <c r="L75" s="47">
        <v>34.7</v>
      </c>
      <c r="M75" s="47">
        <v>-188.0</v>
      </c>
      <c r="N75" s="47" t="s">
        <v>140</v>
      </c>
      <c r="O75" s="47">
        <v>8.8</v>
      </c>
      <c r="P75" s="47">
        <v>-9.7</v>
      </c>
      <c r="Q75" s="47" t="s">
        <v>77</v>
      </c>
      <c r="R75" s="47">
        <v>8.8</v>
      </c>
      <c r="S75" s="47" t="s">
        <v>83</v>
      </c>
      <c r="T75" s="47">
        <v>5.04</v>
      </c>
      <c r="U75" s="47">
        <v>25.0</v>
      </c>
      <c r="V75" s="47">
        <v>100000.0</v>
      </c>
    </row>
    <row r="76">
      <c r="A76" s="46">
        <v>46090.0</v>
      </c>
      <c r="B76" s="47" t="s">
        <v>27</v>
      </c>
      <c r="C76" s="48" t="s">
        <v>15</v>
      </c>
      <c r="D76" s="47">
        <v>2.0</v>
      </c>
      <c r="E76" s="47">
        <v>1.6</v>
      </c>
      <c r="F76" s="47" t="s">
        <v>71</v>
      </c>
      <c r="G76" s="47">
        <v>79.0</v>
      </c>
      <c r="H76" s="47">
        <v>1.5</v>
      </c>
      <c r="I76" s="47">
        <v>-145.0</v>
      </c>
      <c r="J76" s="47">
        <v>144.0</v>
      </c>
      <c r="K76" s="47">
        <v>62.5</v>
      </c>
      <c r="L76" s="47">
        <v>37.5</v>
      </c>
      <c r="M76" s="47">
        <v>-167.0</v>
      </c>
      <c r="N76" s="47" t="s">
        <v>141</v>
      </c>
      <c r="O76" s="47">
        <v>3.3</v>
      </c>
      <c r="P76" s="47">
        <v>-3.5</v>
      </c>
      <c r="Q76" s="47" t="s">
        <v>77</v>
      </c>
      <c r="R76" s="47">
        <v>3.3</v>
      </c>
      <c r="S76" s="47" t="s">
        <v>95</v>
      </c>
      <c r="T76" s="47">
        <v>2.03</v>
      </c>
      <c r="U76" s="47">
        <v>10.0</v>
      </c>
      <c r="V76" s="47">
        <v>100000.0</v>
      </c>
    </row>
    <row r="77">
      <c r="A77" s="46">
        <v>46090.0</v>
      </c>
      <c r="B77" s="47" t="s">
        <v>27</v>
      </c>
      <c r="C77" s="47" t="s">
        <v>118</v>
      </c>
      <c r="D77" s="47" t="s">
        <v>81</v>
      </c>
      <c r="E77" s="47" t="s">
        <v>81</v>
      </c>
      <c r="F77" s="47" t="s">
        <v>119</v>
      </c>
      <c r="G77" s="47" t="s">
        <v>81</v>
      </c>
      <c r="H77" s="47">
        <v>49.5</v>
      </c>
      <c r="I77" s="47">
        <v>-108.0</v>
      </c>
      <c r="J77" s="47">
        <v>-108.0</v>
      </c>
      <c r="K77" s="47">
        <v>43.8</v>
      </c>
      <c r="L77" s="47">
        <v>56.2</v>
      </c>
      <c r="M77" s="47" t="s">
        <v>102</v>
      </c>
      <c r="N77" s="47">
        <v>-128.0</v>
      </c>
      <c r="O77" s="47">
        <v>-8.1</v>
      </c>
      <c r="P77" s="47">
        <v>4.2</v>
      </c>
      <c r="Q77" s="47" t="s">
        <v>73</v>
      </c>
      <c r="R77" s="47">
        <v>4.2</v>
      </c>
      <c r="S77" s="47" t="s">
        <v>79</v>
      </c>
      <c r="T77" s="47">
        <v>2.2</v>
      </c>
      <c r="U77" s="47">
        <v>11.0</v>
      </c>
      <c r="V77" s="47">
        <v>100000.0</v>
      </c>
    </row>
    <row r="78">
      <c r="A78" s="46">
        <v>46090.0</v>
      </c>
      <c r="B78" s="47" t="s">
        <v>27</v>
      </c>
      <c r="C78" s="47" t="s">
        <v>120</v>
      </c>
      <c r="D78" s="47" t="s">
        <v>81</v>
      </c>
      <c r="E78" s="47" t="s">
        <v>81</v>
      </c>
      <c r="F78" s="47" t="s">
        <v>119</v>
      </c>
      <c r="G78" s="47" t="s">
        <v>81</v>
      </c>
      <c r="H78" s="47">
        <v>39.5</v>
      </c>
      <c r="I78" s="47">
        <v>-115.0</v>
      </c>
      <c r="J78" s="47">
        <v>-107.0</v>
      </c>
      <c r="K78" s="47">
        <v>47.7</v>
      </c>
      <c r="L78" s="47">
        <v>52.3</v>
      </c>
      <c r="M78" s="47" t="s">
        <v>104</v>
      </c>
      <c r="N78" s="47">
        <v>-109.0</v>
      </c>
      <c r="O78" s="47">
        <v>-5.7</v>
      </c>
      <c r="P78" s="47">
        <v>0.6</v>
      </c>
      <c r="Q78" s="47" t="s">
        <v>73</v>
      </c>
      <c r="R78" s="47">
        <v>0.6</v>
      </c>
      <c r="S78" s="47" t="s">
        <v>74</v>
      </c>
      <c r="T78" s="47">
        <v>0.29</v>
      </c>
      <c r="U78" s="47">
        <v>1.0</v>
      </c>
      <c r="V78" s="47">
        <v>100000.0</v>
      </c>
    </row>
    <row r="79">
      <c r="A79" s="46">
        <v>46090.0</v>
      </c>
      <c r="B79" s="47" t="s">
        <v>27</v>
      </c>
      <c r="C79" s="47" t="s">
        <v>122</v>
      </c>
      <c r="D79" s="47" t="s">
        <v>81</v>
      </c>
      <c r="E79" s="47" t="s">
        <v>81</v>
      </c>
      <c r="F79" s="47" t="s">
        <v>119</v>
      </c>
      <c r="G79" s="47" t="s">
        <v>81</v>
      </c>
      <c r="H79" s="47">
        <v>36.5</v>
      </c>
      <c r="I79" s="47">
        <v>-112.0</v>
      </c>
      <c r="J79" s="47">
        <v>-110.0</v>
      </c>
      <c r="K79" s="47">
        <v>48.0</v>
      </c>
      <c r="L79" s="47">
        <v>52.0</v>
      </c>
      <c r="M79" s="47" t="s">
        <v>97</v>
      </c>
      <c r="N79" s="47">
        <v>-108.0</v>
      </c>
      <c r="O79" s="47">
        <v>-4.8</v>
      </c>
      <c r="P79" s="47">
        <v>-0.4</v>
      </c>
      <c r="Q79" s="47" t="s">
        <v>73</v>
      </c>
      <c r="R79" s="47">
        <v>-0.4</v>
      </c>
      <c r="S79" s="47" t="s">
        <v>74</v>
      </c>
      <c r="T79" s="47" t="s">
        <v>81</v>
      </c>
      <c r="U79" s="47" t="s">
        <v>81</v>
      </c>
      <c r="V79" s="47">
        <v>100000.0</v>
      </c>
    </row>
    <row r="80">
      <c r="A80" s="46">
        <v>46090.0</v>
      </c>
      <c r="B80" s="47" t="s">
        <v>27</v>
      </c>
      <c r="C80" s="47" t="s">
        <v>124</v>
      </c>
      <c r="D80" s="47" t="s">
        <v>81</v>
      </c>
      <c r="E80" s="47" t="s">
        <v>81</v>
      </c>
      <c r="F80" s="47" t="s">
        <v>119</v>
      </c>
      <c r="G80" s="47" t="s">
        <v>81</v>
      </c>
      <c r="H80" s="47">
        <v>21.5</v>
      </c>
      <c r="I80" s="47">
        <v>-130.0</v>
      </c>
      <c r="J80" s="47">
        <v>100.0</v>
      </c>
      <c r="K80" s="47">
        <v>45.7</v>
      </c>
      <c r="L80" s="47">
        <v>54.3</v>
      </c>
      <c r="M80" s="47" t="s">
        <v>142</v>
      </c>
      <c r="N80" s="47">
        <v>-119.0</v>
      </c>
      <c r="O80" s="47">
        <v>-10.8</v>
      </c>
      <c r="P80" s="47">
        <v>4.3</v>
      </c>
      <c r="Q80" s="47" t="s">
        <v>73</v>
      </c>
      <c r="R80" s="47">
        <v>4.3</v>
      </c>
      <c r="S80" s="47" t="s">
        <v>79</v>
      </c>
      <c r="T80" s="47">
        <v>2.16</v>
      </c>
      <c r="U80" s="47">
        <v>11.0</v>
      </c>
      <c r="V80" s="47">
        <v>100000.0</v>
      </c>
    </row>
    <row r="81">
      <c r="A81" s="49">
        <v>46090.0</v>
      </c>
      <c r="B81" s="50" t="s">
        <v>27</v>
      </c>
      <c r="C81" s="50" t="s">
        <v>126</v>
      </c>
      <c r="D81" s="50" t="s">
        <v>81</v>
      </c>
      <c r="E81" s="50" t="s">
        <v>81</v>
      </c>
      <c r="F81" s="50" t="s">
        <v>119</v>
      </c>
      <c r="G81" s="50" t="s">
        <v>81</v>
      </c>
      <c r="H81" s="50">
        <v>2.5</v>
      </c>
      <c r="I81" s="50">
        <v>143.0</v>
      </c>
      <c r="J81" s="50" t="s">
        <v>81</v>
      </c>
      <c r="K81" s="50">
        <v>39.2</v>
      </c>
      <c r="L81" s="50">
        <v>60.8</v>
      </c>
      <c r="M81" s="50" t="s">
        <v>143</v>
      </c>
      <c r="N81" s="50">
        <v>-155.0</v>
      </c>
      <c r="O81" s="50">
        <v>-1.9</v>
      </c>
      <c r="P81" s="50" t="s">
        <v>81</v>
      </c>
      <c r="Q81" s="50" t="s">
        <v>73</v>
      </c>
      <c r="R81" s="50">
        <v>-1.9</v>
      </c>
      <c r="S81" s="50" t="s">
        <v>74</v>
      </c>
      <c r="T81" s="50" t="s">
        <v>81</v>
      </c>
      <c r="U81" s="50" t="s">
        <v>81</v>
      </c>
      <c r="V81" s="50">
        <v>100000.0</v>
      </c>
      <c r="W81" s="51"/>
      <c r="X81" s="51"/>
      <c r="Y81" s="51"/>
      <c r="Z81" s="51"/>
      <c r="AA81" s="51"/>
      <c r="AB81" s="51"/>
      <c r="AC81" s="51"/>
      <c r="AD81" s="51"/>
      <c r="AE81" s="51"/>
    </row>
    <row r="82">
      <c r="A82" s="46">
        <v>46090.0</v>
      </c>
      <c r="B82" s="47" t="s">
        <v>26</v>
      </c>
      <c r="C82" s="47" t="s">
        <v>10</v>
      </c>
      <c r="D82" s="47">
        <v>29.0</v>
      </c>
      <c r="E82" s="47">
        <v>6.1</v>
      </c>
      <c r="F82" s="47" t="s">
        <v>71</v>
      </c>
      <c r="G82" s="47">
        <v>21.0</v>
      </c>
      <c r="H82" s="47">
        <v>31.5</v>
      </c>
      <c r="I82" s="47">
        <v>-119.0</v>
      </c>
      <c r="J82" s="47">
        <v>100.0</v>
      </c>
      <c r="K82" s="47">
        <v>34.1</v>
      </c>
      <c r="L82" s="47">
        <v>65.9</v>
      </c>
      <c r="M82" s="47" t="s">
        <v>144</v>
      </c>
      <c r="N82" s="47">
        <v>-194.0</v>
      </c>
      <c r="O82" s="47">
        <v>-20.3</v>
      </c>
      <c r="P82" s="47">
        <v>15.9</v>
      </c>
      <c r="Q82" s="47" t="s">
        <v>73</v>
      </c>
      <c r="R82" s="47">
        <v>15.9</v>
      </c>
      <c r="S82" s="47" t="s">
        <v>83</v>
      </c>
      <c r="T82" s="47">
        <v>7.97</v>
      </c>
      <c r="U82" s="47">
        <v>40.0</v>
      </c>
      <c r="V82" s="47">
        <v>100000.0</v>
      </c>
    </row>
    <row r="83">
      <c r="A83" s="46">
        <v>46090.0</v>
      </c>
      <c r="B83" s="47" t="s">
        <v>26</v>
      </c>
      <c r="C83" s="47" t="s">
        <v>11</v>
      </c>
      <c r="D83" s="47">
        <v>4.0</v>
      </c>
      <c r="E83" s="47">
        <v>2.0</v>
      </c>
      <c r="F83" s="47" t="s">
        <v>71</v>
      </c>
      <c r="G83" s="47">
        <v>50.0</v>
      </c>
      <c r="H83" s="47">
        <v>4.5</v>
      </c>
      <c r="I83" s="47">
        <v>115.0</v>
      </c>
      <c r="J83" s="47">
        <v>-115.0</v>
      </c>
      <c r="K83" s="47">
        <v>40.4</v>
      </c>
      <c r="L83" s="47">
        <v>59.6</v>
      </c>
      <c r="M83" s="47" t="s">
        <v>145</v>
      </c>
      <c r="N83" s="47">
        <v>-148.0</v>
      </c>
      <c r="O83" s="47">
        <v>-6.2</v>
      </c>
      <c r="P83" s="47">
        <v>6.2</v>
      </c>
      <c r="Q83" s="47" t="s">
        <v>73</v>
      </c>
      <c r="R83" s="47">
        <v>6.2</v>
      </c>
      <c r="S83" s="47" t="s">
        <v>79</v>
      </c>
      <c r="T83" s="47">
        <v>3.31</v>
      </c>
      <c r="U83" s="47">
        <v>17.0</v>
      </c>
      <c r="V83" s="47">
        <v>100000.0</v>
      </c>
    </row>
    <row r="84">
      <c r="A84" s="46">
        <v>46090.0</v>
      </c>
      <c r="B84" s="47" t="s">
        <v>26</v>
      </c>
      <c r="C84" s="47" t="s">
        <v>12</v>
      </c>
      <c r="D84" s="47">
        <v>6.0</v>
      </c>
      <c r="E84" s="47">
        <v>2.1</v>
      </c>
      <c r="F84" s="47" t="s">
        <v>71</v>
      </c>
      <c r="G84" s="47">
        <v>35.0</v>
      </c>
      <c r="H84" s="47">
        <v>6.5</v>
      </c>
      <c r="I84" s="47">
        <v>-134.0</v>
      </c>
      <c r="J84" s="47">
        <v>140.0</v>
      </c>
      <c r="K84" s="47">
        <v>40.8</v>
      </c>
      <c r="L84" s="47">
        <v>59.2</v>
      </c>
      <c r="M84" s="47" t="s">
        <v>146</v>
      </c>
      <c r="N84" s="47">
        <v>-145.0</v>
      </c>
      <c r="O84" s="47">
        <v>-16.4</v>
      </c>
      <c r="P84" s="47">
        <v>17.5</v>
      </c>
      <c r="Q84" s="47" t="s">
        <v>73</v>
      </c>
      <c r="R84" s="47">
        <v>17.5</v>
      </c>
      <c r="S84" s="47" t="s">
        <v>83</v>
      </c>
      <c r="T84" s="47">
        <v>7.5</v>
      </c>
      <c r="U84" s="47">
        <v>37.0</v>
      </c>
      <c r="V84" s="47">
        <v>100000.0</v>
      </c>
    </row>
    <row r="85">
      <c r="A85" s="46">
        <v>46090.0</v>
      </c>
      <c r="B85" s="47" t="s">
        <v>26</v>
      </c>
      <c r="C85" s="47" t="s">
        <v>13</v>
      </c>
      <c r="D85" s="47">
        <v>1.0</v>
      </c>
      <c r="E85" s="47">
        <v>0.8</v>
      </c>
      <c r="F85" s="47" t="s">
        <v>71</v>
      </c>
      <c r="G85" s="47">
        <v>79.0</v>
      </c>
      <c r="H85" s="47">
        <v>1.5</v>
      </c>
      <c r="I85" s="47">
        <v>132.0</v>
      </c>
      <c r="J85" s="47">
        <v>-150.0</v>
      </c>
      <c r="K85" s="47">
        <v>26.6</v>
      </c>
      <c r="L85" s="47">
        <v>73.4</v>
      </c>
      <c r="M85" s="47" t="s">
        <v>147</v>
      </c>
      <c r="N85" s="47">
        <v>-276.0</v>
      </c>
      <c r="O85" s="47">
        <v>-16.5</v>
      </c>
      <c r="P85" s="47">
        <v>13.4</v>
      </c>
      <c r="Q85" s="47" t="s">
        <v>73</v>
      </c>
      <c r="R85" s="47">
        <v>13.4</v>
      </c>
      <c r="S85" s="47" t="s">
        <v>83</v>
      </c>
      <c r="T85" s="47">
        <v>8.36</v>
      </c>
      <c r="U85" s="47">
        <v>42.0</v>
      </c>
      <c r="V85" s="47">
        <v>100000.0</v>
      </c>
    </row>
    <row r="86">
      <c r="A86" s="46">
        <v>46090.0</v>
      </c>
      <c r="B86" s="47" t="s">
        <v>26</v>
      </c>
      <c r="C86" s="47" t="s">
        <v>14</v>
      </c>
      <c r="D86" s="47">
        <v>1.0</v>
      </c>
      <c r="E86" s="47">
        <v>1.2</v>
      </c>
      <c r="F86" s="47" t="s">
        <v>71</v>
      </c>
      <c r="G86" s="47">
        <v>123.0</v>
      </c>
      <c r="H86" s="47">
        <v>0.5</v>
      </c>
      <c r="I86" s="47">
        <v>115.0</v>
      </c>
      <c r="J86" s="47">
        <v>-145.0</v>
      </c>
      <c r="K86" s="47">
        <v>66.4</v>
      </c>
      <c r="L86" s="47">
        <v>33.6</v>
      </c>
      <c r="M86" s="47">
        <v>-197.0</v>
      </c>
      <c r="N86" s="47" t="s">
        <v>148</v>
      </c>
      <c r="O86" s="47">
        <v>19.9</v>
      </c>
      <c r="P86" s="47">
        <v>-25.6</v>
      </c>
      <c r="Q86" s="47" t="s">
        <v>77</v>
      </c>
      <c r="R86" s="47">
        <v>19.9</v>
      </c>
      <c r="S86" s="47" t="s">
        <v>83</v>
      </c>
      <c r="T86" s="47">
        <v>9.29</v>
      </c>
      <c r="U86" s="47">
        <v>46.0</v>
      </c>
      <c r="V86" s="47">
        <v>100000.0</v>
      </c>
    </row>
    <row r="87">
      <c r="A87" s="46">
        <v>46090.0</v>
      </c>
      <c r="B87" s="47" t="s">
        <v>26</v>
      </c>
      <c r="C87" s="48" t="s">
        <v>15</v>
      </c>
      <c r="D87" s="47">
        <v>1.0</v>
      </c>
      <c r="E87" s="47">
        <v>0.7</v>
      </c>
      <c r="F87" s="47" t="s">
        <v>71</v>
      </c>
      <c r="G87" s="47">
        <v>65.0</v>
      </c>
      <c r="H87" s="47">
        <v>1.5</v>
      </c>
      <c r="I87" s="47">
        <v>127.0</v>
      </c>
      <c r="J87" s="47">
        <v>-140.0</v>
      </c>
      <c r="K87" s="47">
        <v>23.7</v>
      </c>
      <c r="L87" s="47">
        <v>76.3</v>
      </c>
      <c r="M87" s="47" t="s">
        <v>149</v>
      </c>
      <c r="N87" s="47">
        <v>-322.0</v>
      </c>
      <c r="O87" s="47">
        <v>-20.3</v>
      </c>
      <c r="P87" s="47">
        <v>17.9</v>
      </c>
      <c r="Q87" s="47" t="s">
        <v>73</v>
      </c>
      <c r="R87" s="47">
        <v>17.9</v>
      </c>
      <c r="S87" s="47" t="s">
        <v>83</v>
      </c>
      <c r="T87" s="47">
        <v>10.77</v>
      </c>
      <c r="U87" s="47">
        <v>54.0</v>
      </c>
      <c r="V87" s="47">
        <v>100000.0</v>
      </c>
    </row>
    <row r="88">
      <c r="A88" s="46">
        <v>46090.0</v>
      </c>
      <c r="B88" s="47" t="s">
        <v>26</v>
      </c>
      <c r="C88" s="47" t="s">
        <v>118</v>
      </c>
      <c r="D88" s="47" t="s">
        <v>81</v>
      </c>
      <c r="E88" s="47" t="s">
        <v>81</v>
      </c>
      <c r="F88" s="47" t="s">
        <v>119</v>
      </c>
      <c r="G88" s="47" t="s">
        <v>81</v>
      </c>
      <c r="H88" s="47">
        <v>43.5</v>
      </c>
      <c r="I88" s="47">
        <v>100.0</v>
      </c>
      <c r="J88" s="47">
        <v>-105.0</v>
      </c>
      <c r="K88" s="47">
        <v>25.5</v>
      </c>
      <c r="L88" s="47">
        <v>74.5</v>
      </c>
      <c r="M88" s="47" t="s">
        <v>96</v>
      </c>
      <c r="N88" s="47">
        <v>-293.0</v>
      </c>
      <c r="O88" s="47">
        <v>-24.5</v>
      </c>
      <c r="P88" s="47">
        <v>23.3</v>
      </c>
      <c r="Q88" s="47" t="s">
        <v>73</v>
      </c>
      <c r="R88" s="47">
        <v>23.3</v>
      </c>
      <c r="S88" s="47" t="s">
        <v>83</v>
      </c>
      <c r="T88" s="47">
        <v>11.95</v>
      </c>
      <c r="U88" s="47">
        <v>60.0</v>
      </c>
      <c r="V88" s="47">
        <v>100000.0</v>
      </c>
    </row>
    <row r="89">
      <c r="A89" s="46">
        <v>46090.0</v>
      </c>
      <c r="B89" s="47" t="s">
        <v>26</v>
      </c>
      <c r="C89" s="47" t="s">
        <v>120</v>
      </c>
      <c r="D89" s="47" t="s">
        <v>81</v>
      </c>
      <c r="E89" s="47" t="s">
        <v>81</v>
      </c>
      <c r="F89" s="47" t="s">
        <v>119</v>
      </c>
      <c r="G89" s="47" t="s">
        <v>81</v>
      </c>
      <c r="H89" s="47">
        <v>36.5</v>
      </c>
      <c r="I89" s="47">
        <v>-111.0</v>
      </c>
      <c r="J89" s="47">
        <v>-114.0</v>
      </c>
      <c r="K89" s="47">
        <v>29.4</v>
      </c>
      <c r="L89" s="47">
        <v>70.6</v>
      </c>
      <c r="M89" s="47" t="s">
        <v>99</v>
      </c>
      <c r="N89" s="47">
        <v>-240.0</v>
      </c>
      <c r="O89" s="47">
        <v>-23.2</v>
      </c>
      <c r="P89" s="47">
        <v>17.4</v>
      </c>
      <c r="Q89" s="47" t="s">
        <v>73</v>
      </c>
      <c r="R89" s="47">
        <v>17.4</v>
      </c>
      <c r="S89" s="47" t="s">
        <v>83</v>
      </c>
      <c r="T89" s="47">
        <v>9.28</v>
      </c>
      <c r="U89" s="47">
        <v>46.0</v>
      </c>
      <c r="V89" s="47">
        <v>100000.0</v>
      </c>
    </row>
    <row r="90">
      <c r="A90" s="46">
        <v>46090.0</v>
      </c>
      <c r="B90" s="47" t="s">
        <v>26</v>
      </c>
      <c r="C90" s="47" t="s">
        <v>122</v>
      </c>
      <c r="D90" s="47" t="s">
        <v>81</v>
      </c>
      <c r="E90" s="47" t="s">
        <v>81</v>
      </c>
      <c r="F90" s="47" t="s">
        <v>119</v>
      </c>
      <c r="G90" s="47" t="s">
        <v>81</v>
      </c>
      <c r="H90" s="47">
        <v>39.5</v>
      </c>
      <c r="I90" s="47">
        <v>-105.0</v>
      </c>
      <c r="J90" s="47">
        <v>-117.0</v>
      </c>
      <c r="K90" s="47">
        <v>24.2</v>
      </c>
      <c r="L90" s="47">
        <v>75.8</v>
      </c>
      <c r="M90" s="47" t="s">
        <v>150</v>
      </c>
      <c r="N90" s="47">
        <v>-313.0</v>
      </c>
      <c r="O90" s="47">
        <v>-27.0</v>
      </c>
      <c r="P90" s="47">
        <v>21.9</v>
      </c>
      <c r="Q90" s="47" t="s">
        <v>73</v>
      </c>
      <c r="R90" s="47">
        <v>21.9</v>
      </c>
      <c r="S90" s="47" t="s">
        <v>83</v>
      </c>
      <c r="T90" s="47">
        <v>11.86</v>
      </c>
      <c r="U90" s="47">
        <v>59.0</v>
      </c>
      <c r="V90" s="47">
        <v>100000.0</v>
      </c>
    </row>
    <row r="91">
      <c r="A91" s="46">
        <v>46090.0</v>
      </c>
      <c r="B91" s="47" t="s">
        <v>26</v>
      </c>
      <c r="C91" s="47" t="s">
        <v>124</v>
      </c>
      <c r="D91" s="47" t="s">
        <v>81</v>
      </c>
      <c r="E91" s="47" t="s">
        <v>81</v>
      </c>
      <c r="F91" s="47" t="s">
        <v>119</v>
      </c>
      <c r="G91" s="47" t="s">
        <v>81</v>
      </c>
      <c r="H91" s="47">
        <v>11.5</v>
      </c>
      <c r="I91" s="47">
        <v>-108.0</v>
      </c>
      <c r="J91" s="47">
        <v>-108.0</v>
      </c>
      <c r="K91" s="47">
        <v>30.5</v>
      </c>
      <c r="L91" s="47">
        <v>69.5</v>
      </c>
      <c r="M91" s="47" t="s">
        <v>151</v>
      </c>
      <c r="N91" s="47">
        <v>-228.0</v>
      </c>
      <c r="O91" s="47">
        <v>-21.5</v>
      </c>
      <c r="P91" s="47">
        <v>17.6</v>
      </c>
      <c r="Q91" s="47" t="s">
        <v>73</v>
      </c>
      <c r="R91" s="47">
        <v>17.6</v>
      </c>
      <c r="S91" s="47" t="s">
        <v>83</v>
      </c>
      <c r="T91" s="47">
        <v>9.16</v>
      </c>
      <c r="U91" s="47">
        <v>46.0</v>
      </c>
      <c r="V91" s="47">
        <v>100000.0</v>
      </c>
    </row>
    <row r="92">
      <c r="A92" s="49">
        <v>46090.0</v>
      </c>
      <c r="B92" s="50" t="s">
        <v>26</v>
      </c>
      <c r="C92" s="50" t="s">
        <v>126</v>
      </c>
      <c r="D92" s="50" t="s">
        <v>81</v>
      </c>
      <c r="E92" s="50" t="s">
        <v>81</v>
      </c>
      <c r="F92" s="50" t="s">
        <v>119</v>
      </c>
      <c r="G92" s="50" t="s">
        <v>81</v>
      </c>
      <c r="H92" s="50">
        <v>1.5</v>
      </c>
      <c r="I92" s="50">
        <v>-165.0</v>
      </c>
      <c r="J92" s="50" t="s">
        <v>81</v>
      </c>
      <c r="K92" s="50">
        <v>67.8</v>
      </c>
      <c r="L92" s="50">
        <v>32.2</v>
      </c>
      <c r="M92" s="50">
        <v>-211.0</v>
      </c>
      <c r="N92" s="50" t="s">
        <v>152</v>
      </c>
      <c r="O92" s="50">
        <v>5.6</v>
      </c>
      <c r="P92" s="50" t="s">
        <v>81</v>
      </c>
      <c r="Q92" s="50" t="s">
        <v>77</v>
      </c>
      <c r="R92" s="50">
        <v>5.6</v>
      </c>
      <c r="S92" s="50" t="s">
        <v>79</v>
      </c>
      <c r="T92" s="50">
        <v>3.7</v>
      </c>
      <c r="U92" s="50">
        <v>18.0</v>
      </c>
      <c r="V92" s="50">
        <v>100000.0</v>
      </c>
      <c r="W92" s="51"/>
      <c r="X92" s="51"/>
      <c r="Y92" s="51"/>
      <c r="Z92" s="51"/>
      <c r="AA92" s="51"/>
      <c r="AB92" s="51"/>
      <c r="AC92" s="51"/>
      <c r="AD92" s="51"/>
      <c r="AE92" s="51"/>
    </row>
    <row r="93">
      <c r="A93" s="46">
        <v>46090.0</v>
      </c>
      <c r="B93" s="47" t="s">
        <v>28</v>
      </c>
      <c r="C93" s="47" t="s">
        <v>10</v>
      </c>
      <c r="D93" s="47">
        <v>15.0</v>
      </c>
      <c r="E93" s="47">
        <v>5.7</v>
      </c>
      <c r="F93" s="47" t="s">
        <v>71</v>
      </c>
      <c r="G93" s="47">
        <v>38.0</v>
      </c>
      <c r="H93" s="47">
        <v>15.5</v>
      </c>
      <c r="I93" s="47">
        <v>103.0</v>
      </c>
      <c r="J93" s="47">
        <v>-110.0</v>
      </c>
      <c r="K93" s="47">
        <v>46.6</v>
      </c>
      <c r="L93" s="47">
        <v>53.4</v>
      </c>
      <c r="M93" s="47" t="s">
        <v>91</v>
      </c>
      <c r="N93" s="47">
        <v>-115.0</v>
      </c>
      <c r="O93" s="47">
        <v>-2.7</v>
      </c>
      <c r="P93" s="47">
        <v>1.1</v>
      </c>
      <c r="Q93" s="47" t="s">
        <v>73</v>
      </c>
      <c r="R93" s="47">
        <v>1.1</v>
      </c>
      <c r="S93" s="47" t="s">
        <v>74</v>
      </c>
      <c r="T93" s="47">
        <v>0.55</v>
      </c>
      <c r="U93" s="47">
        <v>3.0</v>
      </c>
      <c r="V93" s="47">
        <v>100000.0</v>
      </c>
    </row>
    <row r="94">
      <c r="A94" s="46">
        <v>46090.0</v>
      </c>
      <c r="B94" s="47" t="s">
        <v>28</v>
      </c>
      <c r="C94" s="47" t="s">
        <v>11</v>
      </c>
      <c r="D94" s="47">
        <v>2.0</v>
      </c>
      <c r="E94" s="47">
        <v>1.2</v>
      </c>
      <c r="F94" s="47" t="s">
        <v>71</v>
      </c>
      <c r="G94" s="47">
        <v>61.0</v>
      </c>
      <c r="H94" s="47">
        <v>2.5</v>
      </c>
      <c r="I94" s="47">
        <v>125.0</v>
      </c>
      <c r="J94" s="47">
        <v>-130.0</v>
      </c>
      <c r="K94" s="47">
        <v>33.8</v>
      </c>
      <c r="L94" s="47">
        <v>66.2</v>
      </c>
      <c r="M94" s="47" t="s">
        <v>84</v>
      </c>
      <c r="N94" s="47">
        <v>-196.0</v>
      </c>
      <c r="O94" s="47">
        <v>-10.7</v>
      </c>
      <c r="P94" s="47">
        <v>9.7</v>
      </c>
      <c r="Q94" s="47" t="s">
        <v>73</v>
      </c>
      <c r="R94" s="47">
        <v>9.7</v>
      </c>
      <c r="S94" s="47" t="s">
        <v>83</v>
      </c>
      <c r="T94" s="47">
        <v>5.57</v>
      </c>
      <c r="U94" s="47">
        <v>28.0</v>
      </c>
      <c r="V94" s="47">
        <v>100000.0</v>
      </c>
    </row>
    <row r="95">
      <c r="A95" s="46">
        <v>46090.0</v>
      </c>
      <c r="B95" s="47" t="s">
        <v>28</v>
      </c>
      <c r="C95" s="47" t="s">
        <v>12</v>
      </c>
      <c r="D95" s="47">
        <v>5.0</v>
      </c>
      <c r="E95" s="47">
        <v>1.9</v>
      </c>
      <c r="F95" s="47" t="s">
        <v>71</v>
      </c>
      <c r="G95" s="47">
        <v>37.0</v>
      </c>
      <c r="H95" s="47">
        <v>5.5</v>
      </c>
      <c r="I95" s="47">
        <v>-130.0</v>
      </c>
      <c r="J95" s="47">
        <v>135.0</v>
      </c>
      <c r="K95" s="47">
        <v>39.7</v>
      </c>
      <c r="L95" s="47">
        <v>60.3</v>
      </c>
      <c r="M95" s="47" t="s">
        <v>153</v>
      </c>
      <c r="N95" s="47">
        <v>-152.0</v>
      </c>
      <c r="O95" s="47">
        <v>-16.9</v>
      </c>
      <c r="P95" s="47">
        <v>17.8</v>
      </c>
      <c r="Q95" s="47" t="s">
        <v>73</v>
      </c>
      <c r="R95" s="47">
        <v>17.8</v>
      </c>
      <c r="S95" s="47" t="s">
        <v>83</v>
      </c>
      <c r="T95" s="47">
        <v>7.74</v>
      </c>
      <c r="U95" s="47">
        <v>39.0</v>
      </c>
      <c r="V95" s="47">
        <v>100000.0</v>
      </c>
    </row>
    <row r="96">
      <c r="A96" s="46">
        <v>46090.0</v>
      </c>
      <c r="B96" s="47" t="s">
        <v>28</v>
      </c>
      <c r="C96" s="47" t="s">
        <v>13</v>
      </c>
      <c r="D96" s="47">
        <v>1.0</v>
      </c>
      <c r="E96" s="47">
        <v>1.2</v>
      </c>
      <c r="F96" s="47" t="s">
        <v>71</v>
      </c>
      <c r="G96" s="47">
        <v>115.0</v>
      </c>
      <c r="H96" s="47">
        <v>0.5</v>
      </c>
      <c r="I96" s="47">
        <v>-105.0</v>
      </c>
      <c r="J96" s="47" t="s">
        <v>81</v>
      </c>
      <c r="K96" s="47">
        <v>66.3</v>
      </c>
      <c r="L96" s="47">
        <v>33.7</v>
      </c>
      <c r="M96" s="47">
        <v>-196.0</v>
      </c>
      <c r="N96" s="47" t="s">
        <v>84</v>
      </c>
      <c r="O96" s="47">
        <v>15.0</v>
      </c>
      <c r="P96" s="47" t="s">
        <v>81</v>
      </c>
      <c r="Q96" s="47" t="s">
        <v>77</v>
      </c>
      <c r="R96" s="47">
        <v>15.0</v>
      </c>
      <c r="S96" s="47" t="s">
        <v>83</v>
      </c>
      <c r="T96" s="47">
        <v>7.71</v>
      </c>
      <c r="U96" s="47">
        <v>39.0</v>
      </c>
      <c r="V96" s="47">
        <v>100000.0</v>
      </c>
    </row>
    <row r="97">
      <c r="A97" s="46">
        <v>46090.0</v>
      </c>
      <c r="B97" s="47" t="s">
        <v>28</v>
      </c>
      <c r="C97" s="47" t="s">
        <v>14</v>
      </c>
      <c r="D97" s="47">
        <v>0.0</v>
      </c>
      <c r="E97" s="47">
        <v>0.0</v>
      </c>
      <c r="F97" s="47" t="s">
        <v>71</v>
      </c>
      <c r="G97" s="47">
        <v>300.0</v>
      </c>
      <c r="H97" s="47">
        <v>0.5</v>
      </c>
      <c r="I97" s="47">
        <v>600.0</v>
      </c>
      <c r="J97" s="47">
        <v>-1400.0</v>
      </c>
      <c r="K97" s="47">
        <v>0.0</v>
      </c>
      <c r="L97" s="47">
        <v>100.0</v>
      </c>
      <c r="M97" s="47" t="s">
        <v>110</v>
      </c>
      <c r="N97" s="47" t="s">
        <v>110</v>
      </c>
      <c r="O97" s="47">
        <v>-14.3</v>
      </c>
      <c r="P97" s="47">
        <v>6.7</v>
      </c>
      <c r="Q97" s="47" t="s">
        <v>73</v>
      </c>
      <c r="R97" s="47">
        <v>6.7</v>
      </c>
      <c r="S97" s="47" t="s">
        <v>79</v>
      </c>
      <c r="T97" s="47">
        <v>25.0</v>
      </c>
      <c r="U97" s="47">
        <v>125.0</v>
      </c>
      <c r="V97" s="47">
        <v>100000.0</v>
      </c>
    </row>
    <row r="98">
      <c r="A98" s="46">
        <v>46090.0</v>
      </c>
      <c r="B98" s="47" t="s">
        <v>28</v>
      </c>
      <c r="C98" s="48" t="s">
        <v>15</v>
      </c>
      <c r="D98" s="47">
        <v>2.0</v>
      </c>
      <c r="E98" s="47">
        <v>1.4</v>
      </c>
      <c r="F98" s="47" t="s">
        <v>71</v>
      </c>
      <c r="G98" s="47">
        <v>69.0</v>
      </c>
      <c r="H98" s="47">
        <v>1.5</v>
      </c>
      <c r="I98" s="47">
        <v>-175.0</v>
      </c>
      <c r="J98" s="47">
        <v>158.0</v>
      </c>
      <c r="K98" s="47">
        <v>64.0</v>
      </c>
      <c r="L98" s="47">
        <v>36.0</v>
      </c>
      <c r="M98" s="47">
        <v>-178.0</v>
      </c>
      <c r="N98" s="47" t="s">
        <v>154</v>
      </c>
      <c r="O98" s="47">
        <v>0.4</v>
      </c>
      <c r="P98" s="47">
        <v>-2.8</v>
      </c>
      <c r="Q98" s="47" t="s">
        <v>77</v>
      </c>
      <c r="R98" s="47">
        <v>0.4</v>
      </c>
      <c r="S98" s="47" t="s">
        <v>74</v>
      </c>
      <c r="T98" s="47">
        <v>0.27</v>
      </c>
      <c r="U98" s="47">
        <v>1.0</v>
      </c>
      <c r="V98" s="47">
        <v>100000.0</v>
      </c>
    </row>
    <row r="99">
      <c r="A99" s="46">
        <v>46090.0</v>
      </c>
      <c r="B99" s="47" t="s">
        <v>28</v>
      </c>
      <c r="C99" s="47" t="s">
        <v>118</v>
      </c>
      <c r="D99" s="47" t="s">
        <v>81</v>
      </c>
      <c r="E99" s="47" t="s">
        <v>81</v>
      </c>
      <c r="F99" s="47" t="s">
        <v>119</v>
      </c>
      <c r="G99" s="47" t="s">
        <v>81</v>
      </c>
      <c r="H99" s="47">
        <v>24.5</v>
      </c>
      <c r="I99" s="47">
        <v>115.0</v>
      </c>
      <c r="J99" s="47">
        <v>-115.0</v>
      </c>
      <c r="K99" s="47">
        <v>34.2</v>
      </c>
      <c r="L99" s="47">
        <v>65.8</v>
      </c>
      <c r="M99" s="47" t="s">
        <v>155</v>
      </c>
      <c r="N99" s="47">
        <v>-193.0</v>
      </c>
      <c r="O99" s="47">
        <v>-12.3</v>
      </c>
      <c r="P99" s="47">
        <v>12.3</v>
      </c>
      <c r="Q99" s="47" t="s">
        <v>73</v>
      </c>
      <c r="R99" s="47">
        <v>12.3</v>
      </c>
      <c r="S99" s="47" t="s">
        <v>83</v>
      </c>
      <c r="T99" s="47">
        <v>6.63</v>
      </c>
      <c r="U99" s="47">
        <v>33.0</v>
      </c>
      <c r="V99" s="47">
        <v>100000.0</v>
      </c>
    </row>
    <row r="100">
      <c r="A100" s="46">
        <v>46090.0</v>
      </c>
      <c r="B100" s="47" t="s">
        <v>28</v>
      </c>
      <c r="C100" s="47" t="s">
        <v>120</v>
      </c>
      <c r="D100" s="47" t="s">
        <v>81</v>
      </c>
      <c r="E100" s="47" t="s">
        <v>81</v>
      </c>
      <c r="F100" s="47" t="s">
        <v>119</v>
      </c>
      <c r="G100" s="47" t="s">
        <v>81</v>
      </c>
      <c r="H100" s="47">
        <v>17.5</v>
      </c>
      <c r="I100" s="47">
        <v>-120.0</v>
      </c>
      <c r="J100" s="47">
        <v>-104.0</v>
      </c>
      <c r="K100" s="47">
        <v>46.7</v>
      </c>
      <c r="L100" s="47">
        <v>53.3</v>
      </c>
      <c r="M100" s="47" t="s">
        <v>100</v>
      </c>
      <c r="N100" s="47">
        <v>-114.0</v>
      </c>
      <c r="O100" s="47">
        <v>-7.8</v>
      </c>
      <c r="P100" s="47">
        <v>2.3</v>
      </c>
      <c r="Q100" s="47" t="s">
        <v>73</v>
      </c>
      <c r="R100" s="47">
        <v>2.3</v>
      </c>
      <c r="S100" s="47" t="s">
        <v>95</v>
      </c>
      <c r="T100" s="47">
        <v>1.18</v>
      </c>
      <c r="U100" s="47">
        <v>6.0</v>
      </c>
      <c r="V100" s="47">
        <v>100000.0</v>
      </c>
    </row>
    <row r="101">
      <c r="A101" s="46">
        <v>46090.0</v>
      </c>
      <c r="B101" s="47" t="s">
        <v>28</v>
      </c>
      <c r="C101" s="47" t="s">
        <v>122</v>
      </c>
      <c r="D101" s="47" t="s">
        <v>81</v>
      </c>
      <c r="E101" s="47" t="s">
        <v>81</v>
      </c>
      <c r="F101" s="47" t="s">
        <v>119</v>
      </c>
      <c r="G101" s="47" t="s">
        <v>81</v>
      </c>
      <c r="H101" s="47">
        <v>21.5</v>
      </c>
      <c r="I101" s="47">
        <v>-114.0</v>
      </c>
      <c r="J101" s="47">
        <v>-105.0</v>
      </c>
      <c r="K101" s="47">
        <v>40.1</v>
      </c>
      <c r="L101" s="47">
        <v>59.9</v>
      </c>
      <c r="M101" s="47" t="s">
        <v>94</v>
      </c>
      <c r="N101" s="47">
        <v>-149.0</v>
      </c>
      <c r="O101" s="47">
        <v>-13.2</v>
      </c>
      <c r="P101" s="47">
        <v>8.7</v>
      </c>
      <c r="Q101" s="47" t="s">
        <v>73</v>
      </c>
      <c r="R101" s="47">
        <v>8.7</v>
      </c>
      <c r="S101" s="47" t="s">
        <v>83</v>
      </c>
      <c r="T101" s="47">
        <v>4.44</v>
      </c>
      <c r="U101" s="47">
        <v>22.0</v>
      </c>
      <c r="V101" s="47">
        <v>100000.0</v>
      </c>
    </row>
    <row r="102">
      <c r="A102" s="49">
        <v>46090.0</v>
      </c>
      <c r="B102" s="50" t="s">
        <v>28</v>
      </c>
      <c r="C102" s="50" t="s">
        <v>124</v>
      </c>
      <c r="D102" s="50" t="s">
        <v>81</v>
      </c>
      <c r="E102" s="50" t="s">
        <v>81</v>
      </c>
      <c r="F102" s="50" t="s">
        <v>119</v>
      </c>
      <c r="G102" s="50" t="s">
        <v>81</v>
      </c>
      <c r="H102" s="50">
        <v>8.5</v>
      </c>
      <c r="I102" s="50">
        <v>101.0</v>
      </c>
      <c r="J102" s="50">
        <v>-129.0</v>
      </c>
      <c r="K102" s="50">
        <v>25.1</v>
      </c>
      <c r="L102" s="50">
        <v>74.9</v>
      </c>
      <c r="M102" s="50" t="s">
        <v>156</v>
      </c>
      <c r="N102" s="50">
        <v>-298.0</v>
      </c>
      <c r="O102" s="50">
        <v>-24.6</v>
      </c>
      <c r="P102" s="50">
        <v>18.6</v>
      </c>
      <c r="Q102" s="50" t="s">
        <v>73</v>
      </c>
      <c r="R102" s="50">
        <v>18.6</v>
      </c>
      <c r="S102" s="50" t="s">
        <v>83</v>
      </c>
      <c r="T102" s="50">
        <v>10.63</v>
      </c>
      <c r="U102" s="50">
        <v>53.0</v>
      </c>
      <c r="V102" s="50">
        <v>100000.0</v>
      </c>
      <c r="W102" s="51"/>
      <c r="X102" s="51"/>
      <c r="Y102" s="51"/>
      <c r="Z102" s="51"/>
      <c r="AA102" s="51"/>
      <c r="AB102" s="51"/>
      <c r="AC102" s="51"/>
      <c r="AD102" s="51"/>
      <c r="AE102" s="51"/>
    </row>
    <row r="103">
      <c r="A103" s="46">
        <v>46090.0</v>
      </c>
      <c r="B103" s="47" t="s">
        <v>30</v>
      </c>
      <c r="C103" s="47" t="s">
        <v>10</v>
      </c>
      <c r="D103" s="47">
        <v>16.0</v>
      </c>
      <c r="E103" s="47">
        <v>7.0</v>
      </c>
      <c r="F103" s="47" t="s">
        <v>71</v>
      </c>
      <c r="G103" s="47">
        <v>44.0</v>
      </c>
      <c r="H103" s="47">
        <v>15.5</v>
      </c>
      <c r="I103" s="47">
        <v>-108.0</v>
      </c>
      <c r="J103" s="47">
        <v>-103.0</v>
      </c>
      <c r="K103" s="47">
        <v>53.0</v>
      </c>
      <c r="L103" s="47">
        <v>47.0</v>
      </c>
      <c r="M103" s="47">
        <v>-113.0</v>
      </c>
      <c r="N103" s="47" t="s">
        <v>78</v>
      </c>
      <c r="O103" s="47">
        <v>1.0</v>
      </c>
      <c r="P103" s="47">
        <v>-3.7</v>
      </c>
      <c r="Q103" s="47" t="s">
        <v>77</v>
      </c>
      <c r="R103" s="47">
        <v>1.0</v>
      </c>
      <c r="S103" s="47" t="s">
        <v>74</v>
      </c>
      <c r="T103" s="47">
        <v>0.55</v>
      </c>
      <c r="U103" s="47">
        <v>3.0</v>
      </c>
      <c r="V103" s="47">
        <v>100000.0</v>
      </c>
    </row>
    <row r="104">
      <c r="A104" s="46">
        <v>46090.0</v>
      </c>
      <c r="B104" s="47" t="s">
        <v>30</v>
      </c>
      <c r="C104" s="47" t="s">
        <v>11</v>
      </c>
      <c r="D104" s="47">
        <v>5.0</v>
      </c>
      <c r="E104" s="47">
        <v>2.8</v>
      </c>
      <c r="F104" s="47" t="s">
        <v>71</v>
      </c>
      <c r="G104" s="47">
        <v>55.0</v>
      </c>
      <c r="H104" s="47">
        <v>4.5</v>
      </c>
      <c r="I104" s="47">
        <v>-140.0</v>
      </c>
      <c r="J104" s="47">
        <v>122.0</v>
      </c>
      <c r="K104" s="47">
        <v>57.2</v>
      </c>
      <c r="L104" s="47">
        <v>42.8</v>
      </c>
      <c r="M104" s="47">
        <v>-134.0</v>
      </c>
      <c r="N104" s="47" t="s">
        <v>157</v>
      </c>
      <c r="O104" s="47">
        <v>-1.1</v>
      </c>
      <c r="P104" s="47">
        <v>-2.2</v>
      </c>
      <c r="Q104" s="47" t="s">
        <v>77</v>
      </c>
      <c r="R104" s="47">
        <v>-1.1</v>
      </c>
      <c r="S104" s="47" t="s">
        <v>74</v>
      </c>
      <c r="T104" s="47" t="s">
        <v>81</v>
      </c>
      <c r="U104" s="47" t="s">
        <v>81</v>
      </c>
      <c r="V104" s="47">
        <v>100000.0</v>
      </c>
    </row>
    <row r="105">
      <c r="A105" s="46">
        <v>46090.0</v>
      </c>
      <c r="B105" s="47" t="s">
        <v>30</v>
      </c>
      <c r="C105" s="47" t="s">
        <v>12</v>
      </c>
      <c r="D105" s="47">
        <v>2.0</v>
      </c>
      <c r="E105" s="47">
        <v>1.5</v>
      </c>
      <c r="F105" s="47" t="s">
        <v>71</v>
      </c>
      <c r="G105" s="47">
        <v>74.0</v>
      </c>
      <c r="H105" s="47">
        <v>1.5</v>
      </c>
      <c r="I105" s="47">
        <v>-170.0</v>
      </c>
      <c r="J105" s="47">
        <v>150.0</v>
      </c>
      <c r="K105" s="47">
        <v>63.3</v>
      </c>
      <c r="L105" s="47">
        <v>36.7</v>
      </c>
      <c r="M105" s="47">
        <v>-173.0</v>
      </c>
      <c r="N105" s="47" t="s">
        <v>158</v>
      </c>
      <c r="O105" s="47">
        <v>0.4</v>
      </c>
      <c r="P105" s="47">
        <v>-3.3</v>
      </c>
      <c r="Q105" s="47" t="s">
        <v>77</v>
      </c>
      <c r="R105" s="47">
        <v>0.4</v>
      </c>
      <c r="S105" s="47" t="s">
        <v>74</v>
      </c>
      <c r="T105" s="47">
        <v>0.26</v>
      </c>
      <c r="U105" s="47">
        <v>1.0</v>
      </c>
      <c r="V105" s="47">
        <v>100000.0</v>
      </c>
    </row>
    <row r="106">
      <c r="A106" s="49">
        <v>46090.0</v>
      </c>
      <c r="B106" s="50" t="s">
        <v>30</v>
      </c>
      <c r="C106" s="50" t="s">
        <v>118</v>
      </c>
      <c r="D106" s="50" t="s">
        <v>81</v>
      </c>
      <c r="E106" s="50" t="s">
        <v>81</v>
      </c>
      <c r="F106" s="50" t="s">
        <v>119</v>
      </c>
      <c r="G106" s="50" t="s">
        <v>81</v>
      </c>
      <c r="H106" s="50">
        <v>22.5</v>
      </c>
      <c r="I106" s="50">
        <v>-120.0</v>
      </c>
      <c r="J106" s="50">
        <v>-105.0</v>
      </c>
      <c r="K106" s="50">
        <v>53.5</v>
      </c>
      <c r="L106" s="50">
        <v>46.5</v>
      </c>
      <c r="M106" s="50">
        <v>-115.0</v>
      </c>
      <c r="N106" s="50" t="s">
        <v>91</v>
      </c>
      <c r="O106" s="50">
        <v>-1.1</v>
      </c>
      <c r="P106" s="50">
        <v>-4.7</v>
      </c>
      <c r="Q106" s="50" t="s">
        <v>77</v>
      </c>
      <c r="R106" s="50">
        <v>-1.1</v>
      </c>
      <c r="S106" s="50" t="s">
        <v>74</v>
      </c>
      <c r="T106" s="50" t="s">
        <v>81</v>
      </c>
      <c r="U106" s="50" t="s">
        <v>81</v>
      </c>
      <c r="V106" s="50">
        <v>100000.0</v>
      </c>
      <c r="W106" s="51"/>
      <c r="X106" s="51"/>
      <c r="Y106" s="51"/>
      <c r="Z106" s="51"/>
      <c r="AA106" s="51"/>
      <c r="AB106" s="51"/>
      <c r="AC106" s="51"/>
      <c r="AD106" s="51"/>
      <c r="AE106" s="51"/>
    </row>
    <row r="107">
      <c r="A107" s="46">
        <v>46090.0</v>
      </c>
      <c r="B107" s="47" t="s">
        <v>31</v>
      </c>
      <c r="C107" s="47" t="s">
        <v>10</v>
      </c>
      <c r="D107" s="47">
        <v>22.0</v>
      </c>
      <c r="E107" s="47">
        <v>7.5</v>
      </c>
      <c r="F107" s="47" t="s">
        <v>71</v>
      </c>
      <c r="G107" s="47">
        <v>34.0</v>
      </c>
      <c r="H107" s="47">
        <v>24.5</v>
      </c>
      <c r="I107" s="47">
        <v>104.0</v>
      </c>
      <c r="J107" s="47">
        <v>-120.0</v>
      </c>
      <c r="K107" s="47">
        <v>36.8</v>
      </c>
      <c r="L107" s="47">
        <v>63.2</v>
      </c>
      <c r="M107" s="47" t="s">
        <v>133</v>
      </c>
      <c r="N107" s="47">
        <v>-172.0</v>
      </c>
      <c r="O107" s="47">
        <v>-12.3</v>
      </c>
      <c r="P107" s="47">
        <v>8.7</v>
      </c>
      <c r="Q107" s="47" t="s">
        <v>73</v>
      </c>
      <c r="R107" s="47">
        <v>8.7</v>
      </c>
      <c r="S107" s="47" t="s">
        <v>83</v>
      </c>
      <c r="T107" s="47">
        <v>4.79</v>
      </c>
      <c r="U107" s="47">
        <v>24.0</v>
      </c>
      <c r="V107" s="47">
        <v>100000.0</v>
      </c>
    </row>
    <row r="108">
      <c r="A108" s="46">
        <v>46090.0</v>
      </c>
      <c r="B108" s="47" t="s">
        <v>31</v>
      </c>
      <c r="C108" s="47" t="s">
        <v>11</v>
      </c>
      <c r="D108" s="47">
        <v>11.0</v>
      </c>
      <c r="E108" s="47">
        <v>3.4</v>
      </c>
      <c r="F108" s="47" t="s">
        <v>71</v>
      </c>
      <c r="G108" s="47">
        <v>31.0</v>
      </c>
      <c r="H108" s="47">
        <v>10.5</v>
      </c>
      <c r="I108" s="47">
        <v>-125.0</v>
      </c>
      <c r="J108" s="47">
        <v>105.0</v>
      </c>
      <c r="K108" s="47">
        <v>55.8</v>
      </c>
      <c r="L108" s="47">
        <v>44.2</v>
      </c>
      <c r="M108" s="47">
        <v>-126.0</v>
      </c>
      <c r="N108" s="47" t="s">
        <v>159</v>
      </c>
      <c r="O108" s="47">
        <v>0.2</v>
      </c>
      <c r="P108" s="47">
        <v>-4.5</v>
      </c>
      <c r="Q108" s="47" t="s">
        <v>77</v>
      </c>
      <c r="R108" s="47">
        <v>0.2</v>
      </c>
      <c r="S108" s="47" t="s">
        <v>74</v>
      </c>
      <c r="T108" s="47">
        <v>0.11</v>
      </c>
      <c r="U108" s="47">
        <v>1.0</v>
      </c>
      <c r="V108" s="47">
        <v>100000.0</v>
      </c>
    </row>
    <row r="109">
      <c r="A109" s="46">
        <v>46090.0</v>
      </c>
      <c r="B109" s="47" t="s">
        <v>31</v>
      </c>
      <c r="C109" s="47" t="s">
        <v>12</v>
      </c>
      <c r="D109" s="47">
        <v>3.0</v>
      </c>
      <c r="E109" s="47">
        <v>1.9</v>
      </c>
      <c r="F109" s="47" t="s">
        <v>71</v>
      </c>
      <c r="G109" s="47">
        <v>62.0</v>
      </c>
      <c r="H109" s="47">
        <v>2.5</v>
      </c>
      <c r="I109" s="47">
        <v>124.0</v>
      </c>
      <c r="J109" s="47">
        <v>-130.0</v>
      </c>
      <c r="K109" s="47">
        <v>60.3</v>
      </c>
      <c r="L109" s="47">
        <v>39.7</v>
      </c>
      <c r="M109" s="47">
        <v>-152.0</v>
      </c>
      <c r="N109" s="47" t="s">
        <v>153</v>
      </c>
      <c r="O109" s="47">
        <v>15.7</v>
      </c>
      <c r="P109" s="47">
        <v>-16.9</v>
      </c>
      <c r="Q109" s="47" t="s">
        <v>77</v>
      </c>
      <c r="R109" s="47">
        <v>15.7</v>
      </c>
      <c r="S109" s="47" t="s">
        <v>83</v>
      </c>
      <c r="T109" s="47">
        <v>7.09</v>
      </c>
      <c r="U109" s="47">
        <v>35.0</v>
      </c>
      <c r="V109" s="47">
        <v>100000.0</v>
      </c>
    </row>
    <row r="110">
      <c r="A110" s="46">
        <v>46090.0</v>
      </c>
      <c r="B110" s="47" t="s">
        <v>31</v>
      </c>
      <c r="C110" s="47" t="s">
        <v>13</v>
      </c>
      <c r="D110" s="47">
        <v>1.0</v>
      </c>
      <c r="E110" s="47">
        <v>1.0</v>
      </c>
      <c r="F110" s="47" t="s">
        <v>71</v>
      </c>
      <c r="G110" s="47">
        <v>95.0</v>
      </c>
      <c r="H110" s="47">
        <v>1.5</v>
      </c>
      <c r="I110" s="47">
        <v>178.0</v>
      </c>
      <c r="J110" s="47">
        <v>-245.0</v>
      </c>
      <c r="K110" s="47">
        <v>30.9</v>
      </c>
      <c r="L110" s="47">
        <v>69.1</v>
      </c>
      <c r="M110" s="47" t="s">
        <v>160</v>
      </c>
      <c r="N110" s="47">
        <v>-224.0</v>
      </c>
      <c r="O110" s="47">
        <v>-5.1</v>
      </c>
      <c r="P110" s="47">
        <v>-1.9</v>
      </c>
      <c r="Q110" s="47" t="s">
        <v>73</v>
      </c>
      <c r="R110" s="47">
        <v>-1.9</v>
      </c>
      <c r="S110" s="47" t="s">
        <v>74</v>
      </c>
      <c r="T110" s="47" t="s">
        <v>81</v>
      </c>
      <c r="U110" s="47" t="s">
        <v>81</v>
      </c>
      <c r="V110" s="47">
        <v>100000.0</v>
      </c>
    </row>
    <row r="111">
      <c r="A111" s="46">
        <v>46090.0</v>
      </c>
      <c r="B111" s="47" t="s">
        <v>31</v>
      </c>
      <c r="C111" s="47" t="s">
        <v>14</v>
      </c>
      <c r="D111" s="47">
        <v>3.0</v>
      </c>
      <c r="E111" s="47">
        <v>2.0</v>
      </c>
      <c r="F111" s="47" t="s">
        <v>71</v>
      </c>
      <c r="G111" s="47">
        <v>65.0</v>
      </c>
      <c r="H111" s="47">
        <v>2.5</v>
      </c>
      <c r="I111" s="47">
        <v>-165.0</v>
      </c>
      <c r="J111" s="47" t="s">
        <v>81</v>
      </c>
      <c r="K111" s="47">
        <v>59.9</v>
      </c>
      <c r="L111" s="47">
        <v>40.1</v>
      </c>
      <c r="M111" s="47">
        <v>-150.0</v>
      </c>
      <c r="N111" s="47" t="s">
        <v>161</v>
      </c>
      <c r="O111" s="47">
        <v>-2.3</v>
      </c>
      <c r="P111" s="47" t="s">
        <v>81</v>
      </c>
      <c r="Q111" s="47" t="s">
        <v>73</v>
      </c>
      <c r="R111" s="47">
        <v>-2.3</v>
      </c>
      <c r="S111" s="47" t="s">
        <v>74</v>
      </c>
      <c r="T111" s="47" t="s">
        <v>81</v>
      </c>
      <c r="U111" s="47" t="s">
        <v>81</v>
      </c>
      <c r="V111" s="47">
        <v>100000.0</v>
      </c>
    </row>
    <row r="112">
      <c r="A112" s="46">
        <v>46090.0</v>
      </c>
      <c r="B112" s="47" t="s">
        <v>31</v>
      </c>
      <c r="C112" s="48" t="s">
        <v>15</v>
      </c>
      <c r="D112" s="47">
        <v>2.0</v>
      </c>
      <c r="E112" s="47">
        <v>1.9</v>
      </c>
      <c r="F112" s="47" t="s">
        <v>71</v>
      </c>
      <c r="G112" s="47">
        <v>97.0</v>
      </c>
      <c r="H112" s="47">
        <v>1.5</v>
      </c>
      <c r="I112" s="47">
        <v>-130.0</v>
      </c>
      <c r="J112" s="47">
        <v>120.0</v>
      </c>
      <c r="K112" s="47">
        <v>60.1</v>
      </c>
      <c r="L112" s="47">
        <v>39.9</v>
      </c>
      <c r="M112" s="47">
        <v>-150.0</v>
      </c>
      <c r="N112" s="47" t="s">
        <v>161</v>
      </c>
      <c r="O112" s="47">
        <v>3.5</v>
      </c>
      <c r="P112" s="47">
        <v>-5.5</v>
      </c>
      <c r="Q112" s="47" t="s">
        <v>77</v>
      </c>
      <c r="R112" s="47">
        <v>3.5</v>
      </c>
      <c r="S112" s="47" t="s">
        <v>95</v>
      </c>
      <c r="T112" s="47">
        <v>2.03</v>
      </c>
      <c r="U112" s="47">
        <v>10.0</v>
      </c>
      <c r="V112" s="47">
        <v>100000.0</v>
      </c>
    </row>
    <row r="113">
      <c r="A113" s="46">
        <v>46090.0</v>
      </c>
      <c r="B113" s="47" t="s">
        <v>31</v>
      </c>
      <c r="C113" s="47" t="s">
        <v>118</v>
      </c>
      <c r="D113" s="47" t="s">
        <v>81</v>
      </c>
      <c r="E113" s="47" t="s">
        <v>81</v>
      </c>
      <c r="F113" s="47" t="s">
        <v>119</v>
      </c>
      <c r="G113" s="47" t="s">
        <v>81</v>
      </c>
      <c r="H113" s="47">
        <v>37.5</v>
      </c>
      <c r="I113" s="47">
        <v>-108.0</v>
      </c>
      <c r="J113" s="47">
        <v>-118.0</v>
      </c>
      <c r="K113" s="47">
        <v>43.1</v>
      </c>
      <c r="L113" s="47">
        <v>56.9</v>
      </c>
      <c r="M113" s="47" t="s">
        <v>115</v>
      </c>
      <c r="N113" s="47">
        <v>-132.0</v>
      </c>
      <c r="O113" s="47">
        <v>-8.8</v>
      </c>
      <c r="P113" s="47">
        <v>2.7</v>
      </c>
      <c r="Q113" s="47" t="s">
        <v>73</v>
      </c>
      <c r="R113" s="47">
        <v>2.7</v>
      </c>
      <c r="S113" s="47" t="s">
        <v>95</v>
      </c>
      <c r="T113" s="47">
        <v>1.49</v>
      </c>
      <c r="U113" s="47">
        <v>7.0</v>
      </c>
      <c r="V113" s="47">
        <v>100000.0</v>
      </c>
    </row>
    <row r="114">
      <c r="A114" s="46">
        <v>46090.0</v>
      </c>
      <c r="B114" s="47" t="s">
        <v>31</v>
      </c>
      <c r="C114" s="47" t="s">
        <v>120</v>
      </c>
      <c r="D114" s="47" t="s">
        <v>81</v>
      </c>
      <c r="E114" s="47" t="s">
        <v>81</v>
      </c>
      <c r="F114" s="47" t="s">
        <v>119</v>
      </c>
      <c r="G114" s="47" t="s">
        <v>81</v>
      </c>
      <c r="H114" s="47">
        <v>34.5</v>
      </c>
      <c r="I114" s="47">
        <v>-120.0</v>
      </c>
      <c r="J114" s="47">
        <v>-105.0</v>
      </c>
      <c r="K114" s="47">
        <v>42.7</v>
      </c>
      <c r="L114" s="47">
        <v>57.3</v>
      </c>
      <c r="M114" s="47" t="s">
        <v>157</v>
      </c>
      <c r="N114" s="47">
        <v>-134.0</v>
      </c>
      <c r="O114" s="47">
        <v>-11.8</v>
      </c>
      <c r="P114" s="47">
        <v>6.1</v>
      </c>
      <c r="Q114" s="47" t="s">
        <v>73</v>
      </c>
      <c r="R114" s="47">
        <v>6.1</v>
      </c>
      <c r="S114" s="47" t="s">
        <v>79</v>
      </c>
      <c r="T114" s="47">
        <v>3.11</v>
      </c>
      <c r="U114" s="47">
        <v>16.0</v>
      </c>
      <c r="V114" s="47">
        <v>100000.0</v>
      </c>
    </row>
    <row r="115">
      <c r="A115" s="46">
        <v>46090.0</v>
      </c>
      <c r="B115" s="47" t="s">
        <v>31</v>
      </c>
      <c r="C115" s="47" t="s">
        <v>122</v>
      </c>
      <c r="D115" s="47" t="s">
        <v>81</v>
      </c>
      <c r="E115" s="47" t="s">
        <v>81</v>
      </c>
      <c r="F115" s="47" t="s">
        <v>119</v>
      </c>
      <c r="G115" s="47" t="s">
        <v>81</v>
      </c>
      <c r="H115" s="47">
        <v>26.5</v>
      </c>
      <c r="I115" s="47">
        <v>-108.0</v>
      </c>
      <c r="J115" s="47">
        <v>-105.0</v>
      </c>
      <c r="K115" s="47">
        <v>42.3</v>
      </c>
      <c r="L115" s="47">
        <v>57.7</v>
      </c>
      <c r="M115" s="47" t="s">
        <v>88</v>
      </c>
      <c r="N115" s="47">
        <v>-136.0</v>
      </c>
      <c r="O115" s="47">
        <v>-9.6</v>
      </c>
      <c r="P115" s="47">
        <v>6.5</v>
      </c>
      <c r="Q115" s="47" t="s">
        <v>73</v>
      </c>
      <c r="R115" s="47">
        <v>6.5</v>
      </c>
      <c r="S115" s="47" t="s">
        <v>79</v>
      </c>
      <c r="T115" s="47">
        <v>3.33</v>
      </c>
      <c r="U115" s="47">
        <v>17.0</v>
      </c>
      <c r="V115" s="47">
        <v>100000.0</v>
      </c>
    </row>
    <row r="116">
      <c r="A116" s="46">
        <v>46090.0</v>
      </c>
      <c r="B116" s="47" t="s">
        <v>31</v>
      </c>
      <c r="C116" s="47" t="s">
        <v>124</v>
      </c>
      <c r="D116" s="47" t="s">
        <v>81</v>
      </c>
      <c r="E116" s="47" t="s">
        <v>81</v>
      </c>
      <c r="F116" s="47" t="s">
        <v>119</v>
      </c>
      <c r="G116" s="47" t="s">
        <v>81</v>
      </c>
      <c r="H116" s="47">
        <v>13.5</v>
      </c>
      <c r="I116" s="47">
        <v>102.0</v>
      </c>
      <c r="J116" s="47">
        <v>-110.0</v>
      </c>
      <c r="K116" s="47">
        <v>55.3</v>
      </c>
      <c r="L116" s="47">
        <v>44.7</v>
      </c>
      <c r="M116" s="47">
        <v>-124.0</v>
      </c>
      <c r="N116" s="47" t="s">
        <v>162</v>
      </c>
      <c r="O116" s="47">
        <v>5.8</v>
      </c>
      <c r="P116" s="47">
        <v>-7.7</v>
      </c>
      <c r="Q116" s="47" t="s">
        <v>77</v>
      </c>
      <c r="R116" s="47">
        <v>5.8</v>
      </c>
      <c r="S116" s="47" t="s">
        <v>79</v>
      </c>
      <c r="T116" s="47">
        <v>2.89</v>
      </c>
      <c r="U116" s="47">
        <v>14.0</v>
      </c>
      <c r="V116" s="47">
        <v>100000.0</v>
      </c>
    </row>
    <row r="117">
      <c r="A117" s="49">
        <v>46090.0</v>
      </c>
      <c r="B117" s="50" t="s">
        <v>31</v>
      </c>
      <c r="C117" s="50" t="s">
        <v>126</v>
      </c>
      <c r="D117" s="50" t="s">
        <v>81</v>
      </c>
      <c r="E117" s="50" t="s">
        <v>81</v>
      </c>
      <c r="F117" s="50" t="s">
        <v>119</v>
      </c>
      <c r="G117" s="50" t="s">
        <v>81</v>
      </c>
      <c r="H117" s="50">
        <v>4.5</v>
      </c>
      <c r="I117" s="50">
        <v>105.0</v>
      </c>
      <c r="J117" s="50" t="s">
        <v>81</v>
      </c>
      <c r="K117" s="50">
        <v>42.2</v>
      </c>
      <c r="L117" s="50">
        <v>57.8</v>
      </c>
      <c r="M117" s="50" t="s">
        <v>98</v>
      </c>
      <c r="N117" s="50">
        <v>-137.0</v>
      </c>
      <c r="O117" s="50">
        <v>-6.6</v>
      </c>
      <c r="P117" s="50" t="s">
        <v>81</v>
      </c>
      <c r="Q117" s="50" t="s">
        <v>73</v>
      </c>
      <c r="R117" s="50">
        <v>-6.6</v>
      </c>
      <c r="S117" s="50" t="s">
        <v>74</v>
      </c>
      <c r="T117" s="50" t="s">
        <v>81</v>
      </c>
      <c r="U117" s="50" t="s">
        <v>81</v>
      </c>
      <c r="V117" s="50">
        <v>100000.0</v>
      </c>
      <c r="W117" s="51"/>
      <c r="X117" s="51"/>
      <c r="Y117" s="51"/>
      <c r="Z117" s="51"/>
      <c r="AA117" s="51"/>
      <c r="AB117" s="51"/>
      <c r="AC117" s="51"/>
      <c r="AD117" s="51"/>
      <c r="AE117" s="51"/>
    </row>
    <row r="118">
      <c r="A118" s="46">
        <v>46090.0</v>
      </c>
      <c r="B118" s="47" t="s">
        <v>32</v>
      </c>
      <c r="C118" s="47" t="s">
        <v>10</v>
      </c>
      <c r="D118" s="47">
        <v>15.0</v>
      </c>
      <c r="E118" s="47">
        <v>5.9</v>
      </c>
      <c r="F118" s="47" t="s">
        <v>71</v>
      </c>
      <c r="G118" s="47">
        <v>39.0</v>
      </c>
      <c r="H118" s="47">
        <v>14.5</v>
      </c>
      <c r="I118" s="47">
        <v>-110.0</v>
      </c>
      <c r="J118" s="47">
        <v>-113.0</v>
      </c>
      <c r="K118" s="47">
        <v>53.6</v>
      </c>
      <c r="L118" s="47">
        <v>46.4</v>
      </c>
      <c r="M118" s="47">
        <v>-116.0</v>
      </c>
      <c r="N118" s="47" t="s">
        <v>86</v>
      </c>
      <c r="O118" s="47">
        <v>1.2</v>
      </c>
      <c r="P118" s="47">
        <v>-6.7</v>
      </c>
      <c r="Q118" s="47" t="s">
        <v>77</v>
      </c>
      <c r="R118" s="47">
        <v>1.2</v>
      </c>
      <c r="S118" s="47" t="s">
        <v>74</v>
      </c>
      <c r="T118" s="47">
        <v>0.65</v>
      </c>
      <c r="U118" s="47">
        <v>3.0</v>
      </c>
      <c r="V118" s="47">
        <v>100000.0</v>
      </c>
    </row>
    <row r="119">
      <c r="A119" s="46">
        <v>46090.0</v>
      </c>
      <c r="B119" s="47" t="s">
        <v>32</v>
      </c>
      <c r="C119" s="47" t="s">
        <v>11</v>
      </c>
      <c r="D119" s="47">
        <v>4.0</v>
      </c>
      <c r="E119" s="47">
        <v>2.2</v>
      </c>
      <c r="F119" s="47" t="s">
        <v>71</v>
      </c>
      <c r="G119" s="47">
        <v>54.0</v>
      </c>
      <c r="H119" s="47">
        <v>3.5</v>
      </c>
      <c r="I119" s="47">
        <v>-150.0</v>
      </c>
      <c r="J119" s="47">
        <v>120.0</v>
      </c>
      <c r="K119" s="47">
        <v>59.2</v>
      </c>
      <c r="L119" s="47">
        <v>40.8</v>
      </c>
      <c r="M119" s="47">
        <v>-145.0</v>
      </c>
      <c r="N119" s="47" t="s">
        <v>146</v>
      </c>
      <c r="O119" s="47">
        <v>-0.8</v>
      </c>
      <c r="P119" s="47">
        <v>-4.6</v>
      </c>
      <c r="Q119" s="47" t="s">
        <v>77</v>
      </c>
      <c r="R119" s="47">
        <v>-0.8</v>
      </c>
      <c r="S119" s="47" t="s">
        <v>74</v>
      </c>
      <c r="T119" s="47" t="s">
        <v>81</v>
      </c>
      <c r="U119" s="47" t="s">
        <v>81</v>
      </c>
      <c r="V119" s="47">
        <v>100000.0</v>
      </c>
    </row>
    <row r="120">
      <c r="A120" s="46">
        <v>46090.0</v>
      </c>
      <c r="B120" s="47" t="s">
        <v>32</v>
      </c>
      <c r="C120" s="47" t="s">
        <v>12</v>
      </c>
      <c r="D120" s="47">
        <v>7.0</v>
      </c>
      <c r="E120" s="47">
        <v>2.7</v>
      </c>
      <c r="F120" s="47" t="s">
        <v>71</v>
      </c>
      <c r="G120" s="47">
        <v>39.0</v>
      </c>
      <c r="H120" s="47">
        <v>6.5</v>
      </c>
      <c r="I120" s="47">
        <v>-106.0</v>
      </c>
      <c r="J120" s="47">
        <v>100.0</v>
      </c>
      <c r="K120" s="47">
        <v>57.4</v>
      </c>
      <c r="L120" s="47">
        <v>42.6</v>
      </c>
      <c r="M120" s="47">
        <v>-135.0</v>
      </c>
      <c r="N120" s="47" t="s">
        <v>137</v>
      </c>
      <c r="O120" s="47">
        <v>5.9</v>
      </c>
      <c r="P120" s="47">
        <v>-7.4</v>
      </c>
      <c r="Q120" s="47" t="s">
        <v>77</v>
      </c>
      <c r="R120" s="47">
        <v>5.9</v>
      </c>
      <c r="S120" s="47" t="s">
        <v>79</v>
      </c>
      <c r="T120" s="47">
        <v>3.06</v>
      </c>
      <c r="U120" s="47">
        <v>15.0</v>
      </c>
      <c r="V120" s="47">
        <v>100000.0</v>
      </c>
    </row>
    <row r="121">
      <c r="A121" s="46">
        <v>46090.0</v>
      </c>
      <c r="B121" s="47" t="s">
        <v>32</v>
      </c>
      <c r="C121" s="47" t="s">
        <v>118</v>
      </c>
      <c r="D121" s="47" t="s">
        <v>81</v>
      </c>
      <c r="E121" s="47" t="s">
        <v>81</v>
      </c>
      <c r="F121" s="47" t="s">
        <v>119</v>
      </c>
      <c r="G121" s="47" t="s">
        <v>81</v>
      </c>
      <c r="H121" s="47">
        <v>25.5</v>
      </c>
      <c r="I121" s="47">
        <v>-105.0</v>
      </c>
      <c r="J121" s="47">
        <v>-117.0</v>
      </c>
      <c r="K121" s="47">
        <v>53.2</v>
      </c>
      <c r="L121" s="47">
        <v>46.8</v>
      </c>
      <c r="M121" s="47">
        <v>-114.0</v>
      </c>
      <c r="N121" s="47" t="s">
        <v>100</v>
      </c>
      <c r="O121" s="47">
        <v>2.0</v>
      </c>
      <c r="P121" s="47">
        <v>-7.1</v>
      </c>
      <c r="Q121" s="47" t="s">
        <v>77</v>
      </c>
      <c r="R121" s="47">
        <v>2.0</v>
      </c>
      <c r="S121" s="47" t="s">
        <v>74</v>
      </c>
      <c r="T121" s="47">
        <v>1.02</v>
      </c>
      <c r="U121" s="47">
        <v>5.0</v>
      </c>
      <c r="V121" s="47">
        <v>100000.0</v>
      </c>
    </row>
    <row r="122">
      <c r="A122" s="46">
        <v>46090.0</v>
      </c>
      <c r="B122" s="47" t="s">
        <v>32</v>
      </c>
      <c r="C122" s="47" t="s">
        <v>120</v>
      </c>
      <c r="D122" s="47" t="s">
        <v>81</v>
      </c>
      <c r="E122" s="47" t="s">
        <v>81</v>
      </c>
      <c r="F122" s="47" t="s">
        <v>119</v>
      </c>
      <c r="G122" s="47" t="s">
        <v>81</v>
      </c>
      <c r="H122" s="47">
        <v>18.5</v>
      </c>
      <c r="I122" s="47">
        <v>-115.0</v>
      </c>
      <c r="J122" s="47">
        <v>-109.0</v>
      </c>
      <c r="K122" s="47">
        <v>53.6</v>
      </c>
      <c r="L122" s="47">
        <v>46.4</v>
      </c>
      <c r="M122" s="47">
        <v>-115.0</v>
      </c>
      <c r="N122" s="47" t="s">
        <v>91</v>
      </c>
      <c r="O122" s="47">
        <v>0.1</v>
      </c>
      <c r="P122" s="47">
        <v>-5.7</v>
      </c>
      <c r="Q122" s="47" t="s">
        <v>77</v>
      </c>
      <c r="R122" s="47">
        <v>0.1</v>
      </c>
      <c r="S122" s="47" t="s">
        <v>74</v>
      </c>
      <c r="T122" s="47">
        <v>0.03</v>
      </c>
      <c r="U122" s="47">
        <v>0.0</v>
      </c>
      <c r="V122" s="47">
        <v>100000.0</v>
      </c>
    </row>
    <row r="123">
      <c r="A123" s="46">
        <v>46090.0</v>
      </c>
      <c r="B123" s="47" t="s">
        <v>32</v>
      </c>
      <c r="C123" s="47" t="s">
        <v>122</v>
      </c>
      <c r="D123" s="47" t="s">
        <v>81</v>
      </c>
      <c r="E123" s="47" t="s">
        <v>81</v>
      </c>
      <c r="F123" s="47" t="s">
        <v>119</v>
      </c>
      <c r="G123" s="47" t="s">
        <v>81</v>
      </c>
      <c r="H123" s="47">
        <v>21.5</v>
      </c>
      <c r="I123" s="47">
        <v>100.0</v>
      </c>
      <c r="J123" s="47">
        <v>-125.0</v>
      </c>
      <c r="K123" s="47">
        <v>53.3</v>
      </c>
      <c r="L123" s="47">
        <v>46.7</v>
      </c>
      <c r="M123" s="47">
        <v>-114.0</v>
      </c>
      <c r="N123" s="47" t="s">
        <v>100</v>
      </c>
      <c r="O123" s="47">
        <v>3.3</v>
      </c>
      <c r="P123" s="47">
        <v>-8.9</v>
      </c>
      <c r="Q123" s="47" t="s">
        <v>77</v>
      </c>
      <c r="R123" s="47">
        <v>3.3</v>
      </c>
      <c r="S123" s="47" t="s">
        <v>95</v>
      </c>
      <c r="T123" s="47">
        <v>1.66</v>
      </c>
      <c r="U123" s="47">
        <v>8.0</v>
      </c>
      <c r="V123" s="47">
        <v>100000.0</v>
      </c>
    </row>
    <row r="124">
      <c r="A124" s="49">
        <v>46090.0</v>
      </c>
      <c r="B124" s="50" t="s">
        <v>32</v>
      </c>
      <c r="C124" s="50" t="s">
        <v>124</v>
      </c>
      <c r="D124" s="50" t="s">
        <v>81</v>
      </c>
      <c r="E124" s="50" t="s">
        <v>81</v>
      </c>
      <c r="F124" s="50" t="s">
        <v>119</v>
      </c>
      <c r="G124" s="50" t="s">
        <v>81</v>
      </c>
      <c r="H124" s="50">
        <v>10.5</v>
      </c>
      <c r="I124" s="50">
        <v>-120.0</v>
      </c>
      <c r="J124" s="50">
        <v>-105.0</v>
      </c>
      <c r="K124" s="50">
        <v>55.9</v>
      </c>
      <c r="L124" s="50">
        <v>44.1</v>
      </c>
      <c r="M124" s="50">
        <v>-127.0</v>
      </c>
      <c r="N124" s="50" t="s">
        <v>130</v>
      </c>
      <c r="O124" s="50">
        <v>1.4</v>
      </c>
      <c r="P124" s="50">
        <v>-7.1</v>
      </c>
      <c r="Q124" s="50" t="s">
        <v>77</v>
      </c>
      <c r="R124" s="50">
        <v>1.4</v>
      </c>
      <c r="S124" s="50" t="s">
        <v>74</v>
      </c>
      <c r="T124" s="50">
        <v>0.75</v>
      </c>
      <c r="U124" s="50">
        <v>4.0</v>
      </c>
      <c r="V124" s="50">
        <v>100000.0</v>
      </c>
      <c r="W124" s="51"/>
      <c r="X124" s="51"/>
      <c r="Y124" s="51"/>
      <c r="Z124" s="51"/>
      <c r="AA124" s="51"/>
      <c r="AB124" s="51"/>
      <c r="AC124" s="51"/>
      <c r="AD124" s="51"/>
      <c r="AE124" s="51"/>
    </row>
    <row r="125">
      <c r="A125" s="46">
        <v>46091.0</v>
      </c>
      <c r="B125" s="47" t="s">
        <v>34</v>
      </c>
      <c r="C125" s="47" t="s">
        <v>10</v>
      </c>
      <c r="D125" s="47">
        <v>27.0</v>
      </c>
      <c r="E125" s="47">
        <v>6.8</v>
      </c>
      <c r="F125" s="47" t="s">
        <v>71</v>
      </c>
      <c r="G125" s="47">
        <v>25.0</v>
      </c>
      <c r="H125" s="47">
        <v>24.5</v>
      </c>
      <c r="I125" s="47">
        <v>-115.0</v>
      </c>
      <c r="J125" s="47">
        <v>-105.0</v>
      </c>
      <c r="K125" s="47">
        <v>64.0</v>
      </c>
      <c r="L125" s="47">
        <v>36.0</v>
      </c>
      <c r="M125" s="47">
        <v>-178.0</v>
      </c>
      <c r="N125" s="47" t="s">
        <v>154</v>
      </c>
      <c r="O125" s="47">
        <v>10.5</v>
      </c>
      <c r="P125" s="47">
        <v>-15.2</v>
      </c>
      <c r="Q125" s="47" t="s">
        <v>77</v>
      </c>
      <c r="R125" s="47">
        <v>10.5</v>
      </c>
      <c r="S125" s="47" t="s">
        <v>83</v>
      </c>
      <c r="T125" s="47">
        <v>5.66</v>
      </c>
      <c r="U125" s="47">
        <v>28.0</v>
      </c>
      <c r="V125" s="47">
        <v>100000.0</v>
      </c>
    </row>
    <row r="126">
      <c r="A126" s="46">
        <v>46091.0</v>
      </c>
      <c r="B126" s="47" t="s">
        <v>34</v>
      </c>
      <c r="C126" s="47" t="s">
        <v>11</v>
      </c>
      <c r="D126" s="47">
        <v>8.0</v>
      </c>
      <c r="E126" s="47">
        <v>3.3</v>
      </c>
      <c r="F126" s="47" t="s">
        <v>71</v>
      </c>
      <c r="G126" s="47">
        <v>41.0</v>
      </c>
      <c r="H126" s="47">
        <v>9.5</v>
      </c>
      <c r="I126" s="47">
        <v>473.0</v>
      </c>
      <c r="J126" s="47" t="s">
        <v>81</v>
      </c>
      <c r="K126" s="47">
        <v>32.5</v>
      </c>
      <c r="L126" s="47">
        <v>67.5</v>
      </c>
      <c r="M126" s="47" t="s">
        <v>163</v>
      </c>
      <c r="N126" s="47">
        <v>-208.0</v>
      </c>
      <c r="O126" s="47">
        <v>15.0</v>
      </c>
      <c r="P126" s="47" t="s">
        <v>81</v>
      </c>
      <c r="Q126" s="47" t="s">
        <v>77</v>
      </c>
      <c r="R126" s="47">
        <v>15.0</v>
      </c>
      <c r="S126" s="47" t="s">
        <v>83</v>
      </c>
      <c r="T126" s="47">
        <v>4.56</v>
      </c>
      <c r="U126" s="47">
        <v>23.0</v>
      </c>
      <c r="V126" s="47">
        <v>100000.0</v>
      </c>
    </row>
    <row r="127">
      <c r="A127" s="46">
        <v>46091.0</v>
      </c>
      <c r="B127" s="47" t="s">
        <v>34</v>
      </c>
      <c r="C127" s="47" t="s">
        <v>12</v>
      </c>
      <c r="D127" s="47">
        <v>5.0</v>
      </c>
      <c r="E127" s="47">
        <v>2.6</v>
      </c>
      <c r="F127" s="47" t="s">
        <v>71</v>
      </c>
      <c r="G127" s="47">
        <v>52.0</v>
      </c>
      <c r="H127" s="47">
        <v>4.5</v>
      </c>
      <c r="I127" s="47">
        <v>-140.0</v>
      </c>
      <c r="J127" s="47">
        <v>100.0</v>
      </c>
      <c r="K127" s="47">
        <v>57.5</v>
      </c>
      <c r="L127" s="47">
        <v>42.5</v>
      </c>
      <c r="M127" s="47">
        <v>-136.0</v>
      </c>
      <c r="N127" s="47" t="s">
        <v>88</v>
      </c>
      <c r="O127" s="47">
        <v>-0.8</v>
      </c>
      <c r="P127" s="47">
        <v>-7.5</v>
      </c>
      <c r="Q127" s="47" t="s">
        <v>77</v>
      </c>
      <c r="R127" s="47">
        <v>-0.8</v>
      </c>
      <c r="S127" s="47" t="s">
        <v>74</v>
      </c>
      <c r="T127" s="47" t="s">
        <v>81</v>
      </c>
      <c r="U127" s="47" t="s">
        <v>81</v>
      </c>
      <c r="V127" s="47">
        <v>100000.0</v>
      </c>
    </row>
    <row r="128">
      <c r="A128" s="46">
        <v>46091.0</v>
      </c>
      <c r="B128" s="47" t="s">
        <v>34</v>
      </c>
      <c r="C128" s="47" t="s">
        <v>13</v>
      </c>
      <c r="D128" s="47">
        <v>1.0</v>
      </c>
      <c r="E128" s="47">
        <v>1.2</v>
      </c>
      <c r="F128" s="47" t="s">
        <v>71</v>
      </c>
      <c r="G128" s="47">
        <v>115.0</v>
      </c>
      <c r="H128" s="47">
        <v>0.5</v>
      </c>
      <c r="I128" s="47">
        <v>-195.0</v>
      </c>
      <c r="J128" s="47" t="s">
        <v>81</v>
      </c>
      <c r="K128" s="47">
        <v>66.1</v>
      </c>
      <c r="L128" s="47">
        <v>33.9</v>
      </c>
      <c r="M128" s="47">
        <v>-195.0</v>
      </c>
      <c r="N128" s="47" t="s">
        <v>164</v>
      </c>
      <c r="O128" s="47">
        <v>0.0</v>
      </c>
      <c r="P128" s="47" t="s">
        <v>81</v>
      </c>
      <c r="Q128" s="47" t="s">
        <v>77</v>
      </c>
      <c r="R128" s="47">
        <v>0.0</v>
      </c>
      <c r="S128" s="47" t="s">
        <v>74</v>
      </c>
      <c r="T128" s="47">
        <v>0.03</v>
      </c>
      <c r="U128" s="47">
        <v>0.0</v>
      </c>
      <c r="V128" s="47">
        <v>100000.0</v>
      </c>
    </row>
    <row r="129">
      <c r="A129" s="46">
        <v>46091.0</v>
      </c>
      <c r="B129" s="47" t="s">
        <v>34</v>
      </c>
      <c r="C129" s="47" t="s">
        <v>14</v>
      </c>
      <c r="D129" s="47">
        <v>0.0</v>
      </c>
      <c r="E129" s="47">
        <v>0.0</v>
      </c>
      <c r="F129" s="47" t="s">
        <v>71</v>
      </c>
      <c r="G129" s="47">
        <v>174.0</v>
      </c>
      <c r="H129" s="47">
        <v>0.5</v>
      </c>
      <c r="I129" s="47">
        <v>175.0</v>
      </c>
      <c r="J129" s="47" t="s">
        <v>81</v>
      </c>
      <c r="K129" s="47">
        <v>0.0</v>
      </c>
      <c r="L129" s="47">
        <v>100.0</v>
      </c>
      <c r="M129" s="47" t="s">
        <v>110</v>
      </c>
      <c r="N129" s="47" t="s">
        <v>110</v>
      </c>
      <c r="O129" s="47">
        <v>-36.4</v>
      </c>
      <c r="P129" s="47" t="s">
        <v>81</v>
      </c>
      <c r="Q129" s="47" t="s">
        <v>73</v>
      </c>
      <c r="R129" s="47">
        <v>-36.4</v>
      </c>
      <c r="S129" s="47" t="s">
        <v>74</v>
      </c>
      <c r="T129" s="47" t="s">
        <v>81</v>
      </c>
      <c r="U129" s="47" t="s">
        <v>81</v>
      </c>
      <c r="V129" s="47">
        <v>100000.0</v>
      </c>
    </row>
    <row r="130">
      <c r="A130" s="46">
        <v>46091.0</v>
      </c>
      <c r="B130" s="47" t="s">
        <v>34</v>
      </c>
      <c r="C130" s="48" t="s">
        <v>15</v>
      </c>
      <c r="D130" s="47">
        <v>2.0</v>
      </c>
      <c r="E130" s="47">
        <v>1.4</v>
      </c>
      <c r="F130" s="47" t="s">
        <v>71</v>
      </c>
      <c r="G130" s="47">
        <v>69.0</v>
      </c>
      <c r="H130" s="47">
        <v>1.5</v>
      </c>
      <c r="I130" s="47">
        <v>-136.0</v>
      </c>
      <c r="J130" s="47">
        <v>105.0</v>
      </c>
      <c r="K130" s="47">
        <v>64.2</v>
      </c>
      <c r="L130" s="47">
        <v>35.8</v>
      </c>
      <c r="M130" s="47">
        <v>-179.0</v>
      </c>
      <c r="N130" s="47" t="s">
        <v>165</v>
      </c>
      <c r="O130" s="47">
        <v>6.6</v>
      </c>
      <c r="P130" s="47">
        <v>-13.0</v>
      </c>
      <c r="Q130" s="47" t="s">
        <v>77</v>
      </c>
      <c r="R130" s="47">
        <v>6.6</v>
      </c>
      <c r="S130" s="47" t="s">
        <v>79</v>
      </c>
      <c r="T130" s="47">
        <v>3.87</v>
      </c>
      <c r="U130" s="47">
        <v>19.0</v>
      </c>
      <c r="V130" s="47">
        <v>100000.0</v>
      </c>
    </row>
    <row r="131">
      <c r="A131" s="46">
        <v>46091.0</v>
      </c>
      <c r="B131" s="47" t="s">
        <v>34</v>
      </c>
      <c r="C131" s="47" t="s">
        <v>118</v>
      </c>
      <c r="D131" s="47" t="s">
        <v>81</v>
      </c>
      <c r="E131" s="47" t="s">
        <v>81</v>
      </c>
      <c r="F131" s="47" t="s">
        <v>119</v>
      </c>
      <c r="G131" s="47" t="s">
        <v>81</v>
      </c>
      <c r="H131" s="47">
        <v>36.5</v>
      </c>
      <c r="I131" s="47">
        <v>-115.0</v>
      </c>
      <c r="J131" s="47">
        <v>-109.0</v>
      </c>
      <c r="K131" s="47">
        <v>66.7</v>
      </c>
      <c r="L131" s="47">
        <v>33.3</v>
      </c>
      <c r="M131" s="47">
        <v>-200.0</v>
      </c>
      <c r="N131" s="47" t="s">
        <v>166</v>
      </c>
      <c r="O131" s="47">
        <v>13.2</v>
      </c>
      <c r="P131" s="47">
        <v>-18.8</v>
      </c>
      <c r="Q131" s="47" t="s">
        <v>77</v>
      </c>
      <c r="R131" s="47">
        <v>13.2</v>
      </c>
      <c r="S131" s="47" t="s">
        <v>83</v>
      </c>
      <c r="T131" s="47">
        <v>7.08</v>
      </c>
      <c r="U131" s="47">
        <v>35.0</v>
      </c>
      <c r="V131" s="47">
        <v>100000.0</v>
      </c>
    </row>
    <row r="132">
      <c r="A132" s="46">
        <v>46091.0</v>
      </c>
      <c r="B132" s="47" t="s">
        <v>34</v>
      </c>
      <c r="C132" s="47" t="s">
        <v>120</v>
      </c>
      <c r="D132" s="47" t="s">
        <v>81</v>
      </c>
      <c r="E132" s="47" t="s">
        <v>81</v>
      </c>
      <c r="F132" s="47" t="s">
        <v>119</v>
      </c>
      <c r="G132" s="47" t="s">
        <v>81</v>
      </c>
      <c r="H132" s="47">
        <v>31.5</v>
      </c>
      <c r="I132" s="47">
        <v>-111.0</v>
      </c>
      <c r="J132" s="47">
        <v>-112.0</v>
      </c>
      <c r="K132" s="47">
        <v>67.5</v>
      </c>
      <c r="L132" s="47">
        <v>32.5</v>
      </c>
      <c r="M132" s="47">
        <v>-207.0</v>
      </c>
      <c r="N132" s="47" t="s">
        <v>167</v>
      </c>
      <c r="O132" s="47">
        <v>14.9</v>
      </c>
      <c r="P132" s="47">
        <v>-20.3</v>
      </c>
      <c r="Q132" s="47" t="s">
        <v>77</v>
      </c>
      <c r="R132" s="47">
        <v>14.9</v>
      </c>
      <c r="S132" s="47" t="s">
        <v>83</v>
      </c>
      <c r="T132" s="47">
        <v>7.84</v>
      </c>
      <c r="U132" s="47">
        <v>39.0</v>
      </c>
      <c r="V132" s="47">
        <v>100000.0</v>
      </c>
    </row>
    <row r="133">
      <c r="A133" s="46">
        <v>46091.0</v>
      </c>
      <c r="B133" s="47" t="s">
        <v>34</v>
      </c>
      <c r="C133" s="47" t="s">
        <v>122</v>
      </c>
      <c r="D133" s="47" t="s">
        <v>81</v>
      </c>
      <c r="E133" s="47" t="s">
        <v>81</v>
      </c>
      <c r="F133" s="47" t="s">
        <v>119</v>
      </c>
      <c r="G133" s="47" t="s">
        <v>81</v>
      </c>
      <c r="H133" s="47">
        <v>29.5</v>
      </c>
      <c r="I133" s="47">
        <v>-115.0</v>
      </c>
      <c r="J133" s="47">
        <v>-115.0</v>
      </c>
      <c r="K133" s="47">
        <v>63.3</v>
      </c>
      <c r="L133" s="47">
        <v>36.7</v>
      </c>
      <c r="M133" s="47">
        <v>-173.0</v>
      </c>
      <c r="N133" s="47" t="s">
        <v>158</v>
      </c>
      <c r="O133" s="47">
        <v>9.8</v>
      </c>
      <c r="P133" s="47">
        <v>-16.8</v>
      </c>
      <c r="Q133" s="47" t="s">
        <v>77</v>
      </c>
      <c r="R133" s="47">
        <v>9.8</v>
      </c>
      <c r="S133" s="47" t="s">
        <v>83</v>
      </c>
      <c r="T133" s="47">
        <v>5.29</v>
      </c>
      <c r="U133" s="47">
        <v>26.0</v>
      </c>
      <c r="V133" s="47">
        <v>100000.0</v>
      </c>
    </row>
    <row r="134">
      <c r="A134" s="46">
        <v>46091.0</v>
      </c>
      <c r="B134" s="47" t="s">
        <v>34</v>
      </c>
      <c r="C134" s="47" t="s">
        <v>124</v>
      </c>
      <c r="D134" s="47" t="s">
        <v>81</v>
      </c>
      <c r="E134" s="47" t="s">
        <v>81</v>
      </c>
      <c r="F134" s="47" t="s">
        <v>119</v>
      </c>
      <c r="G134" s="47" t="s">
        <v>81</v>
      </c>
      <c r="H134" s="47">
        <v>11.5</v>
      </c>
      <c r="I134" s="47">
        <v>-124.0</v>
      </c>
      <c r="J134" s="47">
        <v>102.0</v>
      </c>
      <c r="K134" s="47">
        <v>64.0</v>
      </c>
      <c r="L134" s="47">
        <v>36.0</v>
      </c>
      <c r="M134" s="47">
        <v>-178.0</v>
      </c>
      <c r="N134" s="47" t="s">
        <v>154</v>
      </c>
      <c r="O134" s="47">
        <v>8.6</v>
      </c>
      <c r="P134" s="47">
        <v>-13.5</v>
      </c>
      <c r="Q134" s="47" t="s">
        <v>77</v>
      </c>
      <c r="R134" s="47">
        <v>8.6</v>
      </c>
      <c r="S134" s="47" t="s">
        <v>83</v>
      </c>
      <c r="T134" s="47">
        <v>4.83</v>
      </c>
      <c r="U134" s="47">
        <v>24.0</v>
      </c>
      <c r="V134" s="47">
        <v>100000.0</v>
      </c>
    </row>
    <row r="135">
      <c r="A135" s="49">
        <v>46091.0</v>
      </c>
      <c r="B135" s="50" t="s">
        <v>34</v>
      </c>
      <c r="C135" s="50" t="s">
        <v>126</v>
      </c>
      <c r="D135" s="50" t="s">
        <v>81</v>
      </c>
      <c r="E135" s="50" t="s">
        <v>81</v>
      </c>
      <c r="F135" s="50" t="s">
        <v>119</v>
      </c>
      <c r="G135" s="50" t="s">
        <v>81</v>
      </c>
      <c r="H135" s="50">
        <v>1.5</v>
      </c>
      <c r="I135" s="50">
        <v>130.0</v>
      </c>
      <c r="J135" s="50" t="s">
        <v>81</v>
      </c>
      <c r="K135" s="50">
        <v>33.9</v>
      </c>
      <c r="L135" s="50">
        <v>66.1</v>
      </c>
      <c r="M135" s="50" t="s">
        <v>164</v>
      </c>
      <c r="N135" s="50">
        <v>-195.0</v>
      </c>
      <c r="O135" s="50">
        <v>-9.6</v>
      </c>
      <c r="P135" s="50" t="s">
        <v>81</v>
      </c>
      <c r="Q135" s="50" t="s">
        <v>73</v>
      </c>
      <c r="R135" s="50">
        <v>-9.6</v>
      </c>
      <c r="S135" s="50" t="s">
        <v>74</v>
      </c>
      <c r="T135" s="50" t="s">
        <v>81</v>
      </c>
      <c r="U135" s="50" t="s">
        <v>81</v>
      </c>
      <c r="V135" s="50">
        <v>100000.0</v>
      </c>
      <c r="W135" s="51"/>
      <c r="X135" s="51"/>
      <c r="Y135" s="51"/>
      <c r="Z135" s="51"/>
      <c r="AA135" s="51"/>
      <c r="AB135" s="51"/>
      <c r="AC135" s="51"/>
      <c r="AD135" s="51"/>
      <c r="AE135" s="51"/>
    </row>
    <row r="136">
      <c r="A136" s="46">
        <v>46091.0</v>
      </c>
      <c r="B136" s="47" t="s">
        <v>37</v>
      </c>
      <c r="C136" s="47" t="s">
        <v>10</v>
      </c>
      <c r="D136" s="47">
        <v>15.0</v>
      </c>
      <c r="E136" s="47">
        <v>6.8</v>
      </c>
      <c r="F136" s="47" t="s">
        <v>71</v>
      </c>
      <c r="G136" s="47">
        <v>45.0</v>
      </c>
      <c r="H136" s="47">
        <v>18.5</v>
      </c>
      <c r="I136" s="47">
        <v>-114.0</v>
      </c>
      <c r="J136" s="47">
        <v>-103.0</v>
      </c>
      <c r="K136" s="47">
        <v>30.5</v>
      </c>
      <c r="L136" s="47">
        <v>69.5</v>
      </c>
      <c r="M136" s="47" t="s">
        <v>151</v>
      </c>
      <c r="N136" s="47">
        <v>-228.0</v>
      </c>
      <c r="O136" s="47">
        <v>-22.7</v>
      </c>
      <c r="P136" s="47">
        <v>18.7</v>
      </c>
      <c r="Q136" s="47" t="s">
        <v>73</v>
      </c>
      <c r="R136" s="47">
        <v>18.7</v>
      </c>
      <c r="S136" s="47" t="s">
        <v>83</v>
      </c>
      <c r="T136" s="47">
        <v>9.51</v>
      </c>
      <c r="U136" s="47">
        <v>48.0</v>
      </c>
      <c r="V136" s="47">
        <v>100000.0</v>
      </c>
    </row>
    <row r="137">
      <c r="A137" s="46">
        <v>46091.0</v>
      </c>
      <c r="B137" s="47" t="s">
        <v>37</v>
      </c>
      <c r="C137" s="47" t="s">
        <v>11</v>
      </c>
      <c r="D137" s="47">
        <v>5.0</v>
      </c>
      <c r="E137" s="47">
        <v>2.0</v>
      </c>
      <c r="F137" s="47" t="s">
        <v>71</v>
      </c>
      <c r="G137" s="47">
        <v>39.0</v>
      </c>
      <c r="H137" s="47">
        <v>5.5</v>
      </c>
      <c r="I137" s="47">
        <v>112.0</v>
      </c>
      <c r="J137" s="47">
        <v>-105.0</v>
      </c>
      <c r="K137" s="47">
        <v>40.0</v>
      </c>
      <c r="L137" s="47">
        <v>60.0</v>
      </c>
      <c r="M137" s="47" t="s">
        <v>161</v>
      </c>
      <c r="N137" s="47">
        <v>-150.0</v>
      </c>
      <c r="O137" s="47">
        <v>-7.2</v>
      </c>
      <c r="P137" s="47">
        <v>8.8</v>
      </c>
      <c r="Q137" s="47" t="s">
        <v>73</v>
      </c>
      <c r="R137" s="47">
        <v>8.8</v>
      </c>
      <c r="S137" s="47" t="s">
        <v>83</v>
      </c>
      <c r="T137" s="47">
        <v>4.5</v>
      </c>
      <c r="U137" s="47">
        <v>23.0</v>
      </c>
      <c r="V137" s="47">
        <v>100000.0</v>
      </c>
    </row>
    <row r="138">
      <c r="A138" s="46">
        <v>46091.0</v>
      </c>
      <c r="B138" s="47" t="s">
        <v>37</v>
      </c>
      <c r="C138" s="47" t="s">
        <v>12</v>
      </c>
      <c r="D138" s="47">
        <v>3.0</v>
      </c>
      <c r="E138" s="47">
        <v>1.6</v>
      </c>
      <c r="F138" s="47" t="s">
        <v>71</v>
      </c>
      <c r="G138" s="47">
        <v>52.0</v>
      </c>
      <c r="H138" s="47">
        <v>4.5</v>
      </c>
      <c r="I138" s="47">
        <v>120.0</v>
      </c>
      <c r="J138" s="47">
        <v>-141.0</v>
      </c>
      <c r="K138" s="47">
        <v>17.4</v>
      </c>
      <c r="L138" s="47">
        <v>82.6</v>
      </c>
      <c r="M138" s="47" t="s">
        <v>168</v>
      </c>
      <c r="N138" s="47">
        <v>-474.0</v>
      </c>
      <c r="O138" s="47">
        <v>-28.0</v>
      </c>
      <c r="P138" s="47">
        <v>24.1</v>
      </c>
      <c r="Q138" s="47" t="s">
        <v>73</v>
      </c>
      <c r="R138" s="47">
        <v>24.1</v>
      </c>
      <c r="S138" s="47" t="s">
        <v>83</v>
      </c>
      <c r="T138" s="47">
        <v>14.5</v>
      </c>
      <c r="U138" s="47">
        <v>73.0</v>
      </c>
      <c r="V138" s="47">
        <v>100000.0</v>
      </c>
    </row>
    <row r="139">
      <c r="A139" s="49">
        <v>46091.0</v>
      </c>
      <c r="B139" s="50" t="s">
        <v>37</v>
      </c>
      <c r="C139" s="50" t="s">
        <v>118</v>
      </c>
      <c r="D139" s="50" t="s">
        <v>81</v>
      </c>
      <c r="E139" s="50" t="s">
        <v>81</v>
      </c>
      <c r="F139" s="50" t="s">
        <v>119</v>
      </c>
      <c r="G139" s="50" t="s">
        <v>81</v>
      </c>
      <c r="H139" s="50">
        <v>29.5</v>
      </c>
      <c r="I139" s="50">
        <v>-120.0</v>
      </c>
      <c r="J139" s="50">
        <v>-115.0</v>
      </c>
      <c r="K139" s="50">
        <v>18.8</v>
      </c>
      <c r="L139" s="50">
        <v>81.2</v>
      </c>
      <c r="M139" s="50" t="s">
        <v>169</v>
      </c>
      <c r="N139" s="50">
        <v>-432.0</v>
      </c>
      <c r="O139" s="50">
        <v>-35.8</v>
      </c>
      <c r="P139" s="50">
        <v>27.7</v>
      </c>
      <c r="Q139" s="50" t="s">
        <v>73</v>
      </c>
      <c r="R139" s="50">
        <v>27.7</v>
      </c>
      <c r="S139" s="50" t="s">
        <v>83</v>
      </c>
      <c r="T139" s="50">
        <v>14.9</v>
      </c>
      <c r="U139" s="50">
        <v>75.0</v>
      </c>
      <c r="V139" s="50">
        <v>100000.0</v>
      </c>
      <c r="X139" s="51"/>
      <c r="Y139" s="51"/>
      <c r="Z139" s="51"/>
      <c r="AA139" s="51"/>
      <c r="AB139" s="51"/>
      <c r="AC139" s="51"/>
      <c r="AD139" s="51"/>
      <c r="AE139" s="51"/>
    </row>
    <row r="140">
      <c r="A140" s="46">
        <v>46091.0</v>
      </c>
      <c r="B140" s="47" t="s">
        <v>38</v>
      </c>
      <c r="C140" s="47" t="s">
        <v>10</v>
      </c>
      <c r="D140" s="47">
        <v>26.0</v>
      </c>
      <c r="E140" s="47">
        <v>8.6</v>
      </c>
      <c r="F140" s="47" t="s">
        <v>71</v>
      </c>
      <c r="G140" s="47">
        <v>33.0</v>
      </c>
      <c r="H140" s="47">
        <v>34.5</v>
      </c>
      <c r="I140" s="47">
        <v>-110.0</v>
      </c>
      <c r="J140" s="47">
        <v>-103.0</v>
      </c>
      <c r="K140" s="47">
        <v>16.1</v>
      </c>
      <c r="L140" s="47">
        <v>83.9</v>
      </c>
      <c r="M140" s="47" t="s">
        <v>170</v>
      </c>
      <c r="N140" s="47">
        <v>-520.0</v>
      </c>
      <c r="O140" s="47">
        <v>-36.2</v>
      </c>
      <c r="P140" s="47">
        <v>33.1</v>
      </c>
      <c r="Q140" s="47" t="s">
        <v>73</v>
      </c>
      <c r="R140" s="47">
        <v>33.1</v>
      </c>
      <c r="S140" s="47" t="s">
        <v>83</v>
      </c>
      <c r="T140" s="47">
        <v>16.81</v>
      </c>
      <c r="U140" s="47">
        <v>84.0</v>
      </c>
      <c r="V140" s="47">
        <v>100000.0</v>
      </c>
    </row>
    <row r="141">
      <c r="A141" s="46">
        <v>46091.0</v>
      </c>
      <c r="B141" s="47" t="s">
        <v>38</v>
      </c>
      <c r="C141" s="47" t="s">
        <v>11</v>
      </c>
      <c r="D141" s="47">
        <v>5.0</v>
      </c>
      <c r="E141" s="47">
        <v>2.3</v>
      </c>
      <c r="F141" s="47" t="s">
        <v>71</v>
      </c>
      <c r="G141" s="47">
        <v>46.0</v>
      </c>
      <c r="H141" s="47">
        <v>4.5</v>
      </c>
      <c r="I141" s="47">
        <v>-110.0</v>
      </c>
      <c r="J141" s="47">
        <v>-102.0</v>
      </c>
      <c r="K141" s="47">
        <v>58.7</v>
      </c>
      <c r="L141" s="47">
        <v>41.3</v>
      </c>
      <c r="M141" s="47">
        <v>-142.0</v>
      </c>
      <c r="N141" s="47" t="s">
        <v>171</v>
      </c>
      <c r="O141" s="47">
        <v>6.3</v>
      </c>
      <c r="P141" s="47">
        <v>-9.2</v>
      </c>
      <c r="Q141" s="47" t="s">
        <v>77</v>
      </c>
      <c r="R141" s="47">
        <v>6.3</v>
      </c>
      <c r="S141" s="47" t="s">
        <v>79</v>
      </c>
      <c r="T141" s="47">
        <v>3.32</v>
      </c>
      <c r="U141" s="47">
        <v>17.0</v>
      </c>
      <c r="V141" s="47">
        <v>100000.0</v>
      </c>
    </row>
    <row r="142">
      <c r="A142" s="46">
        <v>46091.0</v>
      </c>
      <c r="B142" s="47" t="s">
        <v>38</v>
      </c>
      <c r="C142" s="47" t="s">
        <v>12</v>
      </c>
      <c r="D142" s="47">
        <v>3.0</v>
      </c>
      <c r="E142" s="47">
        <v>1.4</v>
      </c>
      <c r="F142" s="47" t="s">
        <v>71</v>
      </c>
      <c r="G142" s="47">
        <v>46.0</v>
      </c>
      <c r="H142" s="47">
        <v>3.5</v>
      </c>
      <c r="I142" s="47">
        <v>-136.0</v>
      </c>
      <c r="J142" s="47">
        <v>116.0</v>
      </c>
      <c r="K142" s="47">
        <v>36.2</v>
      </c>
      <c r="L142" s="47">
        <v>63.8</v>
      </c>
      <c r="M142" s="47" t="s">
        <v>172</v>
      </c>
      <c r="N142" s="47">
        <v>-176.0</v>
      </c>
      <c r="O142" s="47">
        <v>-21.4</v>
      </c>
      <c r="P142" s="47">
        <v>17.5</v>
      </c>
      <c r="Q142" s="47" t="s">
        <v>73</v>
      </c>
      <c r="R142" s="47">
        <v>17.5</v>
      </c>
      <c r="S142" s="47" t="s">
        <v>83</v>
      </c>
      <c r="T142" s="47">
        <v>8.14</v>
      </c>
      <c r="U142" s="47">
        <v>41.0</v>
      </c>
      <c r="V142" s="47">
        <v>100000.0</v>
      </c>
    </row>
    <row r="143">
      <c r="A143" s="46">
        <v>46091.0</v>
      </c>
      <c r="B143" s="47" t="s">
        <v>38</v>
      </c>
      <c r="C143" s="48" t="s">
        <v>15</v>
      </c>
      <c r="D143" s="47">
        <v>3.0</v>
      </c>
      <c r="E143" s="47">
        <v>1.7</v>
      </c>
      <c r="F143" s="47" t="s">
        <v>71</v>
      </c>
      <c r="G143" s="47">
        <v>55.0</v>
      </c>
      <c r="H143" s="47">
        <v>3.5</v>
      </c>
      <c r="I143" s="47">
        <v>100.0</v>
      </c>
      <c r="J143" s="47">
        <v>-110.0</v>
      </c>
      <c r="K143" s="47">
        <v>38.5</v>
      </c>
      <c r="L143" s="47">
        <v>61.5</v>
      </c>
      <c r="M143" s="47" t="s">
        <v>108</v>
      </c>
      <c r="N143" s="47">
        <v>-160.0</v>
      </c>
      <c r="O143" s="47">
        <v>-11.5</v>
      </c>
      <c r="P143" s="47">
        <v>9.2</v>
      </c>
      <c r="Q143" s="47" t="s">
        <v>73</v>
      </c>
      <c r="R143" s="47">
        <v>9.2</v>
      </c>
      <c r="S143" s="47" t="s">
        <v>83</v>
      </c>
      <c r="T143" s="47">
        <v>4.81</v>
      </c>
      <c r="U143" s="47">
        <v>24.0</v>
      </c>
      <c r="V143" s="47">
        <v>100000.0</v>
      </c>
    </row>
    <row r="144">
      <c r="A144" s="49">
        <v>46091.0</v>
      </c>
      <c r="B144" s="50" t="s">
        <v>38</v>
      </c>
      <c r="C144" s="50" t="s">
        <v>118</v>
      </c>
      <c r="D144" s="50" t="s">
        <v>81</v>
      </c>
      <c r="E144" s="50" t="s">
        <v>81</v>
      </c>
      <c r="F144" s="50" t="s">
        <v>119</v>
      </c>
      <c r="G144" s="50" t="s">
        <v>81</v>
      </c>
      <c r="H144" s="50">
        <v>38.5</v>
      </c>
      <c r="I144" s="50">
        <v>-114.0</v>
      </c>
      <c r="J144" s="50">
        <v>-110.0</v>
      </c>
      <c r="K144" s="50">
        <v>31.1</v>
      </c>
      <c r="L144" s="50">
        <v>68.9</v>
      </c>
      <c r="M144" s="50" t="s">
        <v>173</v>
      </c>
      <c r="N144" s="50">
        <v>-221.0</v>
      </c>
      <c r="O144" s="50">
        <v>-22.2</v>
      </c>
      <c r="P144" s="50">
        <v>16.5</v>
      </c>
      <c r="Q144" s="50" t="s">
        <v>73</v>
      </c>
      <c r="R144" s="50">
        <v>16.5</v>
      </c>
      <c r="S144" s="50" t="s">
        <v>83</v>
      </c>
      <c r="T144" s="50">
        <v>8.66</v>
      </c>
      <c r="U144" s="50">
        <v>43.0</v>
      </c>
      <c r="V144" s="50">
        <v>100000.0</v>
      </c>
      <c r="X144" s="51"/>
      <c r="Y144" s="51"/>
      <c r="Z144" s="51"/>
      <c r="AA144" s="51"/>
      <c r="AB144" s="51"/>
      <c r="AC144" s="51"/>
      <c r="AD144" s="51"/>
      <c r="AE144" s="51"/>
    </row>
    <row r="145">
      <c r="A145" s="46">
        <v>46091.0</v>
      </c>
      <c r="B145" s="47" t="s">
        <v>39</v>
      </c>
      <c r="C145" s="47" t="s">
        <v>10</v>
      </c>
      <c r="D145" s="47">
        <v>22.0</v>
      </c>
      <c r="E145" s="47">
        <v>9.2</v>
      </c>
      <c r="F145" s="47" t="s">
        <v>71</v>
      </c>
      <c r="G145" s="47">
        <v>42.0</v>
      </c>
      <c r="H145" s="47">
        <v>20.5</v>
      </c>
      <c r="I145" s="47">
        <v>-107.0</v>
      </c>
      <c r="J145" s="47">
        <v>-105.0</v>
      </c>
      <c r="K145" s="47">
        <v>56.8</v>
      </c>
      <c r="L145" s="47">
        <v>43.2</v>
      </c>
      <c r="M145" s="47">
        <v>-131.0</v>
      </c>
      <c r="N145" s="47" t="s">
        <v>123</v>
      </c>
      <c r="O145" s="47">
        <v>5.1</v>
      </c>
      <c r="P145" s="47">
        <v>-8.0</v>
      </c>
      <c r="Q145" s="47" t="s">
        <v>77</v>
      </c>
      <c r="R145" s="47">
        <v>5.1</v>
      </c>
      <c r="S145" s="47" t="s">
        <v>79</v>
      </c>
      <c r="T145" s="47">
        <v>2.64</v>
      </c>
      <c r="U145" s="47">
        <v>13.0</v>
      </c>
      <c r="V145" s="47">
        <v>100000.0</v>
      </c>
    </row>
    <row r="146">
      <c r="A146" s="46">
        <v>46091.0</v>
      </c>
      <c r="B146" s="47" t="s">
        <v>39</v>
      </c>
      <c r="C146" s="47" t="s">
        <v>11</v>
      </c>
      <c r="D146" s="47">
        <v>5.0</v>
      </c>
      <c r="E146" s="47">
        <v>2.7</v>
      </c>
      <c r="F146" s="47" t="s">
        <v>71</v>
      </c>
      <c r="G146" s="47">
        <v>54.0</v>
      </c>
      <c r="H146" s="47">
        <v>4.5</v>
      </c>
      <c r="I146" s="47">
        <v>155.0</v>
      </c>
      <c r="J146" s="47">
        <v>-150.0</v>
      </c>
      <c r="K146" s="47">
        <v>57.5</v>
      </c>
      <c r="L146" s="47">
        <v>42.5</v>
      </c>
      <c r="M146" s="47">
        <v>-135.0</v>
      </c>
      <c r="N146" s="47" t="s">
        <v>137</v>
      </c>
      <c r="O146" s="47">
        <v>18.3</v>
      </c>
      <c r="P146" s="47">
        <v>-17.5</v>
      </c>
      <c r="Q146" s="47" t="s">
        <v>77</v>
      </c>
      <c r="R146" s="47">
        <v>18.3</v>
      </c>
      <c r="S146" s="47" t="s">
        <v>83</v>
      </c>
      <c r="T146" s="47">
        <v>7.53</v>
      </c>
      <c r="U146" s="47">
        <v>38.0</v>
      </c>
      <c r="V146" s="47">
        <v>100000.0</v>
      </c>
    </row>
    <row r="147">
      <c r="A147" s="46">
        <v>46091.0</v>
      </c>
      <c r="B147" s="47" t="s">
        <v>39</v>
      </c>
      <c r="C147" s="47" t="s">
        <v>12</v>
      </c>
      <c r="D147" s="47">
        <v>5.0</v>
      </c>
      <c r="E147" s="47">
        <v>3.2</v>
      </c>
      <c r="F147" s="47" t="s">
        <v>71</v>
      </c>
      <c r="G147" s="47">
        <v>63.0</v>
      </c>
      <c r="H147" s="47">
        <v>3.5</v>
      </c>
      <c r="I147" s="47">
        <v>-140.0</v>
      </c>
      <c r="J147" s="47">
        <v>124.0</v>
      </c>
      <c r="K147" s="47">
        <v>68.1</v>
      </c>
      <c r="L147" s="47">
        <v>31.9</v>
      </c>
      <c r="M147" s="47">
        <v>-213.0</v>
      </c>
      <c r="N147" s="47" t="s">
        <v>174</v>
      </c>
      <c r="O147" s="47">
        <v>9.8</v>
      </c>
      <c r="P147" s="47">
        <v>-12.7</v>
      </c>
      <c r="Q147" s="47" t="s">
        <v>77</v>
      </c>
      <c r="R147" s="47">
        <v>9.8</v>
      </c>
      <c r="S147" s="47" t="s">
        <v>83</v>
      </c>
      <c r="T147" s="47">
        <v>5.86</v>
      </c>
      <c r="U147" s="47">
        <v>29.0</v>
      </c>
      <c r="V147" s="47">
        <v>100000.0</v>
      </c>
    </row>
    <row r="148">
      <c r="A148" s="46">
        <v>46091.0</v>
      </c>
      <c r="B148" s="47" t="s">
        <v>39</v>
      </c>
      <c r="C148" s="47" t="s">
        <v>13</v>
      </c>
      <c r="D148" s="47">
        <v>1.0</v>
      </c>
      <c r="E148" s="47">
        <v>0.9</v>
      </c>
      <c r="F148" s="47" t="s">
        <v>71</v>
      </c>
      <c r="G148" s="47">
        <v>94.0</v>
      </c>
      <c r="H148" s="47">
        <v>0.5</v>
      </c>
      <c r="I148" s="47">
        <v>-190.0</v>
      </c>
      <c r="J148" s="47" t="s">
        <v>81</v>
      </c>
      <c r="K148" s="47">
        <v>71.0</v>
      </c>
      <c r="L148" s="47">
        <v>29.0</v>
      </c>
      <c r="M148" s="47">
        <v>-245.0</v>
      </c>
      <c r="N148" s="47" t="s">
        <v>175</v>
      </c>
      <c r="O148" s="47">
        <v>5.5</v>
      </c>
      <c r="P148" s="47" t="s">
        <v>81</v>
      </c>
      <c r="Q148" s="47" t="s">
        <v>77</v>
      </c>
      <c r="R148" s="47">
        <v>5.5</v>
      </c>
      <c r="S148" s="47" t="s">
        <v>79</v>
      </c>
      <c r="T148" s="47">
        <v>3.98</v>
      </c>
      <c r="U148" s="47">
        <v>20.0</v>
      </c>
      <c r="V148" s="47">
        <v>100000.0</v>
      </c>
    </row>
    <row r="149">
      <c r="A149" s="46">
        <v>46091.0</v>
      </c>
      <c r="B149" s="47" t="s">
        <v>39</v>
      </c>
      <c r="C149" s="48" t="s">
        <v>15</v>
      </c>
      <c r="D149" s="47">
        <v>2.0</v>
      </c>
      <c r="E149" s="47">
        <v>1.3</v>
      </c>
      <c r="F149" s="47" t="s">
        <v>71</v>
      </c>
      <c r="G149" s="47">
        <v>65.0</v>
      </c>
      <c r="H149" s="47">
        <v>2.5</v>
      </c>
      <c r="I149" s="47">
        <v>132.0</v>
      </c>
      <c r="J149" s="47">
        <v>-159.0</v>
      </c>
      <c r="K149" s="47">
        <v>35.0</v>
      </c>
      <c r="L149" s="47">
        <v>65.0</v>
      </c>
      <c r="M149" s="47" t="s">
        <v>131</v>
      </c>
      <c r="N149" s="47">
        <v>-186.0</v>
      </c>
      <c r="O149" s="47">
        <v>-8.1</v>
      </c>
      <c r="P149" s="47">
        <v>3.6</v>
      </c>
      <c r="Q149" s="47" t="s">
        <v>73</v>
      </c>
      <c r="R149" s="47">
        <v>3.6</v>
      </c>
      <c r="S149" s="47" t="s">
        <v>95</v>
      </c>
      <c r="T149" s="47">
        <v>2.34</v>
      </c>
      <c r="U149" s="47">
        <v>12.0</v>
      </c>
      <c r="V149" s="47">
        <v>100000.0</v>
      </c>
    </row>
    <row r="150">
      <c r="A150" s="46">
        <v>46091.0</v>
      </c>
      <c r="B150" s="47" t="s">
        <v>39</v>
      </c>
      <c r="C150" s="47" t="s">
        <v>118</v>
      </c>
      <c r="D150" s="47" t="s">
        <v>81</v>
      </c>
      <c r="E150" s="47" t="s">
        <v>81</v>
      </c>
      <c r="F150" s="47" t="s">
        <v>119</v>
      </c>
      <c r="G150" s="47" t="s">
        <v>81</v>
      </c>
      <c r="H150" s="47">
        <v>28.5</v>
      </c>
      <c r="I150" s="47">
        <v>-110.0</v>
      </c>
      <c r="J150" s="47">
        <v>-105.0</v>
      </c>
      <c r="K150" s="47">
        <v>64.2</v>
      </c>
      <c r="L150" s="47">
        <v>35.8</v>
      </c>
      <c r="M150" s="47">
        <v>-179.0</v>
      </c>
      <c r="N150" s="47" t="s">
        <v>165</v>
      </c>
      <c r="O150" s="47">
        <v>11.8</v>
      </c>
      <c r="P150" s="47">
        <v>-15.4</v>
      </c>
      <c r="Q150" s="47" t="s">
        <v>77</v>
      </c>
      <c r="R150" s="47">
        <v>11.8</v>
      </c>
      <c r="S150" s="47" t="s">
        <v>83</v>
      </c>
      <c r="T150" s="47">
        <v>6.19</v>
      </c>
      <c r="U150" s="47">
        <v>31.0</v>
      </c>
      <c r="V150" s="47">
        <v>100000.0</v>
      </c>
    </row>
    <row r="151">
      <c r="A151" s="49">
        <v>46091.0</v>
      </c>
      <c r="B151" s="50" t="s">
        <v>39</v>
      </c>
      <c r="C151" s="50" t="s">
        <v>124</v>
      </c>
      <c r="D151" s="50" t="s">
        <v>81</v>
      </c>
      <c r="E151" s="50" t="s">
        <v>81</v>
      </c>
      <c r="F151" s="50" t="s">
        <v>119</v>
      </c>
      <c r="G151" s="50" t="s">
        <v>81</v>
      </c>
      <c r="H151" s="50">
        <v>9.5</v>
      </c>
      <c r="I151" s="50">
        <v>160.0</v>
      </c>
      <c r="J151" s="50" t="s">
        <v>81</v>
      </c>
      <c r="K151" s="50">
        <v>54.9</v>
      </c>
      <c r="L151" s="50">
        <v>45.1</v>
      </c>
      <c r="M151" s="50">
        <v>-122.0</v>
      </c>
      <c r="N151" s="50" t="s">
        <v>176</v>
      </c>
      <c r="O151" s="50">
        <v>16.4</v>
      </c>
      <c r="P151" s="50" t="s">
        <v>81</v>
      </c>
      <c r="Q151" s="50" t="s">
        <v>77</v>
      </c>
      <c r="R151" s="50">
        <v>16.4</v>
      </c>
      <c r="S151" s="50" t="s">
        <v>83</v>
      </c>
      <c r="T151" s="50">
        <v>6.67</v>
      </c>
      <c r="U151" s="50">
        <v>33.0</v>
      </c>
      <c r="V151" s="50">
        <v>100000.0</v>
      </c>
      <c r="X151" s="51"/>
      <c r="Y151" s="51"/>
      <c r="Z151" s="51"/>
      <c r="AA151" s="51"/>
      <c r="AB151" s="51"/>
      <c r="AC151" s="51"/>
      <c r="AD151" s="51"/>
      <c r="AE151" s="51"/>
    </row>
    <row r="152">
      <c r="A152" s="46">
        <v>46091.0</v>
      </c>
      <c r="B152" s="47" t="s">
        <v>20</v>
      </c>
      <c r="C152" s="47" t="s">
        <v>10</v>
      </c>
      <c r="D152" s="47">
        <v>18.3</v>
      </c>
      <c r="E152" s="47">
        <v>9.5</v>
      </c>
      <c r="F152" s="47" t="s">
        <v>71</v>
      </c>
      <c r="G152" s="47">
        <v>52.0</v>
      </c>
      <c r="H152" s="47">
        <v>24.5</v>
      </c>
      <c r="I152" s="47">
        <v>374.0</v>
      </c>
      <c r="J152" s="47" t="s">
        <v>81</v>
      </c>
      <c r="K152" s="47">
        <v>25.8</v>
      </c>
      <c r="L152" s="47">
        <v>74.2</v>
      </c>
      <c r="M152" s="47" t="s">
        <v>177</v>
      </c>
      <c r="N152" s="47">
        <v>-288.0</v>
      </c>
      <c r="O152" s="47">
        <v>4.7</v>
      </c>
      <c r="P152" s="47" t="s">
        <v>81</v>
      </c>
      <c r="Q152" s="47" t="s">
        <v>77</v>
      </c>
      <c r="R152" s="47">
        <v>4.7</v>
      </c>
      <c r="S152" s="47" t="s">
        <v>79</v>
      </c>
      <c r="T152" s="47">
        <v>1.49</v>
      </c>
      <c r="U152" s="47">
        <v>7.0</v>
      </c>
      <c r="V152" s="47">
        <v>100000.0</v>
      </c>
    </row>
    <row r="153">
      <c r="A153" s="46">
        <v>46091.0</v>
      </c>
      <c r="B153" s="47" t="s">
        <v>20</v>
      </c>
      <c r="C153" s="47" t="s">
        <v>11</v>
      </c>
      <c r="D153" s="47">
        <v>6.5</v>
      </c>
      <c r="E153" s="47">
        <v>3.9</v>
      </c>
      <c r="F153" s="47" t="s">
        <v>71</v>
      </c>
      <c r="G153" s="47">
        <v>60.0</v>
      </c>
      <c r="H153" s="47">
        <v>6.5</v>
      </c>
      <c r="I153" s="47">
        <v>111.0</v>
      </c>
      <c r="J153" s="47">
        <v>-110.0</v>
      </c>
      <c r="K153" s="47">
        <v>50.1</v>
      </c>
      <c r="L153" s="47">
        <v>49.9</v>
      </c>
      <c r="M153" s="47">
        <v>-100.0</v>
      </c>
      <c r="N153" s="47" t="s">
        <v>89</v>
      </c>
      <c r="O153" s="47">
        <v>2.7</v>
      </c>
      <c r="P153" s="47">
        <v>-2.4</v>
      </c>
      <c r="Q153" s="47" t="s">
        <v>77</v>
      </c>
      <c r="R153" s="47">
        <v>2.7</v>
      </c>
      <c r="S153" s="47" t="s">
        <v>95</v>
      </c>
      <c r="T153" s="47">
        <v>1.27</v>
      </c>
      <c r="U153" s="47">
        <v>6.0</v>
      </c>
      <c r="V153" s="47">
        <v>100000.0</v>
      </c>
    </row>
    <row r="154">
      <c r="A154" s="46">
        <v>46091.0</v>
      </c>
      <c r="B154" s="47" t="s">
        <v>20</v>
      </c>
      <c r="C154" s="47" t="s">
        <v>12</v>
      </c>
      <c r="D154" s="47">
        <v>3.9</v>
      </c>
      <c r="E154" s="47">
        <v>3.2</v>
      </c>
      <c r="F154" s="47" t="s">
        <v>71</v>
      </c>
      <c r="G154" s="47">
        <v>81.0</v>
      </c>
      <c r="H154" s="47">
        <v>3.5</v>
      </c>
      <c r="I154" s="47">
        <v>-130.0</v>
      </c>
      <c r="J154" s="47">
        <v>124.0</v>
      </c>
      <c r="K154" s="47">
        <v>55.2</v>
      </c>
      <c r="L154" s="47">
        <v>44.8</v>
      </c>
      <c r="M154" s="47">
        <v>-123.0</v>
      </c>
      <c r="N154" s="47" t="s">
        <v>125</v>
      </c>
      <c r="O154" s="47">
        <v>-1.4</v>
      </c>
      <c r="P154" s="47">
        <v>0.2</v>
      </c>
      <c r="Q154" s="47" t="s">
        <v>73</v>
      </c>
      <c r="R154" s="47">
        <v>0.2</v>
      </c>
      <c r="S154" s="47" t="s">
        <v>74</v>
      </c>
      <c r="T154" s="47">
        <v>0.09</v>
      </c>
      <c r="U154" s="47">
        <v>0.0</v>
      </c>
      <c r="V154" s="47">
        <v>100000.0</v>
      </c>
    </row>
    <row r="155">
      <c r="A155" s="46">
        <v>46091.0</v>
      </c>
      <c r="B155" s="47" t="s">
        <v>20</v>
      </c>
      <c r="C155" s="47" t="s">
        <v>13</v>
      </c>
      <c r="D155" s="47">
        <v>1.11</v>
      </c>
      <c r="E155" s="47">
        <v>1.4</v>
      </c>
      <c r="F155" s="47" t="s">
        <v>71</v>
      </c>
      <c r="G155" s="47">
        <v>124.0</v>
      </c>
      <c r="H155" s="47">
        <v>0.5</v>
      </c>
      <c r="I155" s="47">
        <v>-240.0</v>
      </c>
      <c r="J155" s="47" t="s">
        <v>81</v>
      </c>
      <c r="K155" s="47">
        <v>67.0</v>
      </c>
      <c r="L155" s="47">
        <v>33.0</v>
      </c>
      <c r="M155" s="47">
        <v>-203.0</v>
      </c>
      <c r="N155" s="47" t="s">
        <v>178</v>
      </c>
      <c r="O155" s="47">
        <v>-3.6</v>
      </c>
      <c r="P155" s="47" t="s">
        <v>81</v>
      </c>
      <c r="Q155" s="47" t="s">
        <v>73</v>
      </c>
      <c r="R155" s="47">
        <v>-3.6</v>
      </c>
      <c r="S155" s="47" t="s">
        <v>74</v>
      </c>
      <c r="T155" s="47" t="s">
        <v>81</v>
      </c>
      <c r="U155" s="47" t="s">
        <v>81</v>
      </c>
      <c r="V155" s="47">
        <v>100000.0</v>
      </c>
    </row>
    <row r="156">
      <c r="A156" s="46">
        <v>46091.0</v>
      </c>
      <c r="B156" s="47" t="s">
        <v>20</v>
      </c>
      <c r="C156" s="47" t="s">
        <v>14</v>
      </c>
      <c r="D156" s="47">
        <v>0.51</v>
      </c>
      <c r="E156" s="47">
        <v>0.7</v>
      </c>
      <c r="F156" s="47" t="s">
        <v>71</v>
      </c>
      <c r="G156" s="47">
        <v>147.0</v>
      </c>
      <c r="H156" s="47">
        <v>0.5</v>
      </c>
      <c r="I156" s="47">
        <v>165.0</v>
      </c>
      <c r="J156" s="47">
        <v>-235.0</v>
      </c>
      <c r="K156" s="47">
        <v>50.6</v>
      </c>
      <c r="L156" s="47">
        <v>49.4</v>
      </c>
      <c r="M156" s="47">
        <v>-102.0</v>
      </c>
      <c r="N156" s="47" t="s">
        <v>179</v>
      </c>
      <c r="O156" s="47">
        <v>12.8</v>
      </c>
      <c r="P156" s="47">
        <v>-20.7</v>
      </c>
      <c r="Q156" s="47" t="s">
        <v>77</v>
      </c>
      <c r="R156" s="47">
        <v>12.8</v>
      </c>
      <c r="S156" s="47" t="s">
        <v>83</v>
      </c>
      <c r="T156" s="47">
        <v>5.15</v>
      </c>
      <c r="U156" s="47">
        <v>26.0</v>
      </c>
      <c r="V156" s="47">
        <v>100000.0</v>
      </c>
    </row>
    <row r="157">
      <c r="A157" s="46">
        <v>46091.0</v>
      </c>
      <c r="B157" s="47" t="s">
        <v>20</v>
      </c>
      <c r="C157" s="48" t="s">
        <v>15</v>
      </c>
      <c r="D157" s="47">
        <v>2.35</v>
      </c>
      <c r="E157" s="47">
        <v>1.8</v>
      </c>
      <c r="F157" s="47" t="s">
        <v>71</v>
      </c>
      <c r="G157" s="47">
        <v>77.0</v>
      </c>
      <c r="H157" s="47">
        <v>2.5</v>
      </c>
      <c r="I157" s="47">
        <v>140.0</v>
      </c>
      <c r="J157" s="47">
        <v>-148.0</v>
      </c>
      <c r="K157" s="47">
        <v>46.8</v>
      </c>
      <c r="L157" s="47">
        <v>53.2</v>
      </c>
      <c r="M157" s="47" t="s">
        <v>78</v>
      </c>
      <c r="N157" s="47">
        <v>-113.0</v>
      </c>
      <c r="O157" s="47">
        <v>5.2</v>
      </c>
      <c r="P157" s="47">
        <v>-6.5</v>
      </c>
      <c r="Q157" s="47" t="s">
        <v>77</v>
      </c>
      <c r="R157" s="47">
        <v>5.2</v>
      </c>
      <c r="S157" s="47" t="s">
        <v>79</v>
      </c>
      <c r="T157" s="47">
        <v>2.22</v>
      </c>
      <c r="U157" s="47">
        <v>11.0</v>
      </c>
      <c r="V157" s="47">
        <v>100000.0</v>
      </c>
    </row>
    <row r="158">
      <c r="A158" s="49">
        <v>46091.0</v>
      </c>
      <c r="B158" s="50" t="s">
        <v>20</v>
      </c>
      <c r="C158" s="50" t="s">
        <v>118</v>
      </c>
      <c r="D158" s="50" t="s">
        <v>81</v>
      </c>
      <c r="E158" s="50" t="s">
        <v>81</v>
      </c>
      <c r="F158" s="50" t="s">
        <v>119</v>
      </c>
      <c r="G158" s="50" t="s">
        <v>81</v>
      </c>
      <c r="H158" s="50">
        <v>28.5</v>
      </c>
      <c r="I158" s="50">
        <v>-105.0</v>
      </c>
      <c r="J158" s="50">
        <v>-115.0</v>
      </c>
      <c r="K158" s="50">
        <v>51.9</v>
      </c>
      <c r="L158" s="50">
        <v>48.1</v>
      </c>
      <c r="M158" s="50">
        <v>-108.0</v>
      </c>
      <c r="N158" s="50" t="s">
        <v>97</v>
      </c>
      <c r="O158" s="50">
        <v>0.7</v>
      </c>
      <c r="P158" s="50">
        <v>-5.4</v>
      </c>
      <c r="Q158" s="50" t="s">
        <v>77</v>
      </c>
      <c r="R158" s="50">
        <v>0.7</v>
      </c>
      <c r="S158" s="50" t="s">
        <v>74</v>
      </c>
      <c r="T158" s="50">
        <v>0.35</v>
      </c>
      <c r="U158" s="50">
        <v>2.0</v>
      </c>
      <c r="V158" s="50">
        <v>100000.0</v>
      </c>
      <c r="X158" s="51"/>
      <c r="Y158" s="51"/>
      <c r="Z158" s="51"/>
      <c r="AA158" s="51"/>
      <c r="AB158" s="51"/>
      <c r="AC158" s="51"/>
      <c r="AD158" s="51"/>
      <c r="AE158" s="51"/>
    </row>
    <row r="159">
      <c r="A159" s="46">
        <v>46091.0</v>
      </c>
      <c r="B159" s="47" t="s">
        <v>38</v>
      </c>
      <c r="C159" s="47" t="s">
        <v>10</v>
      </c>
      <c r="D159" s="47">
        <v>28.6</v>
      </c>
      <c r="E159" s="47">
        <v>9.4</v>
      </c>
      <c r="F159" s="47" t="s">
        <v>71</v>
      </c>
      <c r="G159" s="47">
        <v>33.0</v>
      </c>
      <c r="H159" s="47">
        <v>28.5</v>
      </c>
      <c r="I159" s="47">
        <v>-118.0</v>
      </c>
      <c r="J159" s="47">
        <v>100.0</v>
      </c>
      <c r="K159" s="47">
        <v>50.2</v>
      </c>
      <c r="L159" s="47">
        <v>49.8</v>
      </c>
      <c r="M159" s="47">
        <v>-101.0</v>
      </c>
      <c r="N159" s="47" t="s">
        <v>180</v>
      </c>
      <c r="O159" s="47">
        <v>-3.9</v>
      </c>
      <c r="P159" s="47">
        <v>-0.2</v>
      </c>
      <c r="Q159" s="47" t="s">
        <v>73</v>
      </c>
      <c r="R159" s="47">
        <v>-0.2</v>
      </c>
      <c r="S159" s="47" t="s">
        <v>74</v>
      </c>
      <c r="T159" s="47" t="s">
        <v>81</v>
      </c>
      <c r="U159" s="47" t="s">
        <v>81</v>
      </c>
      <c r="V159" s="47">
        <v>100000.0</v>
      </c>
    </row>
    <row r="160">
      <c r="A160" s="46">
        <v>46091.0</v>
      </c>
      <c r="B160" s="47" t="s">
        <v>38</v>
      </c>
      <c r="C160" s="47" t="s">
        <v>11</v>
      </c>
      <c r="D160" s="47">
        <v>5.2</v>
      </c>
      <c r="E160" s="47">
        <v>2.4</v>
      </c>
      <c r="F160" s="47" t="s">
        <v>71</v>
      </c>
      <c r="G160" s="47">
        <v>46.0</v>
      </c>
      <c r="H160" s="47">
        <v>4.5</v>
      </c>
      <c r="I160" s="47">
        <v>-115.0</v>
      </c>
      <c r="J160" s="47">
        <v>108.0</v>
      </c>
      <c r="K160" s="47">
        <v>61.2</v>
      </c>
      <c r="L160" s="47">
        <v>38.8</v>
      </c>
      <c r="M160" s="47">
        <v>-157.0</v>
      </c>
      <c r="N160" s="47" t="s">
        <v>181</v>
      </c>
      <c r="O160" s="47">
        <v>7.7</v>
      </c>
      <c r="P160" s="47">
        <v>-9.2</v>
      </c>
      <c r="Q160" s="47" t="s">
        <v>77</v>
      </c>
      <c r="R160" s="47">
        <v>7.7</v>
      </c>
      <c r="S160" s="47" t="s">
        <v>83</v>
      </c>
      <c r="T160" s="47">
        <v>4.12</v>
      </c>
      <c r="U160" s="47">
        <v>21.0</v>
      </c>
      <c r="V160" s="47">
        <v>100000.0</v>
      </c>
    </row>
    <row r="161">
      <c r="A161" s="46">
        <v>46091.0</v>
      </c>
      <c r="B161" s="47" t="s">
        <v>38</v>
      </c>
      <c r="C161" s="47" t="s">
        <v>12</v>
      </c>
      <c r="D161" s="47">
        <v>4.2</v>
      </c>
      <c r="E161" s="47">
        <v>1.9</v>
      </c>
      <c r="F161" s="47" t="s">
        <v>71</v>
      </c>
      <c r="G161" s="47">
        <v>46.0</v>
      </c>
      <c r="H161" s="47">
        <v>3.5</v>
      </c>
      <c r="I161" s="47">
        <v>-134.0</v>
      </c>
      <c r="J161" s="47">
        <v>127.0</v>
      </c>
      <c r="K161" s="47">
        <v>64.3</v>
      </c>
      <c r="L161" s="47">
        <v>35.7</v>
      </c>
      <c r="M161" s="47">
        <v>-180.0</v>
      </c>
      <c r="N161" s="47" t="s">
        <v>182</v>
      </c>
      <c r="O161" s="47">
        <v>7.0</v>
      </c>
      <c r="P161" s="47">
        <v>-8.3</v>
      </c>
      <c r="Q161" s="47" t="s">
        <v>77</v>
      </c>
      <c r="R161" s="47">
        <v>7.0</v>
      </c>
      <c r="S161" s="47" t="s">
        <v>79</v>
      </c>
      <c r="T161" s="47">
        <v>4.09</v>
      </c>
      <c r="U161" s="47">
        <v>20.0</v>
      </c>
      <c r="V161" s="47">
        <v>100000.0</v>
      </c>
    </row>
    <row r="162">
      <c r="A162" s="46">
        <v>46091.0</v>
      </c>
      <c r="B162" s="47" t="s">
        <v>38</v>
      </c>
      <c r="C162" s="47" t="s">
        <v>13</v>
      </c>
      <c r="D162" s="47">
        <v>1.43</v>
      </c>
      <c r="E162" s="47">
        <v>1.3</v>
      </c>
      <c r="F162" s="47" t="s">
        <v>71</v>
      </c>
      <c r="G162" s="47">
        <v>89.0</v>
      </c>
      <c r="H162" s="47">
        <v>1.5</v>
      </c>
      <c r="I162" s="47">
        <v>102.0</v>
      </c>
      <c r="J162" s="47">
        <v>-132.0</v>
      </c>
      <c r="K162" s="47">
        <v>47.8</v>
      </c>
      <c r="L162" s="47">
        <v>52.2</v>
      </c>
      <c r="M162" s="47" t="s">
        <v>104</v>
      </c>
      <c r="N162" s="47">
        <v>-109.0</v>
      </c>
      <c r="O162" s="47">
        <v>-1.7</v>
      </c>
      <c r="P162" s="47">
        <v>-4.7</v>
      </c>
      <c r="Q162" s="47" t="s">
        <v>77</v>
      </c>
      <c r="R162" s="47">
        <v>-1.7</v>
      </c>
      <c r="S162" s="47" t="s">
        <v>74</v>
      </c>
      <c r="T162" s="47" t="s">
        <v>81</v>
      </c>
      <c r="U162" s="47" t="s">
        <v>81</v>
      </c>
      <c r="V162" s="47">
        <v>100000.0</v>
      </c>
    </row>
    <row r="163">
      <c r="A163" s="46">
        <v>46091.0</v>
      </c>
      <c r="B163" s="47" t="s">
        <v>38</v>
      </c>
      <c r="C163" s="47" t="s">
        <v>14</v>
      </c>
      <c r="D163" s="47">
        <v>0.6</v>
      </c>
      <c r="E163" s="47">
        <v>0.6</v>
      </c>
      <c r="F163" s="47" t="s">
        <v>71</v>
      </c>
      <c r="G163" s="47">
        <v>95.0</v>
      </c>
      <c r="H163" s="47">
        <v>0.5</v>
      </c>
      <c r="I163" s="47">
        <v>105.0</v>
      </c>
      <c r="J163" s="47">
        <v>-120.0</v>
      </c>
      <c r="K163" s="47">
        <v>56.5</v>
      </c>
      <c r="L163" s="47">
        <v>43.5</v>
      </c>
      <c r="M163" s="47">
        <v>-130.0</v>
      </c>
      <c r="N163" s="47" t="s">
        <v>138</v>
      </c>
      <c r="O163" s="47">
        <v>7.7</v>
      </c>
      <c r="P163" s="47">
        <v>-11.0</v>
      </c>
      <c r="Q163" s="47" t="s">
        <v>77</v>
      </c>
      <c r="R163" s="47">
        <v>7.7</v>
      </c>
      <c r="S163" s="47" t="s">
        <v>83</v>
      </c>
      <c r="T163" s="47">
        <v>3.75</v>
      </c>
      <c r="U163" s="47">
        <v>19.0</v>
      </c>
      <c r="V163" s="47">
        <v>100000.0</v>
      </c>
    </row>
    <row r="164">
      <c r="A164" s="46">
        <v>46091.0</v>
      </c>
      <c r="B164" s="47" t="s">
        <v>38</v>
      </c>
      <c r="C164" s="48" t="s">
        <v>15</v>
      </c>
      <c r="D164" s="47">
        <v>3.54</v>
      </c>
      <c r="E164" s="47">
        <v>1.9</v>
      </c>
      <c r="F164" s="47" t="s">
        <v>71</v>
      </c>
      <c r="G164" s="47">
        <v>55.0</v>
      </c>
      <c r="H164" s="47">
        <v>3.5</v>
      </c>
      <c r="I164" s="47">
        <v>106.0</v>
      </c>
      <c r="J164" s="47">
        <v>-118.0</v>
      </c>
      <c r="K164" s="47">
        <v>50.8</v>
      </c>
      <c r="L164" s="47">
        <v>49.2</v>
      </c>
      <c r="M164" s="47">
        <v>-103.0</v>
      </c>
      <c r="N164" s="47" t="s">
        <v>183</v>
      </c>
      <c r="O164" s="47">
        <v>2.3</v>
      </c>
      <c r="P164" s="47">
        <v>-4.9</v>
      </c>
      <c r="Q164" s="47" t="s">
        <v>77</v>
      </c>
      <c r="R164" s="47">
        <v>2.3</v>
      </c>
      <c r="S164" s="47" t="s">
        <v>95</v>
      </c>
      <c r="T164" s="47">
        <v>1.09</v>
      </c>
      <c r="U164" s="47">
        <v>5.0</v>
      </c>
      <c r="V164" s="47">
        <v>100000.0</v>
      </c>
    </row>
    <row r="165">
      <c r="A165" s="49">
        <v>46091.0</v>
      </c>
      <c r="B165" s="50" t="s">
        <v>38</v>
      </c>
      <c r="C165" s="50" t="s">
        <v>118</v>
      </c>
      <c r="D165" s="50" t="s">
        <v>81</v>
      </c>
      <c r="E165" s="50" t="s">
        <v>81</v>
      </c>
      <c r="F165" s="50" t="s">
        <v>119</v>
      </c>
      <c r="G165" s="50" t="s">
        <v>81</v>
      </c>
      <c r="H165" s="50">
        <v>37.5</v>
      </c>
      <c r="I165" s="50">
        <v>-120.0</v>
      </c>
      <c r="J165" s="50">
        <v>100.0</v>
      </c>
      <c r="K165" s="50">
        <v>51.8</v>
      </c>
      <c r="L165" s="50">
        <v>48.2</v>
      </c>
      <c r="M165" s="50">
        <v>-107.0</v>
      </c>
      <c r="N165" s="50" t="s">
        <v>106</v>
      </c>
      <c r="O165" s="50">
        <v>-2.8</v>
      </c>
      <c r="P165" s="50">
        <v>-1.8</v>
      </c>
      <c r="Q165" s="50" t="s">
        <v>73</v>
      </c>
      <c r="R165" s="50">
        <v>-1.8</v>
      </c>
      <c r="S165" s="50" t="s">
        <v>74</v>
      </c>
      <c r="T165" s="50" t="s">
        <v>81</v>
      </c>
      <c r="U165" s="50" t="s">
        <v>81</v>
      </c>
      <c r="V165" s="50">
        <v>100000.0</v>
      </c>
      <c r="W165" s="51"/>
      <c r="X165" s="51"/>
      <c r="Y165" s="51"/>
      <c r="Z165" s="51"/>
      <c r="AA165" s="51"/>
      <c r="AB165" s="51"/>
      <c r="AC165" s="51"/>
      <c r="AD165" s="51"/>
      <c r="AE165" s="51"/>
    </row>
  </sheetData>
  <dataValidations>
    <dataValidation type="list" allowBlank="1" showErrorMessage="1" sqref="W2:W29">
      <formula1>"DraftEdge,Sportline,Rotowire (Free)"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 t="str">
        <f>IF(COUNT(AF13:AF600)&gt;1,STDEV(AF13:AF600),"")</f>
        <v/>
      </c>
      <c r="C3" s="55" t="str">
        <f t="shared" ref="C3:F3" si="1">IF(COUNT(Z13:Z600)&gt;1,STDEV(Z13:Z600),"")</f>
        <v/>
      </c>
      <c r="D3" s="55" t="str">
        <f t="shared" si="1"/>
        <v/>
      </c>
      <c r="E3" s="55" t="str">
        <f t="shared" si="1"/>
        <v/>
      </c>
      <c r="F3" s="55" t="str">
        <f t="shared" si="1"/>
        <v/>
      </c>
      <c r="G3" s="55" t="str">
        <f>IF(COUNT(N13:N600)&gt;1,STDEV(N13:N600),"")</f>
        <v/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 t="str">
        <f>IF(COUNT(AF13:AF600)&gt;=20,STDEV(OFFSET(AF12,COUNT(AF13:AF600)-20,0,20,1)),IF(COUNT(AF13:AF600)&gt;1,STDEV(AF13:AF600),""))</f>
        <v/>
      </c>
      <c r="C4" s="57" t="str">
        <f t="shared" ref="C4:F4" si="2">IF(COUNT(Z13:Z600)&gt;=20,STDEV(OFFSET(Z12,COUNT(Z13:Z600)-20,0,20,1)),IF(COUNT(Z13:Z600)&gt;1,STDEV(Z13:Z600),""))</f>
        <v/>
      </c>
      <c r="D4" s="57" t="str">
        <f t="shared" si="2"/>
        <v/>
      </c>
      <c r="E4" s="57" t="str">
        <f t="shared" si="2"/>
        <v/>
      </c>
      <c r="F4" s="57" t="str">
        <f t="shared" si="2"/>
        <v/>
      </c>
      <c r="G4" s="57" t="str">
        <f>IF(COUNT(N13:N600)&gt;=20,STDEV(OFFSET(N12,COUNT(N13:N600)-20,0,20,1)),IF(COUNT(N13:N600)&gt;1,STDEV(N13:N600),""))</f>
        <v/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 t="str">
        <f>IF(COUNT(AF13:AF600)&gt;=10,STDEV(OFFSET(AF12,COUNT(AF13:AF600)-10,0,10,1)),IF(COUNT(AF13:AF600)&gt;1,STDEV(AF13:AF600),""))</f>
        <v/>
      </c>
      <c r="C5" s="58" t="str">
        <f t="shared" ref="C5:F5" si="3">IF(COUNT(Z13:Z600)&gt;=10,STDEV(OFFSET(Z12,COUNT(Z13:Z600)-10,0,10,1)),IF(COUNT(Z13:Z600)&gt;1,STDEV(Z13:Z600),""))</f>
        <v/>
      </c>
      <c r="D5" s="58" t="str">
        <f t="shared" si="3"/>
        <v/>
      </c>
      <c r="E5" s="58" t="str">
        <f t="shared" si="3"/>
        <v/>
      </c>
      <c r="F5" s="58" t="str">
        <f t="shared" si="3"/>
        <v/>
      </c>
      <c r="G5" s="58" t="str">
        <f>IF(COUNT(N13:N600)&gt;=10,STDEV(OFFSET(N12,COUNT(N13:N600)-10,0,10,1)),IF(COUNT(N13:N600)&gt;1,STDEV(N13:N600),""))</f>
        <v/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 t="str">
        <f>IF(COUNT(AF13:AF600)&gt;=10,AVERAGE(OFFSET(AF12,COUNT(AF13:AF600)-10,0,10,1)),"")</f>
        <v/>
      </c>
      <c r="K5" s="59" t="str">
        <f t="shared" ref="K5:L5" si="4">IF(COUNT(Z13:Z600)&gt;=10,AVERAGE(OFFSET(Z12,COUNT(Z13:Z600)-10,0,10,1)),"")</f>
        <v/>
      </c>
      <c r="L5" s="59" t="str">
        <f t="shared" si="4"/>
        <v/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 t="str">
        <f>IF(COUNT(AF13:AF600)&gt;=5,STDEV(OFFSET(AF12,COUNT(AF13:AF600)-5,0,5,1)),IF(COUNT(AF13:AF600)&gt;1,STDEV(AF13:AF600),""))</f>
        <v/>
      </c>
      <c r="C6" s="58" t="str">
        <f t="shared" ref="C6:F6" si="5">IF(COUNT(Z13:Z600)&gt;=5,STDEV(OFFSET(Z12,COUNT(Z13:Z600)-5,0,5,1)),IF(COUNT(Z13:Z600)&gt;1,STDEV(Z13:Z600),""))</f>
        <v/>
      </c>
      <c r="D6" s="58" t="str">
        <f t="shared" si="5"/>
        <v/>
      </c>
      <c r="E6" s="58" t="str">
        <f t="shared" si="5"/>
        <v/>
      </c>
      <c r="F6" s="58" t="str">
        <f t="shared" si="5"/>
        <v/>
      </c>
      <c r="G6" s="58" t="str">
        <f>IF(COUNT(N13:N600)&gt;=5,STDEV(OFFSET(N12,COUNT(N13:N600)-5,0,5,1)),IF(COUNT(N13:N600)&gt;1,STDEV(N13:N600),""))</f>
        <v/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/>
      </c>
      <c r="J6" s="59" t="str">
        <f>IF(COUNT(AF13:AF600)&gt;=5,AVERAGE(OFFSET(AF12,COUNT(AF13:AF600)-5,0,5,1)),"")</f>
        <v/>
      </c>
      <c r="K6" s="59" t="str">
        <f t="shared" ref="K6:L6" si="6">IF(COUNT(Z13:Z600)&gt;=5,AVERAGE(OFFSET(Z12,COUNT(Z13:Z600)-5,0,5,1)),"")</f>
        <v/>
      </c>
      <c r="L6" s="59" t="str">
        <f t="shared" si="6"/>
        <v/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 t="str">
        <f t="shared" ref="B7:G7" si="7">IF(AND(ISNUMBER(B3),ISNUMBER(B8),B8&gt;0),B3/B8,"")</f>
        <v/>
      </c>
      <c r="C7" s="17" t="str">
        <f t="shared" si="7"/>
        <v/>
      </c>
      <c r="D7" s="17" t="str">
        <f t="shared" si="7"/>
        <v/>
      </c>
      <c r="E7" s="17" t="str">
        <f t="shared" si="7"/>
        <v/>
      </c>
      <c r="F7" s="17" t="str">
        <f t="shared" si="7"/>
        <v/>
      </c>
      <c r="G7" s="17" t="str">
        <f t="shared" si="7"/>
        <v/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 t="str">
        <f>IF(COUNT(AF13:AF600)&gt;0,AVERAGE(AF13:AF600),"")</f>
        <v/>
      </c>
      <c r="C8" s="60" t="str">
        <f t="shared" ref="C8:F8" si="8">IF(COUNT(Z13:Z600)&gt;0,AVERAGE(Z13:Z600),"")</f>
        <v/>
      </c>
      <c r="D8" s="60" t="str">
        <f t="shared" si="8"/>
        <v/>
      </c>
      <c r="E8" s="60" t="str">
        <f t="shared" si="8"/>
        <v/>
      </c>
      <c r="F8" s="60" t="str">
        <f t="shared" si="8"/>
        <v/>
      </c>
      <c r="G8" s="60" t="str">
        <f>IF(COUNT(N13:N600)&gt;0,AVERAGE(N13:N600),"")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10" t="s">
        <v>193</v>
      </c>
      <c r="B12" s="10" t="s">
        <v>194</v>
      </c>
      <c r="C12" s="10" t="s">
        <v>195</v>
      </c>
      <c r="D12" s="10" t="s">
        <v>50</v>
      </c>
      <c r="E12" s="10" t="s">
        <v>196</v>
      </c>
      <c r="F12" s="10"/>
      <c r="G12" s="10" t="s">
        <v>197</v>
      </c>
      <c r="H12" s="10" t="s">
        <v>198</v>
      </c>
      <c r="I12" s="10" t="s">
        <v>199</v>
      </c>
      <c r="J12" s="10" t="s">
        <v>200</v>
      </c>
      <c r="K12" s="10" t="s">
        <v>201</v>
      </c>
      <c r="L12" s="10" t="s">
        <v>202</v>
      </c>
      <c r="M12" s="10" t="s">
        <v>203</v>
      </c>
      <c r="N12" s="10" t="s">
        <v>204</v>
      </c>
      <c r="O12" s="10" t="s">
        <v>205</v>
      </c>
      <c r="P12" s="10" t="s">
        <v>206</v>
      </c>
      <c r="Q12" s="10" t="s">
        <v>207</v>
      </c>
      <c r="R12" s="10" t="s">
        <v>208</v>
      </c>
      <c r="S12" s="10" t="s">
        <v>209</v>
      </c>
      <c r="T12" s="10" t="s">
        <v>210</v>
      </c>
      <c r="U12" s="10" t="s">
        <v>211</v>
      </c>
      <c r="V12" s="10" t="s">
        <v>212</v>
      </c>
      <c r="W12" s="10" t="s">
        <v>213</v>
      </c>
      <c r="X12" s="10" t="s">
        <v>214</v>
      </c>
      <c r="Y12" s="10" t="s">
        <v>215</v>
      </c>
      <c r="Z12" s="10" t="s">
        <v>216</v>
      </c>
      <c r="AA12" s="10" t="s">
        <v>12</v>
      </c>
      <c r="AB12" s="10" t="s">
        <v>13</v>
      </c>
      <c r="AC12" s="10" t="s">
        <v>14</v>
      </c>
      <c r="AD12" s="10" t="s">
        <v>217</v>
      </c>
      <c r="AE12" s="10" t="s">
        <v>218</v>
      </c>
      <c r="AF12" s="10" t="s">
        <v>10</v>
      </c>
      <c r="AG12" s="10" t="s">
        <v>219</v>
      </c>
      <c r="AH12" s="10" t="s">
        <v>220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9.805541732</v>
      </c>
      <c r="C3" s="55">
        <f t="shared" ref="C3:F3" si="1">IF(COUNT(Z13:Z600)&gt;1,STDEV(Z13:Z600),"")</f>
        <v>2.535242349</v>
      </c>
      <c r="D3" s="55">
        <f t="shared" si="1"/>
        <v>3.389486716</v>
      </c>
      <c r="E3" s="55">
        <f t="shared" si="1"/>
        <v>1.034263642</v>
      </c>
      <c r="F3" s="55">
        <f t="shared" si="1"/>
        <v>0.6333545453</v>
      </c>
      <c r="G3" s="55">
        <f>IF(COUNT(N13:N600)&gt;1,STDEV(N13:N600),"")</f>
        <v>1.549560576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12.86468033</v>
      </c>
      <c r="C4" s="57">
        <f t="shared" ref="C4:F4" si="2">IF(COUNT(Z13:Z600)&gt;=20,STDEV(OFFSET(Z12,COUNT(Z13:Z600)-20,0,20,1)),IF(COUNT(Z13:Z600)&gt;1,STDEV(Z13:Z600),""))</f>
        <v>2.40370085</v>
      </c>
      <c r="D4" s="57">
        <f t="shared" si="2"/>
        <v>3.179797338</v>
      </c>
      <c r="E4" s="57">
        <f t="shared" si="2"/>
        <v>0.4409585518</v>
      </c>
      <c r="F4" s="57">
        <f t="shared" si="2"/>
        <v>0.5270462767</v>
      </c>
      <c r="G4" s="57">
        <f>IF(COUNT(N13:N600)&gt;=20,STDEV(OFFSET(N12,COUNT(N13:N600)-20,0,20,1)),IF(COUNT(N13:N600)&gt;1,STDEV(N13:N600),""))</f>
        <v>1.615893286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3.535533906</v>
      </c>
      <c r="C5" s="58">
        <f t="shared" ref="C5:F5" si="3">IF(COUNT(Z13:Z600)&gt;=10,STDEV(OFFSET(Z12,COUNT(Z13:Z600)-10,0,10,1)),IF(COUNT(Z13:Z600)&gt;1,STDEV(Z13:Z600),""))</f>
        <v>0.7071067812</v>
      </c>
      <c r="D5" s="58">
        <f t="shared" si="3"/>
        <v>0.7071067812</v>
      </c>
      <c r="E5" s="58">
        <f t="shared" si="3"/>
        <v>0</v>
      </c>
      <c r="F5" s="58">
        <f t="shared" si="3"/>
        <v>0.7071067812</v>
      </c>
      <c r="G5" s="58">
        <f>IF(COUNT(N13:N600)&gt;=10,STDEV(OFFSET(N12,COUNT(N13:N600)-10,0,10,1)),IF(COUNT(N13:N600)&gt;1,STDEV(N13:N600),""))</f>
        <v>0.7071067812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PTS ▼ REB ▼ AST ▼</v>
      </c>
      <c r="J5" s="59">
        <f>IF(COUNT(AF13:AF600)&gt;=10,AVERAGE(OFFSET(AF12,COUNT(AF13:AF600)-10,0,10,1)),"")</f>
        <v>14.5</v>
      </c>
      <c r="K5" s="59">
        <f t="shared" ref="K5:L5" si="4">IF(COUNT(Z13:Z600)&gt;=10,AVERAGE(OFFSET(Z12,COUNT(Z13:Z600)-10,0,10,1)),"")</f>
        <v>1.5</v>
      </c>
      <c r="L5" s="59">
        <f t="shared" si="4"/>
        <v>1.5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 t="str">
        <f>IF(COUNT(AF13:AF600)&gt;=5,STDEV(OFFSET(AF12,COUNT(AF13:AF600)-5,0,5,1)),IF(COUNT(AF13:AF600)&gt;1,STDEV(AF13:AF600),""))</f>
        <v>#DIV/0!</v>
      </c>
      <c r="C6" s="58" t="str">
        <f t="shared" ref="C6:F6" si="5">IF(COUNT(Z13:Z600)&gt;=5,STDEV(OFFSET(Z12,COUNT(Z13:Z600)-5,0,5,1)),IF(COUNT(Z13:Z600)&gt;1,STDEV(Z13:Z600),""))</f>
        <v>#DIV/0!</v>
      </c>
      <c r="D6" s="58" t="str">
        <f t="shared" si="5"/>
        <v>#DIV/0!</v>
      </c>
      <c r="E6" s="58" t="str">
        <f t="shared" si="5"/>
        <v>#DIV/0!</v>
      </c>
      <c r="F6" s="58" t="str">
        <f t="shared" si="5"/>
        <v>#DIV/0!</v>
      </c>
      <c r="G6" s="58" t="str">
        <f>IF(COUNT(N13:N600)&gt;=5,STDEV(OFFSET(N12,COUNT(N13:N600)-5,0,5,1)),IF(COUNT(N13:N600)&gt;1,STDEV(N13:N600),""))</f>
        <v>#DIV/0!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#DIV/0!</v>
      </c>
      <c r="J6" s="59" t="str">
        <f>IF(COUNT(AF13:AF600)&gt;=5,AVERAGE(OFFSET(AF12,COUNT(AF13:AF600)-5,0,5,1)),"")</f>
        <v>#DIV/0!</v>
      </c>
      <c r="K6" s="59" t="str">
        <f t="shared" ref="K6:L6" si="6">IF(COUNT(Z13:Z600)&gt;=5,AVERAGE(OFFSET(Z12,COUNT(Z13:Z600)-5,0,5,1)),"")</f>
        <v>#DIV/0!</v>
      </c>
      <c r="L6" s="59" t="str">
        <f t="shared" si="6"/>
        <v>#DIV/0!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0.417257095</v>
      </c>
      <c r="C7" s="17">
        <f t="shared" si="7"/>
        <v>0.538207873</v>
      </c>
      <c r="D7" s="17">
        <f t="shared" si="7"/>
        <v>0.6282950986</v>
      </c>
      <c r="E7" s="17">
        <f t="shared" si="7"/>
        <v>0.9357623424</v>
      </c>
      <c r="F7" s="17">
        <f t="shared" si="7"/>
        <v>1.719105194</v>
      </c>
      <c r="G7" s="17">
        <f t="shared" si="7"/>
        <v>0.6542589101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23.5</v>
      </c>
      <c r="C8" s="60">
        <f t="shared" ref="C8:F8" si="8">IF(COUNT(Z13:Z600)&gt;0,AVERAGE(Z13:Z600),"")</f>
        <v>4.710526316</v>
      </c>
      <c r="D8" s="60">
        <f t="shared" si="8"/>
        <v>5.394736842</v>
      </c>
      <c r="E8" s="60">
        <f t="shared" si="8"/>
        <v>1.105263158</v>
      </c>
      <c r="F8" s="60">
        <f t="shared" si="8"/>
        <v>0.3684210526</v>
      </c>
      <c r="G8" s="60">
        <f>IF(COUNT(N13:N600)&gt;0,AVERAGE(N13:N600),"")</f>
        <v>2.368421053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281.0</v>
      </c>
      <c r="C13" s="62">
        <v>1.0</v>
      </c>
      <c r="D13" s="63">
        <v>45951.0</v>
      </c>
      <c r="E13" s="62" t="s">
        <v>221</v>
      </c>
      <c r="F13" s="62" t="s">
        <v>81</v>
      </c>
      <c r="G13" s="62" t="s">
        <v>222</v>
      </c>
      <c r="H13" s="62" t="s">
        <v>223</v>
      </c>
      <c r="I13" s="62" t="s">
        <v>224</v>
      </c>
      <c r="J13" s="64">
        <v>1.5138888888888888</v>
      </c>
      <c r="K13" s="62">
        <v>9.0</v>
      </c>
      <c r="L13" s="62">
        <v>16.0</v>
      </c>
      <c r="M13" s="62">
        <v>0.563</v>
      </c>
      <c r="N13" s="62">
        <v>1.0</v>
      </c>
      <c r="O13" s="62">
        <v>5.0</v>
      </c>
      <c r="P13" s="62">
        <v>0.2</v>
      </c>
      <c r="Q13" s="62">
        <v>8.0</v>
      </c>
      <c r="R13" s="62">
        <v>11.0</v>
      </c>
      <c r="S13" s="62">
        <v>0.727</v>
      </c>
      <c r="T13" s="62">
        <v>0.594</v>
      </c>
      <c r="U13" s="62">
        <v>7.0</v>
      </c>
      <c r="V13" s="62">
        <v>10.0</v>
      </c>
      <c r="W13" s="62">
        <v>0.7</v>
      </c>
      <c r="X13" s="62">
        <v>1.0</v>
      </c>
      <c r="Y13" s="62">
        <v>4.0</v>
      </c>
      <c r="Z13" s="62">
        <v>5.0</v>
      </c>
      <c r="AA13" s="62">
        <v>9.0</v>
      </c>
      <c r="AB13" s="62">
        <v>2.0</v>
      </c>
      <c r="AC13" s="62">
        <v>0.0</v>
      </c>
      <c r="AD13" s="62">
        <v>5.0</v>
      </c>
      <c r="AE13" s="62">
        <v>5.0</v>
      </c>
      <c r="AF13" s="62">
        <v>26.0</v>
      </c>
      <c r="AG13" s="62">
        <v>20.4</v>
      </c>
      <c r="AH13" s="62">
        <v>-14.0</v>
      </c>
    </row>
    <row r="14">
      <c r="A14" s="62">
        <v>2.0</v>
      </c>
      <c r="B14" s="62">
        <v>282.0</v>
      </c>
      <c r="C14" s="62">
        <v>2.0</v>
      </c>
      <c r="D14" s="63">
        <v>45954.0</v>
      </c>
      <c r="E14" s="62" t="s">
        <v>221</v>
      </c>
      <c r="F14" s="62" t="s">
        <v>81</v>
      </c>
      <c r="G14" s="62" t="s">
        <v>225</v>
      </c>
      <c r="H14" s="62" t="s">
        <v>226</v>
      </c>
      <c r="I14" s="62" t="s">
        <v>224</v>
      </c>
      <c r="J14" s="64">
        <v>1.5243055555555556</v>
      </c>
      <c r="K14" s="62">
        <v>9.0</v>
      </c>
      <c r="L14" s="62">
        <v>15.0</v>
      </c>
      <c r="M14" s="62">
        <v>0.6</v>
      </c>
      <c r="N14" s="62">
        <v>2.0</v>
      </c>
      <c r="O14" s="62">
        <v>5.0</v>
      </c>
      <c r="P14" s="62">
        <v>0.4</v>
      </c>
      <c r="Q14" s="62">
        <v>7.0</v>
      </c>
      <c r="R14" s="62">
        <v>10.0</v>
      </c>
      <c r="S14" s="62">
        <v>0.7</v>
      </c>
      <c r="T14" s="62">
        <v>0.667</v>
      </c>
      <c r="U14" s="62">
        <v>5.0</v>
      </c>
      <c r="V14" s="62">
        <v>5.0</v>
      </c>
      <c r="W14" s="62">
        <v>1.0</v>
      </c>
      <c r="X14" s="62">
        <v>0.0</v>
      </c>
      <c r="Y14" s="62">
        <v>7.0</v>
      </c>
      <c r="Z14" s="62">
        <v>7.0</v>
      </c>
      <c r="AA14" s="62">
        <v>11.0</v>
      </c>
      <c r="AB14" s="62">
        <v>0.0</v>
      </c>
      <c r="AC14" s="62">
        <v>0.0</v>
      </c>
      <c r="AD14" s="62">
        <v>1.0</v>
      </c>
      <c r="AE14" s="62">
        <v>1.0</v>
      </c>
      <c r="AF14" s="62">
        <v>25.0</v>
      </c>
      <c r="AG14" s="62">
        <v>26.5</v>
      </c>
      <c r="AH14" s="62">
        <v>17.0</v>
      </c>
    </row>
    <row r="15">
      <c r="A15" s="62">
        <v>3.0</v>
      </c>
      <c r="B15" s="62">
        <v>283.0</v>
      </c>
      <c r="C15" s="62">
        <v>3.0</v>
      </c>
      <c r="D15" s="63">
        <v>45956.0</v>
      </c>
      <c r="E15" s="62" t="s">
        <v>221</v>
      </c>
      <c r="F15" s="62" t="s">
        <v>227</v>
      </c>
      <c r="G15" s="62" t="s">
        <v>228</v>
      </c>
      <c r="H15" s="62" t="s">
        <v>229</v>
      </c>
      <c r="I15" s="62" t="s">
        <v>224</v>
      </c>
      <c r="J15" s="64">
        <v>1.6277777777777778</v>
      </c>
      <c r="K15" s="62">
        <v>12.0</v>
      </c>
      <c r="L15" s="62">
        <v>22.0</v>
      </c>
      <c r="M15" s="62">
        <v>0.545</v>
      </c>
      <c r="N15" s="62">
        <v>6.0</v>
      </c>
      <c r="O15" s="62">
        <v>10.0</v>
      </c>
      <c r="P15" s="62">
        <v>0.6</v>
      </c>
      <c r="Q15" s="62">
        <v>6.0</v>
      </c>
      <c r="R15" s="62">
        <v>12.0</v>
      </c>
      <c r="S15" s="62">
        <v>0.5</v>
      </c>
      <c r="T15" s="62">
        <v>0.682</v>
      </c>
      <c r="U15" s="62">
        <v>21.0</v>
      </c>
      <c r="V15" s="62">
        <v>22.0</v>
      </c>
      <c r="W15" s="62">
        <v>0.955</v>
      </c>
      <c r="X15" s="62">
        <v>1.0</v>
      </c>
      <c r="Y15" s="62">
        <v>10.0</v>
      </c>
      <c r="Z15" s="62">
        <v>11.0</v>
      </c>
      <c r="AA15" s="62">
        <v>9.0</v>
      </c>
      <c r="AB15" s="62">
        <v>2.0</v>
      </c>
      <c r="AC15" s="62">
        <v>0.0</v>
      </c>
      <c r="AD15" s="62">
        <v>2.0</v>
      </c>
      <c r="AE15" s="62">
        <v>1.0</v>
      </c>
      <c r="AF15" s="62">
        <v>51.0</v>
      </c>
      <c r="AG15" s="62">
        <v>49.6</v>
      </c>
      <c r="AH15" s="62">
        <v>22.0</v>
      </c>
    </row>
    <row r="16">
      <c r="A16" s="62">
        <v>4.0</v>
      </c>
      <c r="B16" s="62">
        <v>284.0</v>
      </c>
      <c r="C16" s="62">
        <v>4.0</v>
      </c>
      <c r="D16" s="63">
        <v>45957.0</v>
      </c>
      <c r="E16" s="62" t="s">
        <v>221</v>
      </c>
      <c r="F16" s="62" t="s">
        <v>81</v>
      </c>
      <c r="G16" s="62" t="s">
        <v>230</v>
      </c>
      <c r="H16" s="62" t="s">
        <v>231</v>
      </c>
      <c r="I16" s="62" t="s">
        <v>224</v>
      </c>
      <c r="J16" s="64">
        <v>1.63125</v>
      </c>
      <c r="K16" s="62">
        <v>13.0</v>
      </c>
      <c r="L16" s="62">
        <v>22.0</v>
      </c>
      <c r="M16" s="62">
        <v>0.591</v>
      </c>
      <c r="N16" s="62">
        <v>3.0</v>
      </c>
      <c r="O16" s="62">
        <v>8.0</v>
      </c>
      <c r="P16" s="62">
        <v>0.375</v>
      </c>
      <c r="Q16" s="62">
        <v>10.0</v>
      </c>
      <c r="R16" s="62">
        <v>14.0</v>
      </c>
      <c r="S16" s="62">
        <v>0.714</v>
      </c>
      <c r="T16" s="62">
        <v>0.659</v>
      </c>
      <c r="U16" s="62">
        <v>12.0</v>
      </c>
      <c r="V16" s="62">
        <v>14.0</v>
      </c>
      <c r="W16" s="62">
        <v>0.857</v>
      </c>
      <c r="X16" s="62">
        <v>0.0</v>
      </c>
      <c r="Y16" s="62">
        <v>4.0</v>
      </c>
      <c r="Z16" s="62">
        <v>4.0</v>
      </c>
      <c r="AA16" s="62">
        <v>5.0</v>
      </c>
      <c r="AB16" s="62">
        <v>3.0</v>
      </c>
      <c r="AC16" s="62">
        <v>0.0</v>
      </c>
      <c r="AD16" s="62">
        <v>8.0</v>
      </c>
      <c r="AE16" s="62">
        <v>2.0</v>
      </c>
      <c r="AF16" s="62">
        <v>41.0</v>
      </c>
      <c r="AG16" s="62">
        <v>28.9</v>
      </c>
      <c r="AH16" s="62">
        <v>0.0</v>
      </c>
    </row>
    <row r="17">
      <c r="A17" s="62">
        <v>5.0</v>
      </c>
      <c r="B17" s="62">
        <v>285.0</v>
      </c>
      <c r="C17" s="62">
        <v>5.0</v>
      </c>
      <c r="D17" s="63">
        <v>45959.0</v>
      </c>
      <c r="E17" s="62" t="s">
        <v>221</v>
      </c>
      <c r="F17" s="62" t="s">
        <v>227</v>
      </c>
      <c r="G17" s="62" t="s">
        <v>225</v>
      </c>
      <c r="H17" s="62" t="s">
        <v>232</v>
      </c>
      <c r="I17" s="62" t="s">
        <v>224</v>
      </c>
      <c r="J17" s="64">
        <v>1.6520833333333333</v>
      </c>
      <c r="K17" s="62">
        <v>9.0</v>
      </c>
      <c r="L17" s="62">
        <v>24.0</v>
      </c>
      <c r="M17" s="62">
        <v>0.375</v>
      </c>
      <c r="N17" s="62">
        <v>3.0</v>
      </c>
      <c r="O17" s="62">
        <v>11.0</v>
      </c>
      <c r="P17" s="62">
        <v>0.273</v>
      </c>
      <c r="Q17" s="62">
        <v>6.0</v>
      </c>
      <c r="R17" s="62">
        <v>13.0</v>
      </c>
      <c r="S17" s="62">
        <v>0.462</v>
      </c>
      <c r="T17" s="62">
        <v>0.438</v>
      </c>
      <c r="U17" s="62">
        <v>7.0</v>
      </c>
      <c r="V17" s="62">
        <v>7.0</v>
      </c>
      <c r="W17" s="62">
        <v>1.0</v>
      </c>
      <c r="X17" s="62">
        <v>0.0</v>
      </c>
      <c r="Y17" s="62">
        <v>1.0</v>
      </c>
      <c r="Z17" s="62">
        <v>1.0</v>
      </c>
      <c r="AA17" s="62">
        <v>16.0</v>
      </c>
      <c r="AB17" s="62">
        <v>2.0</v>
      </c>
      <c r="AC17" s="62">
        <v>0.0</v>
      </c>
      <c r="AD17" s="62">
        <v>3.0</v>
      </c>
      <c r="AE17" s="62">
        <v>1.0</v>
      </c>
      <c r="AF17" s="62">
        <v>28.0</v>
      </c>
      <c r="AG17" s="62">
        <v>24.9</v>
      </c>
      <c r="AH17" s="62">
        <v>-1.0</v>
      </c>
    </row>
    <row r="18">
      <c r="A18" s="62">
        <v>6.0</v>
      </c>
      <c r="B18" s="62">
        <v>286.0</v>
      </c>
      <c r="C18" s="62">
        <v>6.0</v>
      </c>
      <c r="D18" s="63">
        <v>45961.0</v>
      </c>
      <c r="E18" s="62" t="s">
        <v>221</v>
      </c>
      <c r="F18" s="62" t="s">
        <v>227</v>
      </c>
      <c r="G18" s="62" t="s">
        <v>233</v>
      </c>
      <c r="H18" s="62" t="s">
        <v>234</v>
      </c>
      <c r="I18" s="62" t="s">
        <v>224</v>
      </c>
      <c r="J18" s="64">
        <v>1.50625</v>
      </c>
      <c r="K18" s="62">
        <v>5.0</v>
      </c>
      <c r="L18" s="62">
        <v>14.0</v>
      </c>
      <c r="M18" s="62">
        <v>0.357</v>
      </c>
      <c r="N18" s="62">
        <v>2.0</v>
      </c>
      <c r="O18" s="62">
        <v>8.0</v>
      </c>
      <c r="P18" s="62">
        <v>0.25</v>
      </c>
      <c r="Q18" s="62">
        <v>3.0</v>
      </c>
      <c r="R18" s="62">
        <v>6.0</v>
      </c>
      <c r="S18" s="62">
        <v>0.5</v>
      </c>
      <c r="T18" s="62">
        <v>0.429</v>
      </c>
      <c r="U18" s="62">
        <v>9.0</v>
      </c>
      <c r="V18" s="62">
        <v>9.0</v>
      </c>
      <c r="W18" s="62">
        <v>1.0</v>
      </c>
      <c r="X18" s="62">
        <v>0.0</v>
      </c>
      <c r="Y18" s="62">
        <v>4.0</v>
      </c>
      <c r="Z18" s="62">
        <v>4.0</v>
      </c>
      <c r="AA18" s="62">
        <v>4.0</v>
      </c>
      <c r="AB18" s="62">
        <v>1.0</v>
      </c>
      <c r="AC18" s="62">
        <v>0.0</v>
      </c>
      <c r="AD18" s="62">
        <v>2.0</v>
      </c>
      <c r="AE18" s="62">
        <v>2.0</v>
      </c>
      <c r="AF18" s="62">
        <v>21.0</v>
      </c>
      <c r="AG18" s="62">
        <v>15.4</v>
      </c>
      <c r="AH18" s="62">
        <v>15.0</v>
      </c>
    </row>
    <row r="19">
      <c r="A19" s="62">
        <v>7.0</v>
      </c>
      <c r="B19" s="62">
        <v>287.0</v>
      </c>
      <c r="C19" s="62">
        <v>7.0</v>
      </c>
      <c r="D19" s="63">
        <v>45963.0</v>
      </c>
      <c r="E19" s="62" t="s">
        <v>221</v>
      </c>
      <c r="F19" s="62" t="s">
        <v>81</v>
      </c>
      <c r="G19" s="62" t="s">
        <v>235</v>
      </c>
      <c r="H19" s="62" t="s">
        <v>236</v>
      </c>
      <c r="I19" s="62" t="s">
        <v>224</v>
      </c>
      <c r="J19" s="64">
        <v>1.5715277777777779</v>
      </c>
      <c r="K19" s="62">
        <v>9.0</v>
      </c>
      <c r="L19" s="62">
        <v>22.0</v>
      </c>
      <c r="M19" s="62">
        <v>0.409</v>
      </c>
      <c r="N19" s="62">
        <v>4.0</v>
      </c>
      <c r="O19" s="62">
        <v>14.0</v>
      </c>
      <c r="P19" s="62">
        <v>0.286</v>
      </c>
      <c r="Q19" s="62">
        <v>5.0</v>
      </c>
      <c r="R19" s="62">
        <v>8.0</v>
      </c>
      <c r="S19" s="62">
        <v>0.625</v>
      </c>
      <c r="T19" s="62">
        <v>0.5</v>
      </c>
      <c r="U19" s="62">
        <v>4.0</v>
      </c>
      <c r="V19" s="62">
        <v>5.0</v>
      </c>
      <c r="W19" s="62">
        <v>0.8</v>
      </c>
      <c r="X19" s="62">
        <v>2.0</v>
      </c>
      <c r="Y19" s="62">
        <v>2.0</v>
      </c>
      <c r="Z19" s="62">
        <v>4.0</v>
      </c>
      <c r="AA19" s="62">
        <v>11.0</v>
      </c>
      <c r="AB19" s="62">
        <v>0.0</v>
      </c>
      <c r="AC19" s="62">
        <v>0.0</v>
      </c>
      <c r="AD19" s="62">
        <v>3.0</v>
      </c>
      <c r="AE19" s="62">
        <v>3.0</v>
      </c>
      <c r="AF19" s="62">
        <v>26.0</v>
      </c>
      <c r="AG19" s="62">
        <v>19.3</v>
      </c>
      <c r="AH19" s="62">
        <v>7.0</v>
      </c>
    </row>
    <row r="20">
      <c r="A20" s="62">
        <v>7.0</v>
      </c>
      <c r="B20" s="62" t="s">
        <v>81</v>
      </c>
      <c r="C20" s="62">
        <v>8.0</v>
      </c>
      <c r="D20" s="63">
        <v>45964.0</v>
      </c>
      <c r="E20" s="62" t="s">
        <v>221</v>
      </c>
      <c r="F20" s="62" t="s">
        <v>227</v>
      </c>
      <c r="G20" s="62" t="s">
        <v>230</v>
      </c>
      <c r="H20" s="62" t="s">
        <v>237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>
        <v>7.0</v>
      </c>
      <c r="B21" s="62" t="s">
        <v>81</v>
      </c>
      <c r="C21" s="62">
        <v>9.0</v>
      </c>
      <c r="D21" s="63">
        <v>45966.0</v>
      </c>
      <c r="E21" s="62" t="s">
        <v>221</v>
      </c>
      <c r="F21" s="62" t="s">
        <v>81</v>
      </c>
      <c r="G21" s="62" t="s">
        <v>239</v>
      </c>
      <c r="H21" s="62" t="s">
        <v>240</v>
      </c>
      <c r="I21" s="62" t="s">
        <v>238</v>
      </c>
      <c r="J21" s="62" t="s">
        <v>238</v>
      </c>
      <c r="K21" s="62" t="s">
        <v>238</v>
      </c>
      <c r="L21" s="62" t="s">
        <v>238</v>
      </c>
      <c r="M21" s="62" t="s">
        <v>238</v>
      </c>
      <c r="N21" s="62" t="s">
        <v>238</v>
      </c>
      <c r="O21" s="62" t="s">
        <v>238</v>
      </c>
      <c r="P21" s="62" t="s">
        <v>238</v>
      </c>
      <c r="Q21" s="62" t="s">
        <v>238</v>
      </c>
      <c r="R21" s="62" t="s">
        <v>238</v>
      </c>
      <c r="S21" s="62" t="s">
        <v>238</v>
      </c>
      <c r="T21" s="62" t="s">
        <v>238</v>
      </c>
      <c r="U21" s="62" t="s">
        <v>238</v>
      </c>
      <c r="V21" s="62" t="s">
        <v>238</v>
      </c>
      <c r="W21" s="62" t="s">
        <v>238</v>
      </c>
      <c r="X21" s="62" t="s">
        <v>238</v>
      </c>
      <c r="Y21" s="62" t="s">
        <v>238</v>
      </c>
      <c r="Z21" s="62" t="s">
        <v>238</v>
      </c>
      <c r="AA21" s="62" t="s">
        <v>238</v>
      </c>
      <c r="AB21" s="62" t="s">
        <v>238</v>
      </c>
      <c r="AC21" s="62" t="s">
        <v>238</v>
      </c>
      <c r="AD21" s="62" t="s">
        <v>238</v>
      </c>
      <c r="AE21" s="62" t="s">
        <v>238</v>
      </c>
      <c r="AF21" s="62" t="s">
        <v>238</v>
      </c>
      <c r="AG21" s="62" t="s">
        <v>238</v>
      </c>
      <c r="AH21" s="62" t="s">
        <v>238</v>
      </c>
    </row>
    <row r="22" ht="15.75" customHeight="1">
      <c r="A22" s="62">
        <v>7.0</v>
      </c>
      <c r="B22" s="62" t="s">
        <v>81</v>
      </c>
      <c r="C22" s="62">
        <v>10.0</v>
      </c>
      <c r="D22" s="63">
        <v>45969.0</v>
      </c>
      <c r="E22" s="62" t="s">
        <v>221</v>
      </c>
      <c r="F22" s="62" t="s">
        <v>227</v>
      </c>
      <c r="G22" s="62" t="s">
        <v>241</v>
      </c>
      <c r="H22" s="62" t="s">
        <v>242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>
        <v>8.0</v>
      </c>
      <c r="B23" s="62">
        <v>288.0</v>
      </c>
      <c r="C23" s="62">
        <v>11.0</v>
      </c>
      <c r="D23" s="63">
        <v>45971.0</v>
      </c>
      <c r="E23" s="62" t="s">
        <v>221</v>
      </c>
      <c r="F23" s="62" t="s">
        <v>227</v>
      </c>
      <c r="G23" s="62" t="s">
        <v>243</v>
      </c>
      <c r="H23" s="62" t="s">
        <v>244</v>
      </c>
      <c r="I23" s="62" t="s">
        <v>224</v>
      </c>
      <c r="J23" s="64">
        <v>1.2256944444444444</v>
      </c>
      <c r="K23" s="62">
        <v>7.0</v>
      </c>
      <c r="L23" s="62">
        <v>17.0</v>
      </c>
      <c r="M23" s="62">
        <v>0.412</v>
      </c>
      <c r="N23" s="62">
        <v>2.0</v>
      </c>
      <c r="O23" s="62">
        <v>10.0</v>
      </c>
      <c r="P23" s="62">
        <v>0.2</v>
      </c>
      <c r="Q23" s="62">
        <v>5.0</v>
      </c>
      <c r="R23" s="62">
        <v>7.0</v>
      </c>
      <c r="S23" s="62">
        <v>0.714</v>
      </c>
      <c r="T23" s="62">
        <v>0.471</v>
      </c>
      <c r="U23" s="62">
        <v>8.0</v>
      </c>
      <c r="V23" s="62">
        <v>11.0</v>
      </c>
      <c r="W23" s="62">
        <v>0.727</v>
      </c>
      <c r="X23" s="62">
        <v>0.0</v>
      </c>
      <c r="Y23" s="62">
        <v>5.0</v>
      </c>
      <c r="Z23" s="62">
        <v>5.0</v>
      </c>
      <c r="AA23" s="62">
        <v>7.0</v>
      </c>
      <c r="AB23" s="62">
        <v>2.0</v>
      </c>
      <c r="AC23" s="62">
        <v>0.0</v>
      </c>
      <c r="AD23" s="62">
        <v>1.0</v>
      </c>
      <c r="AE23" s="62">
        <v>2.0</v>
      </c>
      <c r="AF23" s="62">
        <v>24.0</v>
      </c>
      <c r="AG23" s="62">
        <v>20.3</v>
      </c>
      <c r="AH23" s="62">
        <v>18.0</v>
      </c>
    </row>
    <row r="24" ht="15.75" customHeight="1">
      <c r="A24" s="62">
        <v>9.0</v>
      </c>
      <c r="B24" s="62">
        <v>289.0</v>
      </c>
      <c r="C24" s="62">
        <v>12.0</v>
      </c>
      <c r="D24" s="63">
        <v>45973.0</v>
      </c>
      <c r="E24" s="62" t="s">
        <v>221</v>
      </c>
      <c r="F24" s="62" t="s">
        <v>227</v>
      </c>
      <c r="G24" s="62" t="s">
        <v>245</v>
      </c>
      <c r="H24" s="62" t="s">
        <v>246</v>
      </c>
      <c r="I24" s="62" t="s">
        <v>224</v>
      </c>
      <c r="J24" s="64">
        <v>1.2645833333333334</v>
      </c>
      <c r="K24" s="62">
        <v>4.0</v>
      </c>
      <c r="L24" s="62">
        <v>12.0</v>
      </c>
      <c r="M24" s="62">
        <v>0.333</v>
      </c>
      <c r="N24" s="62">
        <v>0.0</v>
      </c>
      <c r="O24" s="62">
        <v>5.0</v>
      </c>
      <c r="P24" s="62">
        <v>0.0</v>
      </c>
      <c r="Q24" s="62">
        <v>4.0</v>
      </c>
      <c r="R24" s="62">
        <v>7.0</v>
      </c>
      <c r="S24" s="62">
        <v>0.571</v>
      </c>
      <c r="T24" s="62">
        <v>0.333</v>
      </c>
      <c r="U24" s="62">
        <v>5.0</v>
      </c>
      <c r="V24" s="62">
        <v>6.0</v>
      </c>
      <c r="W24" s="62">
        <v>0.833</v>
      </c>
      <c r="X24" s="62">
        <v>0.0</v>
      </c>
      <c r="Y24" s="62">
        <v>5.0</v>
      </c>
      <c r="Z24" s="62">
        <v>5.0</v>
      </c>
      <c r="AA24" s="62">
        <v>3.0</v>
      </c>
      <c r="AB24" s="62">
        <v>1.0</v>
      </c>
      <c r="AC24" s="62">
        <v>0.0</v>
      </c>
      <c r="AD24" s="62">
        <v>5.0</v>
      </c>
      <c r="AE24" s="62">
        <v>3.0</v>
      </c>
      <c r="AF24" s="62">
        <v>13.0</v>
      </c>
      <c r="AG24" s="62">
        <v>4.2</v>
      </c>
      <c r="AH24" s="62">
        <v>-24.0</v>
      </c>
    </row>
    <row r="25" ht="15.75" customHeight="1">
      <c r="A25" s="62">
        <v>10.0</v>
      </c>
      <c r="B25" s="62">
        <v>290.0</v>
      </c>
      <c r="C25" s="62">
        <v>13.0</v>
      </c>
      <c r="D25" s="63">
        <v>45975.0</v>
      </c>
      <c r="E25" s="62" t="s">
        <v>221</v>
      </c>
      <c r="F25" s="62" t="s">
        <v>227</v>
      </c>
      <c r="G25" s="62" t="s">
        <v>247</v>
      </c>
      <c r="H25" s="62" t="s">
        <v>248</v>
      </c>
      <c r="I25" s="62" t="s">
        <v>224</v>
      </c>
      <c r="J25" s="64">
        <v>1.6208333333333333</v>
      </c>
      <c r="K25" s="62">
        <v>9.0</v>
      </c>
      <c r="L25" s="62">
        <v>16.0</v>
      </c>
      <c r="M25" s="62">
        <v>0.563</v>
      </c>
      <c r="N25" s="62">
        <v>2.0</v>
      </c>
      <c r="O25" s="62">
        <v>6.0</v>
      </c>
      <c r="P25" s="62">
        <v>0.333</v>
      </c>
      <c r="Q25" s="62">
        <v>7.0</v>
      </c>
      <c r="R25" s="62">
        <v>10.0</v>
      </c>
      <c r="S25" s="62">
        <v>0.7</v>
      </c>
      <c r="T25" s="62">
        <v>0.625</v>
      </c>
      <c r="U25" s="62">
        <v>11.0</v>
      </c>
      <c r="V25" s="62">
        <v>13.0</v>
      </c>
      <c r="W25" s="62">
        <v>0.846</v>
      </c>
      <c r="X25" s="62">
        <v>0.0</v>
      </c>
      <c r="Y25" s="62">
        <v>4.0</v>
      </c>
      <c r="Z25" s="62">
        <v>4.0</v>
      </c>
      <c r="AA25" s="62">
        <v>7.0</v>
      </c>
      <c r="AB25" s="62">
        <v>1.0</v>
      </c>
      <c r="AC25" s="62">
        <v>1.0</v>
      </c>
      <c r="AD25" s="62">
        <v>4.0</v>
      </c>
      <c r="AE25" s="62">
        <v>3.0</v>
      </c>
      <c r="AF25" s="62">
        <v>31.0</v>
      </c>
      <c r="AG25" s="62">
        <v>25.2</v>
      </c>
      <c r="AH25" s="62">
        <v>16.0</v>
      </c>
    </row>
    <row r="26" ht="15.75" customHeight="1">
      <c r="A26" s="62">
        <v>11.0</v>
      </c>
      <c r="B26" s="62">
        <v>291.0</v>
      </c>
      <c r="C26" s="62">
        <v>14.0</v>
      </c>
      <c r="D26" s="63">
        <v>45976.0</v>
      </c>
      <c r="E26" s="62" t="s">
        <v>221</v>
      </c>
      <c r="F26" s="62" t="s">
        <v>227</v>
      </c>
      <c r="G26" s="62" t="s">
        <v>249</v>
      </c>
      <c r="H26" s="62" t="s">
        <v>250</v>
      </c>
      <c r="I26" s="62" t="s">
        <v>224</v>
      </c>
      <c r="J26" s="64">
        <v>1.5055555555555555</v>
      </c>
      <c r="K26" s="62">
        <v>9.0</v>
      </c>
      <c r="L26" s="62">
        <v>17.0</v>
      </c>
      <c r="M26" s="62">
        <v>0.529</v>
      </c>
      <c r="N26" s="62">
        <v>5.0</v>
      </c>
      <c r="O26" s="62">
        <v>9.0</v>
      </c>
      <c r="P26" s="62">
        <v>0.556</v>
      </c>
      <c r="Q26" s="62">
        <v>4.0</v>
      </c>
      <c r="R26" s="62">
        <v>8.0</v>
      </c>
      <c r="S26" s="62">
        <v>0.5</v>
      </c>
      <c r="T26" s="62">
        <v>0.676</v>
      </c>
      <c r="U26" s="62">
        <v>2.0</v>
      </c>
      <c r="V26" s="62">
        <v>3.0</v>
      </c>
      <c r="W26" s="62">
        <v>0.667</v>
      </c>
      <c r="X26" s="62">
        <v>3.0</v>
      </c>
      <c r="Y26" s="62">
        <v>3.0</v>
      </c>
      <c r="Z26" s="62">
        <v>6.0</v>
      </c>
      <c r="AA26" s="62">
        <v>8.0</v>
      </c>
      <c r="AB26" s="62">
        <v>1.0</v>
      </c>
      <c r="AC26" s="62">
        <v>0.0</v>
      </c>
      <c r="AD26" s="62">
        <v>3.0</v>
      </c>
      <c r="AE26" s="62">
        <v>4.0</v>
      </c>
      <c r="AF26" s="62">
        <v>25.0</v>
      </c>
      <c r="AG26" s="62">
        <v>21.3</v>
      </c>
      <c r="AH26" s="62">
        <v>14.0</v>
      </c>
    </row>
    <row r="27" ht="15.75" customHeight="1">
      <c r="A27" s="62">
        <v>12.0</v>
      </c>
      <c r="B27" s="62">
        <v>292.0</v>
      </c>
      <c r="C27" s="62">
        <v>15.0</v>
      </c>
      <c r="D27" s="63">
        <v>45979.0</v>
      </c>
      <c r="E27" s="62" t="s">
        <v>221</v>
      </c>
      <c r="F27" s="62" t="s">
        <v>81</v>
      </c>
      <c r="G27" s="62" t="s">
        <v>251</v>
      </c>
      <c r="H27" s="62" t="s">
        <v>252</v>
      </c>
      <c r="I27" s="62" t="s">
        <v>224</v>
      </c>
      <c r="J27" s="64">
        <v>1.3930555555555555</v>
      </c>
      <c r="K27" s="62">
        <v>7.0</v>
      </c>
      <c r="L27" s="62">
        <v>11.0</v>
      </c>
      <c r="M27" s="62">
        <v>0.636</v>
      </c>
      <c r="N27" s="62">
        <v>1.0</v>
      </c>
      <c r="O27" s="62">
        <v>4.0</v>
      </c>
      <c r="P27" s="62">
        <v>0.25</v>
      </c>
      <c r="Q27" s="62">
        <v>6.0</v>
      </c>
      <c r="R27" s="62">
        <v>7.0</v>
      </c>
      <c r="S27" s="62">
        <v>0.857</v>
      </c>
      <c r="T27" s="62">
        <v>0.682</v>
      </c>
      <c r="U27" s="62">
        <v>11.0</v>
      </c>
      <c r="V27" s="62">
        <v>12.0</v>
      </c>
      <c r="W27" s="62">
        <v>0.917</v>
      </c>
      <c r="X27" s="62">
        <v>1.0</v>
      </c>
      <c r="Y27" s="62">
        <v>4.0</v>
      </c>
      <c r="Z27" s="62">
        <v>5.0</v>
      </c>
      <c r="AA27" s="62">
        <v>1.0</v>
      </c>
      <c r="AB27" s="62">
        <v>1.0</v>
      </c>
      <c r="AC27" s="62">
        <v>0.0</v>
      </c>
      <c r="AD27" s="62">
        <v>4.0</v>
      </c>
      <c r="AE27" s="62">
        <v>3.0</v>
      </c>
      <c r="AF27" s="62">
        <v>26.0</v>
      </c>
      <c r="AG27" s="62">
        <v>19.1</v>
      </c>
      <c r="AH27" s="62">
        <v>10.0</v>
      </c>
    </row>
    <row r="28" ht="15.75" customHeight="1">
      <c r="A28" s="62">
        <v>13.0</v>
      </c>
      <c r="B28" s="62">
        <v>293.0</v>
      </c>
      <c r="C28" s="62">
        <v>16.0</v>
      </c>
      <c r="D28" s="63">
        <v>45984.0</v>
      </c>
      <c r="E28" s="62" t="s">
        <v>221</v>
      </c>
      <c r="F28" s="62" t="s">
        <v>227</v>
      </c>
      <c r="G28" s="62" t="s">
        <v>251</v>
      </c>
      <c r="H28" s="62" t="s">
        <v>253</v>
      </c>
      <c r="I28" s="62" t="s">
        <v>224</v>
      </c>
      <c r="J28" s="64">
        <v>1.6652777777777779</v>
      </c>
      <c r="K28" s="62">
        <v>7.0</v>
      </c>
      <c r="L28" s="62">
        <v>17.0</v>
      </c>
      <c r="M28" s="62">
        <v>0.412</v>
      </c>
      <c r="N28" s="62">
        <v>1.0</v>
      </c>
      <c r="O28" s="62">
        <v>8.0</v>
      </c>
      <c r="P28" s="62">
        <v>0.125</v>
      </c>
      <c r="Q28" s="62">
        <v>6.0</v>
      </c>
      <c r="R28" s="62">
        <v>9.0</v>
      </c>
      <c r="S28" s="62">
        <v>0.667</v>
      </c>
      <c r="T28" s="62">
        <v>0.441</v>
      </c>
      <c r="U28" s="62">
        <v>7.0</v>
      </c>
      <c r="V28" s="62">
        <v>8.0</v>
      </c>
      <c r="W28" s="62">
        <v>0.875</v>
      </c>
      <c r="X28" s="62">
        <v>1.0</v>
      </c>
      <c r="Y28" s="62">
        <v>9.0</v>
      </c>
      <c r="Z28" s="62">
        <v>10.0</v>
      </c>
      <c r="AA28" s="62">
        <v>4.0</v>
      </c>
      <c r="AB28" s="62">
        <v>1.0</v>
      </c>
      <c r="AC28" s="62">
        <v>0.0</v>
      </c>
      <c r="AD28" s="62">
        <v>3.0</v>
      </c>
      <c r="AE28" s="62">
        <v>2.0</v>
      </c>
      <c r="AF28" s="62">
        <v>22.0</v>
      </c>
      <c r="AG28" s="62">
        <v>15.9</v>
      </c>
      <c r="AH28" s="62">
        <v>-1.0</v>
      </c>
    </row>
    <row r="29" ht="15.75" customHeight="1">
      <c r="A29" s="62">
        <v>14.0</v>
      </c>
      <c r="B29" s="62">
        <v>294.0</v>
      </c>
      <c r="C29" s="62">
        <v>17.0</v>
      </c>
      <c r="D29" s="63">
        <v>45986.0</v>
      </c>
      <c r="E29" s="62" t="s">
        <v>221</v>
      </c>
      <c r="F29" s="62" t="s">
        <v>81</v>
      </c>
      <c r="G29" s="62" t="s">
        <v>254</v>
      </c>
      <c r="H29" s="62" t="s">
        <v>255</v>
      </c>
      <c r="I29" s="62" t="s">
        <v>224</v>
      </c>
      <c r="J29" s="64">
        <v>1.4604166666666667</v>
      </c>
      <c r="K29" s="62">
        <v>11.0</v>
      </c>
      <c r="L29" s="62">
        <v>16.0</v>
      </c>
      <c r="M29" s="62">
        <v>0.688</v>
      </c>
      <c r="N29" s="62">
        <v>2.0</v>
      </c>
      <c r="O29" s="62">
        <v>4.0</v>
      </c>
      <c r="P29" s="62">
        <v>0.5</v>
      </c>
      <c r="Q29" s="62">
        <v>9.0</v>
      </c>
      <c r="R29" s="62">
        <v>12.0</v>
      </c>
      <c r="S29" s="62">
        <v>0.75</v>
      </c>
      <c r="T29" s="62">
        <v>0.75</v>
      </c>
      <c r="U29" s="62">
        <v>7.0</v>
      </c>
      <c r="V29" s="62">
        <v>7.0</v>
      </c>
      <c r="W29" s="62">
        <v>1.0</v>
      </c>
      <c r="X29" s="62">
        <v>3.0</v>
      </c>
      <c r="Y29" s="62">
        <v>6.0</v>
      </c>
      <c r="Z29" s="62">
        <v>9.0</v>
      </c>
      <c r="AA29" s="62">
        <v>3.0</v>
      </c>
      <c r="AB29" s="62">
        <v>3.0</v>
      </c>
      <c r="AC29" s="62">
        <v>0.0</v>
      </c>
      <c r="AD29" s="62">
        <v>1.0</v>
      </c>
      <c r="AE29" s="62">
        <v>3.0</v>
      </c>
      <c r="AF29" s="62">
        <v>31.0</v>
      </c>
      <c r="AG29" s="62">
        <v>31.0</v>
      </c>
      <c r="AH29" s="62">
        <v>19.0</v>
      </c>
    </row>
    <row r="30" ht="15.75" customHeight="1">
      <c r="A30" s="62">
        <v>15.0</v>
      </c>
      <c r="B30" s="62">
        <v>295.0</v>
      </c>
      <c r="C30" s="62">
        <v>18.0</v>
      </c>
      <c r="D30" s="63">
        <v>45989.0</v>
      </c>
      <c r="E30" s="62" t="s">
        <v>221</v>
      </c>
      <c r="F30" s="62" t="s">
        <v>81</v>
      </c>
      <c r="G30" s="62" t="s">
        <v>256</v>
      </c>
      <c r="H30" s="62" t="s">
        <v>257</v>
      </c>
      <c r="I30" s="62" t="s">
        <v>224</v>
      </c>
      <c r="J30" s="64">
        <v>1.7215277777777778</v>
      </c>
      <c r="K30" s="62">
        <v>12.0</v>
      </c>
      <c r="L30" s="62">
        <v>15.0</v>
      </c>
      <c r="M30" s="62">
        <v>0.8</v>
      </c>
      <c r="N30" s="62">
        <v>6.0</v>
      </c>
      <c r="O30" s="62">
        <v>8.0</v>
      </c>
      <c r="P30" s="62">
        <v>0.75</v>
      </c>
      <c r="Q30" s="62">
        <v>6.0</v>
      </c>
      <c r="R30" s="62">
        <v>7.0</v>
      </c>
      <c r="S30" s="62">
        <v>0.857</v>
      </c>
      <c r="T30" s="62">
        <v>1.0</v>
      </c>
      <c r="U30" s="62">
        <v>8.0</v>
      </c>
      <c r="V30" s="62">
        <v>9.0</v>
      </c>
      <c r="W30" s="62">
        <v>0.889</v>
      </c>
      <c r="X30" s="62">
        <v>1.0</v>
      </c>
      <c r="Y30" s="62">
        <v>7.0</v>
      </c>
      <c r="Z30" s="62">
        <v>8.0</v>
      </c>
      <c r="AA30" s="62">
        <v>3.0</v>
      </c>
      <c r="AB30" s="62">
        <v>0.0</v>
      </c>
      <c r="AC30" s="62">
        <v>0.0</v>
      </c>
      <c r="AD30" s="62">
        <v>1.0</v>
      </c>
      <c r="AE30" s="62">
        <v>2.0</v>
      </c>
      <c r="AF30" s="62">
        <v>38.0</v>
      </c>
      <c r="AG30" s="62">
        <v>35.0</v>
      </c>
      <c r="AH30" s="62">
        <v>3.0</v>
      </c>
    </row>
    <row r="31" ht="15.75" customHeight="1">
      <c r="A31" s="62">
        <v>16.0</v>
      </c>
      <c r="B31" s="62">
        <v>296.0</v>
      </c>
      <c r="C31" s="62">
        <v>19.0</v>
      </c>
      <c r="D31" s="63">
        <v>45991.0</v>
      </c>
      <c r="E31" s="62" t="s">
        <v>221</v>
      </c>
      <c r="F31" s="62" t="s">
        <v>81</v>
      </c>
      <c r="G31" s="62" t="s">
        <v>247</v>
      </c>
      <c r="H31" s="62" t="s">
        <v>258</v>
      </c>
      <c r="I31" s="62" t="s">
        <v>224</v>
      </c>
      <c r="J31" s="64">
        <v>1.6513888888888888</v>
      </c>
      <c r="K31" s="62">
        <v>9.0</v>
      </c>
      <c r="L31" s="62">
        <v>15.0</v>
      </c>
      <c r="M31" s="62">
        <v>0.6</v>
      </c>
      <c r="N31" s="62">
        <v>4.0</v>
      </c>
      <c r="O31" s="62">
        <v>7.0</v>
      </c>
      <c r="P31" s="62">
        <v>0.571</v>
      </c>
      <c r="Q31" s="62">
        <v>5.0</v>
      </c>
      <c r="R31" s="62">
        <v>8.0</v>
      </c>
      <c r="S31" s="62">
        <v>0.625</v>
      </c>
      <c r="T31" s="62">
        <v>0.733</v>
      </c>
      <c r="U31" s="62">
        <v>11.0</v>
      </c>
      <c r="V31" s="62">
        <v>12.0</v>
      </c>
      <c r="W31" s="62">
        <v>0.917</v>
      </c>
      <c r="X31" s="62">
        <v>0.0</v>
      </c>
      <c r="Y31" s="62">
        <v>5.0</v>
      </c>
      <c r="Z31" s="62">
        <v>5.0</v>
      </c>
      <c r="AA31" s="62">
        <v>8.0</v>
      </c>
      <c r="AB31" s="62">
        <v>1.0</v>
      </c>
      <c r="AC31" s="62">
        <v>1.0</v>
      </c>
      <c r="AD31" s="62">
        <v>5.0</v>
      </c>
      <c r="AE31" s="62">
        <v>1.0</v>
      </c>
      <c r="AF31" s="62">
        <v>33.0</v>
      </c>
      <c r="AG31" s="62">
        <v>29.1</v>
      </c>
      <c r="AH31" s="62">
        <v>-2.0</v>
      </c>
    </row>
    <row r="32" ht="15.75" customHeight="1">
      <c r="A32" s="62">
        <v>17.0</v>
      </c>
      <c r="B32" s="62">
        <v>297.0</v>
      </c>
      <c r="C32" s="62">
        <v>20.0</v>
      </c>
      <c r="D32" s="63">
        <v>45992.0</v>
      </c>
      <c r="E32" s="62" t="s">
        <v>221</v>
      </c>
      <c r="F32" s="62" t="s">
        <v>81</v>
      </c>
      <c r="G32" s="62" t="s">
        <v>259</v>
      </c>
      <c r="H32" s="62" t="s">
        <v>260</v>
      </c>
      <c r="I32" s="62" t="s">
        <v>224</v>
      </c>
      <c r="J32" s="64">
        <v>1.3902777777777777</v>
      </c>
      <c r="K32" s="62">
        <v>6.0</v>
      </c>
      <c r="L32" s="62">
        <v>12.0</v>
      </c>
      <c r="M32" s="62">
        <v>0.5</v>
      </c>
      <c r="N32" s="62">
        <v>3.0</v>
      </c>
      <c r="O32" s="62">
        <v>7.0</v>
      </c>
      <c r="P32" s="62">
        <v>0.429</v>
      </c>
      <c r="Q32" s="62">
        <v>3.0</v>
      </c>
      <c r="R32" s="62">
        <v>5.0</v>
      </c>
      <c r="S32" s="62">
        <v>0.6</v>
      </c>
      <c r="T32" s="62">
        <v>0.625</v>
      </c>
      <c r="U32" s="62">
        <v>1.0</v>
      </c>
      <c r="V32" s="62">
        <v>1.0</v>
      </c>
      <c r="W32" s="62">
        <v>1.0</v>
      </c>
      <c r="X32" s="62">
        <v>0.0</v>
      </c>
      <c r="Y32" s="62">
        <v>4.0</v>
      </c>
      <c r="Z32" s="62">
        <v>4.0</v>
      </c>
      <c r="AA32" s="62">
        <v>3.0</v>
      </c>
      <c r="AB32" s="62">
        <v>0.0</v>
      </c>
      <c r="AC32" s="62">
        <v>0.0</v>
      </c>
      <c r="AD32" s="62">
        <v>5.0</v>
      </c>
      <c r="AE32" s="62">
        <v>2.0</v>
      </c>
      <c r="AF32" s="62">
        <v>16.0</v>
      </c>
      <c r="AG32" s="62">
        <v>7.5</v>
      </c>
      <c r="AH32" s="62">
        <v>-11.0</v>
      </c>
    </row>
    <row r="33" ht="15.75" customHeight="1">
      <c r="A33" s="62">
        <v>18.0</v>
      </c>
      <c r="B33" s="62">
        <v>298.0</v>
      </c>
      <c r="C33" s="62">
        <v>21.0</v>
      </c>
      <c r="D33" s="63">
        <v>45995.0</v>
      </c>
      <c r="E33" s="62" t="s">
        <v>221</v>
      </c>
      <c r="F33" s="62" t="s">
        <v>227</v>
      </c>
      <c r="G33" s="62" t="s">
        <v>261</v>
      </c>
      <c r="H33" s="62" t="s">
        <v>262</v>
      </c>
      <c r="I33" s="62" t="s">
        <v>224</v>
      </c>
      <c r="J33" s="64">
        <v>1.7</v>
      </c>
      <c r="K33" s="62">
        <v>13.0</v>
      </c>
      <c r="L33" s="62">
        <v>21.0</v>
      </c>
      <c r="M33" s="62">
        <v>0.619</v>
      </c>
      <c r="N33" s="62">
        <v>5.0</v>
      </c>
      <c r="O33" s="62">
        <v>11.0</v>
      </c>
      <c r="P33" s="62">
        <v>0.455</v>
      </c>
      <c r="Q33" s="62">
        <v>8.0</v>
      </c>
      <c r="R33" s="62">
        <v>10.0</v>
      </c>
      <c r="S33" s="62">
        <v>0.8</v>
      </c>
      <c r="T33" s="62">
        <v>0.738</v>
      </c>
      <c r="U33" s="62">
        <v>13.0</v>
      </c>
      <c r="V33" s="62">
        <v>15.0</v>
      </c>
      <c r="W33" s="62">
        <v>0.867</v>
      </c>
      <c r="X33" s="62">
        <v>0.0</v>
      </c>
      <c r="Y33" s="62">
        <v>5.0</v>
      </c>
      <c r="Z33" s="62">
        <v>5.0</v>
      </c>
      <c r="AA33" s="62">
        <v>10.0</v>
      </c>
      <c r="AB33" s="62">
        <v>0.0</v>
      </c>
      <c r="AC33" s="62">
        <v>0.0</v>
      </c>
      <c r="AD33" s="62">
        <v>5.0</v>
      </c>
      <c r="AE33" s="62">
        <v>3.0</v>
      </c>
      <c r="AF33" s="62">
        <v>44.0</v>
      </c>
      <c r="AG33" s="62">
        <v>36.0</v>
      </c>
      <c r="AH33" s="62">
        <v>6.0</v>
      </c>
    </row>
    <row r="34" ht="15.75" customHeight="1">
      <c r="A34" s="62">
        <v>19.0</v>
      </c>
      <c r="B34" s="62">
        <v>299.0</v>
      </c>
      <c r="C34" s="62">
        <v>22.0</v>
      </c>
      <c r="D34" s="63">
        <v>45996.0</v>
      </c>
      <c r="E34" s="62" t="s">
        <v>221</v>
      </c>
      <c r="F34" s="62" t="s">
        <v>227</v>
      </c>
      <c r="G34" s="62" t="s">
        <v>263</v>
      </c>
      <c r="H34" s="62" t="s">
        <v>264</v>
      </c>
      <c r="I34" s="62" t="s">
        <v>224</v>
      </c>
      <c r="J34" s="64">
        <v>1.3881944444444445</v>
      </c>
      <c r="K34" s="62">
        <v>9.0</v>
      </c>
      <c r="L34" s="62">
        <v>18.0</v>
      </c>
      <c r="M34" s="62">
        <v>0.5</v>
      </c>
      <c r="N34" s="62">
        <v>3.0</v>
      </c>
      <c r="O34" s="62">
        <v>8.0</v>
      </c>
      <c r="P34" s="62">
        <v>0.375</v>
      </c>
      <c r="Q34" s="62">
        <v>6.0</v>
      </c>
      <c r="R34" s="62">
        <v>10.0</v>
      </c>
      <c r="S34" s="62">
        <v>0.6</v>
      </c>
      <c r="T34" s="62">
        <v>0.583</v>
      </c>
      <c r="U34" s="62">
        <v>15.0</v>
      </c>
      <c r="V34" s="62">
        <v>17.0</v>
      </c>
      <c r="W34" s="62">
        <v>0.882</v>
      </c>
      <c r="X34" s="62">
        <v>1.0</v>
      </c>
      <c r="Y34" s="62">
        <v>2.0</v>
      </c>
      <c r="Z34" s="62">
        <v>3.0</v>
      </c>
      <c r="AA34" s="62">
        <v>8.0</v>
      </c>
      <c r="AB34" s="62">
        <v>0.0</v>
      </c>
      <c r="AC34" s="62">
        <v>0.0</v>
      </c>
      <c r="AD34" s="62">
        <v>4.0</v>
      </c>
      <c r="AE34" s="62">
        <v>0.0</v>
      </c>
      <c r="AF34" s="62">
        <v>36.0</v>
      </c>
      <c r="AG34" s="62">
        <v>29.1</v>
      </c>
      <c r="AH34" s="62">
        <v>-9.0</v>
      </c>
    </row>
    <row r="35" ht="15.75" customHeight="1">
      <c r="A35" s="62">
        <v>20.0</v>
      </c>
      <c r="B35" s="62">
        <v>300.0</v>
      </c>
      <c r="C35" s="62">
        <v>23.0</v>
      </c>
      <c r="D35" s="63">
        <v>45998.0</v>
      </c>
      <c r="E35" s="62" t="s">
        <v>221</v>
      </c>
      <c r="F35" s="62" t="s">
        <v>227</v>
      </c>
      <c r="G35" s="62" t="s">
        <v>265</v>
      </c>
      <c r="H35" s="62" t="s">
        <v>266</v>
      </c>
      <c r="I35" s="62" t="s">
        <v>224</v>
      </c>
      <c r="J35" s="64">
        <v>1.6305555555555555</v>
      </c>
      <c r="K35" s="62">
        <v>3.0</v>
      </c>
      <c r="L35" s="62">
        <v>16.0</v>
      </c>
      <c r="M35" s="62">
        <v>0.188</v>
      </c>
      <c r="N35" s="62">
        <v>2.0</v>
      </c>
      <c r="O35" s="62">
        <v>6.0</v>
      </c>
      <c r="P35" s="62">
        <v>0.333</v>
      </c>
      <c r="Q35" s="62">
        <v>1.0</v>
      </c>
      <c r="R35" s="62">
        <v>10.0</v>
      </c>
      <c r="S35" s="62">
        <v>0.1</v>
      </c>
      <c r="T35" s="62">
        <v>0.25</v>
      </c>
      <c r="U35" s="62">
        <v>3.0</v>
      </c>
      <c r="V35" s="62">
        <v>5.0</v>
      </c>
      <c r="W35" s="62">
        <v>0.6</v>
      </c>
      <c r="X35" s="62">
        <v>1.0</v>
      </c>
      <c r="Y35" s="62">
        <v>3.0</v>
      </c>
      <c r="Z35" s="62">
        <v>4.0</v>
      </c>
      <c r="AA35" s="62">
        <v>4.0</v>
      </c>
      <c r="AB35" s="62">
        <v>1.0</v>
      </c>
      <c r="AC35" s="62">
        <v>1.0</v>
      </c>
      <c r="AD35" s="62">
        <v>2.0</v>
      </c>
      <c r="AE35" s="62">
        <v>0.0</v>
      </c>
      <c r="AF35" s="62">
        <v>11.0</v>
      </c>
      <c r="AG35" s="62">
        <v>4.3</v>
      </c>
      <c r="AH35" s="62">
        <v>1.0</v>
      </c>
    </row>
    <row r="36" ht="15.75" customHeight="1">
      <c r="A36" s="62">
        <v>21.0</v>
      </c>
      <c r="B36" s="62">
        <v>301.0</v>
      </c>
      <c r="C36" s="62">
        <v>24.0</v>
      </c>
      <c r="D36" s="63">
        <v>46001.0</v>
      </c>
      <c r="E36" s="62" t="s">
        <v>221</v>
      </c>
      <c r="F36" s="62" t="s">
        <v>81</v>
      </c>
      <c r="G36" s="62" t="s">
        <v>239</v>
      </c>
      <c r="H36" s="62" t="s">
        <v>267</v>
      </c>
      <c r="I36" s="62" t="s">
        <v>224</v>
      </c>
      <c r="J36" s="64">
        <v>1.6590277777777778</v>
      </c>
      <c r="K36" s="62">
        <v>6.0</v>
      </c>
      <c r="L36" s="62">
        <v>16.0</v>
      </c>
      <c r="M36" s="62">
        <v>0.375</v>
      </c>
      <c r="N36" s="62">
        <v>2.0</v>
      </c>
      <c r="O36" s="62">
        <v>6.0</v>
      </c>
      <c r="P36" s="62">
        <v>0.333</v>
      </c>
      <c r="Q36" s="62">
        <v>4.0</v>
      </c>
      <c r="R36" s="62">
        <v>10.0</v>
      </c>
      <c r="S36" s="62">
        <v>0.4</v>
      </c>
      <c r="T36" s="62">
        <v>0.438</v>
      </c>
      <c r="U36" s="62">
        <v>1.0</v>
      </c>
      <c r="V36" s="62">
        <v>1.0</v>
      </c>
      <c r="W36" s="62">
        <v>1.0</v>
      </c>
      <c r="X36" s="62">
        <v>1.0</v>
      </c>
      <c r="Y36" s="62">
        <v>7.0</v>
      </c>
      <c r="Z36" s="62">
        <v>8.0</v>
      </c>
      <c r="AA36" s="62">
        <v>7.0</v>
      </c>
      <c r="AB36" s="62">
        <v>0.0</v>
      </c>
      <c r="AC36" s="62">
        <v>1.0</v>
      </c>
      <c r="AD36" s="62">
        <v>3.0</v>
      </c>
      <c r="AE36" s="62">
        <v>5.0</v>
      </c>
      <c r="AF36" s="62">
        <v>15.0</v>
      </c>
      <c r="AG36" s="62">
        <v>9.6</v>
      </c>
      <c r="AH36" s="62">
        <v>-5.0</v>
      </c>
    </row>
    <row r="37" ht="15.75" customHeight="1">
      <c r="A37" s="62">
        <v>21.0</v>
      </c>
      <c r="B37" s="62" t="s">
        <v>81</v>
      </c>
      <c r="C37" s="62">
        <v>25.0</v>
      </c>
      <c r="D37" s="63">
        <v>46005.0</v>
      </c>
      <c r="E37" s="62" t="s">
        <v>221</v>
      </c>
      <c r="F37" s="62" t="s">
        <v>227</v>
      </c>
      <c r="G37" s="62" t="s">
        <v>259</v>
      </c>
      <c r="H37" s="62" t="s">
        <v>268</v>
      </c>
      <c r="I37" s="62" t="s">
        <v>238</v>
      </c>
      <c r="J37" s="62" t="s">
        <v>238</v>
      </c>
      <c r="K37" s="62" t="s">
        <v>238</v>
      </c>
      <c r="L37" s="62" t="s">
        <v>238</v>
      </c>
      <c r="M37" s="62" t="s">
        <v>238</v>
      </c>
      <c r="N37" s="62" t="s">
        <v>238</v>
      </c>
      <c r="O37" s="62" t="s">
        <v>238</v>
      </c>
      <c r="P37" s="62" t="s">
        <v>238</v>
      </c>
      <c r="Q37" s="62" t="s">
        <v>238</v>
      </c>
      <c r="R37" s="62" t="s">
        <v>238</v>
      </c>
      <c r="S37" s="62" t="s">
        <v>238</v>
      </c>
      <c r="T37" s="62" t="s">
        <v>238</v>
      </c>
      <c r="U37" s="62" t="s">
        <v>238</v>
      </c>
      <c r="V37" s="62" t="s">
        <v>238</v>
      </c>
      <c r="W37" s="62" t="s">
        <v>238</v>
      </c>
      <c r="X37" s="62" t="s">
        <v>238</v>
      </c>
      <c r="Y37" s="62" t="s">
        <v>238</v>
      </c>
      <c r="Z37" s="62" t="s">
        <v>238</v>
      </c>
      <c r="AA37" s="62" t="s">
        <v>238</v>
      </c>
      <c r="AB37" s="62" t="s">
        <v>238</v>
      </c>
      <c r="AC37" s="62" t="s">
        <v>238</v>
      </c>
      <c r="AD37" s="62" t="s">
        <v>238</v>
      </c>
      <c r="AE37" s="62" t="s">
        <v>238</v>
      </c>
      <c r="AF37" s="62" t="s">
        <v>238</v>
      </c>
      <c r="AG37" s="62" t="s">
        <v>238</v>
      </c>
      <c r="AH37" s="62" t="s">
        <v>238</v>
      </c>
    </row>
    <row r="38" ht="15.75" customHeight="1">
      <c r="A38" s="62">
        <v>21.0</v>
      </c>
      <c r="B38" s="62" t="s">
        <v>81</v>
      </c>
      <c r="C38" s="62">
        <v>26.0</v>
      </c>
      <c r="D38" s="63">
        <v>46009.0</v>
      </c>
      <c r="E38" s="62" t="s">
        <v>221</v>
      </c>
      <c r="F38" s="62" t="s">
        <v>227</v>
      </c>
      <c r="G38" s="62" t="s">
        <v>251</v>
      </c>
      <c r="H38" s="62" t="s">
        <v>269</v>
      </c>
      <c r="I38" s="62" t="s">
        <v>238</v>
      </c>
      <c r="J38" s="62" t="s">
        <v>238</v>
      </c>
      <c r="K38" s="62" t="s">
        <v>238</v>
      </c>
      <c r="L38" s="62" t="s">
        <v>238</v>
      </c>
      <c r="M38" s="62" t="s">
        <v>238</v>
      </c>
      <c r="N38" s="62" t="s">
        <v>238</v>
      </c>
      <c r="O38" s="62" t="s">
        <v>238</v>
      </c>
      <c r="P38" s="62" t="s">
        <v>238</v>
      </c>
      <c r="Q38" s="62" t="s">
        <v>238</v>
      </c>
      <c r="R38" s="62" t="s">
        <v>238</v>
      </c>
      <c r="S38" s="62" t="s">
        <v>238</v>
      </c>
      <c r="T38" s="62" t="s">
        <v>238</v>
      </c>
      <c r="U38" s="62" t="s">
        <v>238</v>
      </c>
      <c r="V38" s="62" t="s">
        <v>238</v>
      </c>
      <c r="W38" s="62" t="s">
        <v>238</v>
      </c>
      <c r="X38" s="62" t="s">
        <v>238</v>
      </c>
      <c r="Y38" s="62" t="s">
        <v>238</v>
      </c>
      <c r="Z38" s="62" t="s">
        <v>238</v>
      </c>
      <c r="AA38" s="62" t="s">
        <v>238</v>
      </c>
      <c r="AB38" s="62" t="s">
        <v>238</v>
      </c>
      <c r="AC38" s="62" t="s">
        <v>238</v>
      </c>
      <c r="AD38" s="62" t="s">
        <v>238</v>
      </c>
      <c r="AE38" s="62" t="s">
        <v>238</v>
      </c>
      <c r="AF38" s="62" t="s">
        <v>238</v>
      </c>
      <c r="AG38" s="62" t="s">
        <v>238</v>
      </c>
      <c r="AH38" s="62" t="s">
        <v>238</v>
      </c>
    </row>
    <row r="39" ht="15.75" customHeight="1">
      <c r="A39" s="62">
        <v>21.0</v>
      </c>
      <c r="B39" s="62" t="s">
        <v>81</v>
      </c>
      <c r="C39" s="62">
        <v>27.0</v>
      </c>
      <c r="D39" s="63">
        <v>46011.0</v>
      </c>
      <c r="E39" s="62" t="s">
        <v>221</v>
      </c>
      <c r="F39" s="62" t="s">
        <v>227</v>
      </c>
      <c r="G39" s="62" t="s">
        <v>254</v>
      </c>
      <c r="H39" s="62" t="s">
        <v>270</v>
      </c>
      <c r="I39" s="62" t="s">
        <v>238</v>
      </c>
      <c r="J39" s="62" t="s">
        <v>238</v>
      </c>
      <c r="K39" s="62" t="s">
        <v>238</v>
      </c>
      <c r="L39" s="62" t="s">
        <v>238</v>
      </c>
      <c r="M39" s="62" t="s">
        <v>238</v>
      </c>
      <c r="N39" s="62" t="s">
        <v>238</v>
      </c>
      <c r="O39" s="62" t="s">
        <v>238</v>
      </c>
      <c r="P39" s="62" t="s">
        <v>238</v>
      </c>
      <c r="Q39" s="62" t="s">
        <v>238</v>
      </c>
      <c r="R39" s="62" t="s">
        <v>238</v>
      </c>
      <c r="S39" s="62" t="s">
        <v>238</v>
      </c>
      <c r="T39" s="62" t="s">
        <v>238</v>
      </c>
      <c r="U39" s="62" t="s">
        <v>238</v>
      </c>
      <c r="V39" s="62" t="s">
        <v>238</v>
      </c>
      <c r="W39" s="62" t="s">
        <v>238</v>
      </c>
      <c r="X39" s="62" t="s">
        <v>238</v>
      </c>
      <c r="Y39" s="62" t="s">
        <v>238</v>
      </c>
      <c r="Z39" s="62" t="s">
        <v>238</v>
      </c>
      <c r="AA39" s="62" t="s">
        <v>238</v>
      </c>
      <c r="AB39" s="62" t="s">
        <v>238</v>
      </c>
      <c r="AC39" s="62" t="s">
        <v>238</v>
      </c>
      <c r="AD39" s="62" t="s">
        <v>238</v>
      </c>
      <c r="AE39" s="62" t="s">
        <v>238</v>
      </c>
      <c r="AF39" s="62" t="s">
        <v>238</v>
      </c>
      <c r="AG39" s="62" t="s">
        <v>238</v>
      </c>
      <c r="AH39" s="62" t="s">
        <v>238</v>
      </c>
    </row>
    <row r="40" ht="15.75" customHeight="1">
      <c r="A40" s="62">
        <v>22.0</v>
      </c>
      <c r="B40" s="62">
        <v>302.0</v>
      </c>
      <c r="C40" s="62">
        <v>28.0</v>
      </c>
      <c r="D40" s="63">
        <v>46014.0</v>
      </c>
      <c r="E40" s="62" t="s">
        <v>221</v>
      </c>
      <c r="F40" s="62" t="s">
        <v>227</v>
      </c>
      <c r="G40" s="62" t="s">
        <v>259</v>
      </c>
      <c r="H40" s="62" t="s">
        <v>271</v>
      </c>
      <c r="I40" s="62" t="s">
        <v>81</v>
      </c>
      <c r="J40" s="65">
        <v>0.9048611111111111</v>
      </c>
      <c r="K40" s="62">
        <v>6.0</v>
      </c>
      <c r="L40" s="62">
        <v>11.0</v>
      </c>
      <c r="M40" s="62">
        <v>0.545</v>
      </c>
      <c r="N40" s="62">
        <v>1.0</v>
      </c>
      <c r="O40" s="62">
        <v>5.0</v>
      </c>
      <c r="P40" s="62">
        <v>0.2</v>
      </c>
      <c r="Q40" s="62">
        <v>5.0</v>
      </c>
      <c r="R40" s="62">
        <v>6.0</v>
      </c>
      <c r="S40" s="62">
        <v>0.833</v>
      </c>
      <c r="T40" s="62">
        <v>0.591</v>
      </c>
      <c r="U40" s="62">
        <v>4.0</v>
      </c>
      <c r="V40" s="62">
        <v>5.0</v>
      </c>
      <c r="W40" s="62">
        <v>0.8</v>
      </c>
      <c r="X40" s="62">
        <v>0.0</v>
      </c>
      <c r="Y40" s="62">
        <v>2.0</v>
      </c>
      <c r="Z40" s="62">
        <v>2.0</v>
      </c>
      <c r="AA40" s="62">
        <v>2.0</v>
      </c>
      <c r="AB40" s="62">
        <v>0.0</v>
      </c>
      <c r="AC40" s="62">
        <v>0.0</v>
      </c>
      <c r="AD40" s="62">
        <v>3.0</v>
      </c>
      <c r="AE40" s="62">
        <v>4.0</v>
      </c>
      <c r="AF40" s="62">
        <v>17.0</v>
      </c>
      <c r="AG40" s="62">
        <v>8.7</v>
      </c>
      <c r="AH40" s="62">
        <v>-17.0</v>
      </c>
    </row>
    <row r="41" ht="15.75" customHeight="1">
      <c r="A41" s="62">
        <v>23.0</v>
      </c>
      <c r="B41" s="62">
        <v>303.0</v>
      </c>
      <c r="C41" s="62">
        <v>29.0</v>
      </c>
      <c r="D41" s="63">
        <v>46016.0</v>
      </c>
      <c r="E41" s="62" t="s">
        <v>221</v>
      </c>
      <c r="F41" s="62" t="s">
        <v>81</v>
      </c>
      <c r="G41" s="62" t="s">
        <v>272</v>
      </c>
      <c r="H41" s="62" t="s">
        <v>273</v>
      </c>
      <c r="I41" s="62" t="s">
        <v>224</v>
      </c>
      <c r="J41" s="65">
        <v>0.6166666666666667</v>
      </c>
      <c r="K41" s="62">
        <v>5.0</v>
      </c>
      <c r="L41" s="62">
        <v>8.0</v>
      </c>
      <c r="M41" s="62">
        <v>0.625</v>
      </c>
      <c r="N41" s="62">
        <v>2.0</v>
      </c>
      <c r="O41" s="62">
        <v>5.0</v>
      </c>
      <c r="P41" s="62">
        <v>0.4</v>
      </c>
      <c r="Q41" s="62">
        <v>3.0</v>
      </c>
      <c r="R41" s="62">
        <v>3.0</v>
      </c>
      <c r="S41" s="62">
        <v>1.0</v>
      </c>
      <c r="T41" s="62">
        <v>0.75</v>
      </c>
      <c r="U41" s="62">
        <v>0.0</v>
      </c>
      <c r="V41" s="62">
        <v>0.0</v>
      </c>
      <c r="W41" s="62" t="s">
        <v>81</v>
      </c>
      <c r="X41" s="62">
        <v>0.0</v>
      </c>
      <c r="Y41" s="62">
        <v>1.0</v>
      </c>
      <c r="Z41" s="62">
        <v>1.0</v>
      </c>
      <c r="AA41" s="62">
        <v>1.0</v>
      </c>
      <c r="AB41" s="62">
        <v>0.0</v>
      </c>
      <c r="AC41" s="62">
        <v>1.0</v>
      </c>
      <c r="AD41" s="62">
        <v>2.0</v>
      </c>
      <c r="AE41" s="62">
        <v>0.0</v>
      </c>
      <c r="AF41" s="62">
        <v>12.0</v>
      </c>
      <c r="AG41" s="62">
        <v>8.1</v>
      </c>
      <c r="AH41" s="62">
        <v>-7.0</v>
      </c>
    </row>
    <row r="42" ht="15.75" customHeight="1">
      <c r="A42" s="62">
        <v>23.0</v>
      </c>
      <c r="B42" s="62" t="s">
        <v>81</v>
      </c>
      <c r="C42" s="62">
        <v>30.0</v>
      </c>
      <c r="D42" s="63">
        <v>46019.0</v>
      </c>
      <c r="E42" s="62" t="s">
        <v>221</v>
      </c>
      <c r="F42" s="62" t="s">
        <v>81</v>
      </c>
      <c r="G42" s="62" t="s">
        <v>228</v>
      </c>
      <c r="H42" s="62" t="s">
        <v>274</v>
      </c>
      <c r="I42" s="62" t="s">
        <v>238</v>
      </c>
      <c r="J42" s="62" t="s">
        <v>238</v>
      </c>
      <c r="K42" s="62" t="s">
        <v>238</v>
      </c>
      <c r="L42" s="62" t="s">
        <v>238</v>
      </c>
      <c r="M42" s="62" t="s">
        <v>238</v>
      </c>
      <c r="N42" s="62" t="s">
        <v>238</v>
      </c>
      <c r="O42" s="62" t="s">
        <v>238</v>
      </c>
      <c r="P42" s="62" t="s">
        <v>238</v>
      </c>
      <c r="Q42" s="62" t="s">
        <v>238</v>
      </c>
      <c r="R42" s="62" t="s">
        <v>238</v>
      </c>
      <c r="S42" s="62" t="s">
        <v>238</v>
      </c>
      <c r="T42" s="62" t="s">
        <v>238</v>
      </c>
      <c r="U42" s="62" t="s">
        <v>238</v>
      </c>
      <c r="V42" s="62" t="s">
        <v>238</v>
      </c>
      <c r="W42" s="62" t="s">
        <v>238</v>
      </c>
      <c r="X42" s="62" t="s">
        <v>238</v>
      </c>
      <c r="Y42" s="62" t="s">
        <v>238</v>
      </c>
      <c r="Z42" s="62" t="s">
        <v>238</v>
      </c>
      <c r="AA42" s="62" t="s">
        <v>238</v>
      </c>
      <c r="AB42" s="62" t="s">
        <v>238</v>
      </c>
      <c r="AC42" s="62" t="s">
        <v>238</v>
      </c>
      <c r="AD42" s="62" t="s">
        <v>238</v>
      </c>
      <c r="AE42" s="62" t="s">
        <v>238</v>
      </c>
      <c r="AF42" s="62" t="s">
        <v>238</v>
      </c>
      <c r="AG42" s="62" t="s">
        <v>238</v>
      </c>
      <c r="AH42" s="62" t="s">
        <v>238</v>
      </c>
    </row>
    <row r="43" ht="15.75" customHeight="1">
      <c r="A43" s="62">
        <v>23.0</v>
      </c>
      <c r="B43" s="62" t="s">
        <v>81</v>
      </c>
      <c r="C43" s="62">
        <v>31.0</v>
      </c>
      <c r="D43" s="63">
        <v>46021.0</v>
      </c>
      <c r="E43" s="62" t="s">
        <v>221</v>
      </c>
      <c r="F43" s="62" t="s">
        <v>81</v>
      </c>
      <c r="G43" s="62" t="s">
        <v>275</v>
      </c>
      <c r="H43" s="62" t="s">
        <v>276</v>
      </c>
      <c r="I43" s="62" t="s">
        <v>238</v>
      </c>
      <c r="J43" s="62" t="s">
        <v>238</v>
      </c>
      <c r="K43" s="62" t="s">
        <v>238</v>
      </c>
      <c r="L43" s="62" t="s">
        <v>238</v>
      </c>
      <c r="M43" s="62" t="s">
        <v>238</v>
      </c>
      <c r="N43" s="62" t="s">
        <v>238</v>
      </c>
      <c r="O43" s="62" t="s">
        <v>238</v>
      </c>
      <c r="P43" s="62" t="s">
        <v>238</v>
      </c>
      <c r="Q43" s="62" t="s">
        <v>238</v>
      </c>
      <c r="R43" s="62" t="s">
        <v>238</v>
      </c>
      <c r="S43" s="62" t="s">
        <v>238</v>
      </c>
      <c r="T43" s="62" t="s">
        <v>238</v>
      </c>
      <c r="U43" s="62" t="s">
        <v>238</v>
      </c>
      <c r="V43" s="62" t="s">
        <v>238</v>
      </c>
      <c r="W43" s="62" t="s">
        <v>238</v>
      </c>
      <c r="X43" s="62" t="s">
        <v>238</v>
      </c>
      <c r="Y43" s="62" t="s">
        <v>238</v>
      </c>
      <c r="Z43" s="62" t="s">
        <v>238</v>
      </c>
      <c r="AA43" s="62" t="s">
        <v>238</v>
      </c>
      <c r="AB43" s="62" t="s">
        <v>238</v>
      </c>
      <c r="AC43" s="62" t="s">
        <v>238</v>
      </c>
      <c r="AD43" s="62" t="s">
        <v>238</v>
      </c>
      <c r="AE43" s="62" t="s">
        <v>238</v>
      </c>
      <c r="AF43" s="62" t="s">
        <v>238</v>
      </c>
      <c r="AG43" s="62" t="s">
        <v>238</v>
      </c>
      <c r="AH43" s="62" t="s">
        <v>238</v>
      </c>
    </row>
    <row r="44" ht="15.75" customHeight="1">
      <c r="A44" s="62">
        <v>23.0</v>
      </c>
      <c r="B44" s="62" t="s">
        <v>81</v>
      </c>
      <c r="C44" s="62">
        <v>32.0</v>
      </c>
      <c r="D44" s="63">
        <v>46024.0</v>
      </c>
      <c r="E44" s="62" t="s">
        <v>221</v>
      </c>
      <c r="F44" s="62" t="s">
        <v>81</v>
      </c>
      <c r="G44" s="62" t="s">
        <v>233</v>
      </c>
      <c r="H44" s="62" t="s">
        <v>277</v>
      </c>
      <c r="I44" s="62" t="s">
        <v>238</v>
      </c>
      <c r="J44" s="62" t="s">
        <v>238</v>
      </c>
      <c r="K44" s="62" t="s">
        <v>238</v>
      </c>
      <c r="L44" s="62" t="s">
        <v>238</v>
      </c>
      <c r="M44" s="62" t="s">
        <v>238</v>
      </c>
      <c r="N44" s="62" t="s">
        <v>238</v>
      </c>
      <c r="O44" s="62" t="s">
        <v>238</v>
      </c>
      <c r="P44" s="62" t="s">
        <v>238</v>
      </c>
      <c r="Q44" s="62" t="s">
        <v>238</v>
      </c>
      <c r="R44" s="62" t="s">
        <v>238</v>
      </c>
      <c r="S44" s="62" t="s">
        <v>238</v>
      </c>
      <c r="T44" s="62" t="s">
        <v>238</v>
      </c>
      <c r="U44" s="62" t="s">
        <v>238</v>
      </c>
      <c r="V44" s="62" t="s">
        <v>238</v>
      </c>
      <c r="W44" s="62" t="s">
        <v>238</v>
      </c>
      <c r="X44" s="62" t="s">
        <v>238</v>
      </c>
      <c r="Y44" s="62" t="s">
        <v>238</v>
      </c>
      <c r="Z44" s="62" t="s">
        <v>238</v>
      </c>
      <c r="AA44" s="62" t="s">
        <v>238</v>
      </c>
      <c r="AB44" s="62" t="s">
        <v>238</v>
      </c>
      <c r="AC44" s="62" t="s">
        <v>238</v>
      </c>
      <c r="AD44" s="62" t="s">
        <v>238</v>
      </c>
      <c r="AE44" s="62" t="s">
        <v>238</v>
      </c>
      <c r="AF44" s="62" t="s">
        <v>238</v>
      </c>
      <c r="AG44" s="62" t="s">
        <v>238</v>
      </c>
      <c r="AH44" s="62" t="s">
        <v>238</v>
      </c>
    </row>
    <row r="45" ht="15.75" customHeight="1">
      <c r="A45" s="62">
        <v>23.0</v>
      </c>
      <c r="B45" s="62" t="s">
        <v>81</v>
      </c>
      <c r="C45" s="62">
        <v>33.0</v>
      </c>
      <c r="D45" s="63">
        <v>46026.0</v>
      </c>
      <c r="E45" s="62" t="s">
        <v>221</v>
      </c>
      <c r="F45" s="62" t="s">
        <v>81</v>
      </c>
      <c r="G45" s="62" t="s">
        <v>233</v>
      </c>
      <c r="H45" s="62" t="s">
        <v>278</v>
      </c>
      <c r="I45" s="62" t="s">
        <v>238</v>
      </c>
      <c r="J45" s="62" t="s">
        <v>238</v>
      </c>
      <c r="K45" s="62" t="s">
        <v>238</v>
      </c>
      <c r="L45" s="62" t="s">
        <v>238</v>
      </c>
      <c r="M45" s="62" t="s">
        <v>238</v>
      </c>
      <c r="N45" s="62" t="s">
        <v>238</v>
      </c>
      <c r="O45" s="62" t="s">
        <v>238</v>
      </c>
      <c r="P45" s="62" t="s">
        <v>238</v>
      </c>
      <c r="Q45" s="62" t="s">
        <v>238</v>
      </c>
      <c r="R45" s="62" t="s">
        <v>238</v>
      </c>
      <c r="S45" s="62" t="s">
        <v>238</v>
      </c>
      <c r="T45" s="62" t="s">
        <v>238</v>
      </c>
      <c r="U45" s="62" t="s">
        <v>238</v>
      </c>
      <c r="V45" s="62" t="s">
        <v>238</v>
      </c>
      <c r="W45" s="62" t="s">
        <v>238</v>
      </c>
      <c r="X45" s="62" t="s">
        <v>238</v>
      </c>
      <c r="Y45" s="62" t="s">
        <v>238</v>
      </c>
      <c r="Z45" s="62" t="s">
        <v>238</v>
      </c>
      <c r="AA45" s="62" t="s">
        <v>238</v>
      </c>
      <c r="AB45" s="62" t="s">
        <v>238</v>
      </c>
      <c r="AC45" s="62" t="s">
        <v>238</v>
      </c>
      <c r="AD45" s="62" t="s">
        <v>238</v>
      </c>
      <c r="AE45" s="62" t="s">
        <v>238</v>
      </c>
      <c r="AF45" s="62" t="s">
        <v>238</v>
      </c>
      <c r="AG45" s="62" t="s">
        <v>238</v>
      </c>
      <c r="AH45" s="62" t="s">
        <v>238</v>
      </c>
    </row>
    <row r="46" ht="15.75" customHeight="1">
      <c r="A46" s="62">
        <v>23.0</v>
      </c>
      <c r="B46" s="62" t="s">
        <v>81</v>
      </c>
      <c r="C46" s="62">
        <v>34.0</v>
      </c>
      <c r="D46" s="63">
        <v>46028.0</v>
      </c>
      <c r="E46" s="62" t="s">
        <v>221</v>
      </c>
      <c r="F46" s="62" t="s">
        <v>227</v>
      </c>
      <c r="G46" s="62" t="s">
        <v>247</v>
      </c>
      <c r="H46" s="62" t="s">
        <v>279</v>
      </c>
      <c r="I46" s="62" t="s">
        <v>238</v>
      </c>
      <c r="J46" s="62" t="s">
        <v>238</v>
      </c>
      <c r="K46" s="62" t="s">
        <v>238</v>
      </c>
      <c r="L46" s="62" t="s">
        <v>238</v>
      </c>
      <c r="M46" s="62" t="s">
        <v>238</v>
      </c>
      <c r="N46" s="62" t="s">
        <v>238</v>
      </c>
      <c r="O46" s="62" t="s">
        <v>238</v>
      </c>
      <c r="P46" s="62" t="s">
        <v>238</v>
      </c>
      <c r="Q46" s="62" t="s">
        <v>238</v>
      </c>
      <c r="R46" s="62" t="s">
        <v>238</v>
      </c>
      <c r="S46" s="62" t="s">
        <v>238</v>
      </c>
      <c r="T46" s="62" t="s">
        <v>238</v>
      </c>
      <c r="U46" s="62" t="s">
        <v>238</v>
      </c>
      <c r="V46" s="62" t="s">
        <v>238</v>
      </c>
      <c r="W46" s="62" t="s">
        <v>238</v>
      </c>
      <c r="X46" s="62" t="s">
        <v>238</v>
      </c>
      <c r="Y46" s="62" t="s">
        <v>238</v>
      </c>
      <c r="Z46" s="62" t="s">
        <v>238</v>
      </c>
      <c r="AA46" s="62" t="s">
        <v>238</v>
      </c>
      <c r="AB46" s="62" t="s">
        <v>238</v>
      </c>
      <c r="AC46" s="62" t="s">
        <v>238</v>
      </c>
      <c r="AD46" s="62" t="s">
        <v>238</v>
      </c>
      <c r="AE46" s="62" t="s">
        <v>238</v>
      </c>
      <c r="AF46" s="62" t="s">
        <v>238</v>
      </c>
      <c r="AG46" s="62" t="s">
        <v>238</v>
      </c>
      <c r="AH46" s="62" t="s">
        <v>238</v>
      </c>
    </row>
    <row r="47" ht="15.75" customHeight="1">
      <c r="A47" s="62">
        <v>23.0</v>
      </c>
      <c r="B47" s="62" t="s">
        <v>81</v>
      </c>
      <c r="C47" s="62">
        <v>35.0</v>
      </c>
      <c r="D47" s="63">
        <v>46029.0</v>
      </c>
      <c r="E47" s="62" t="s">
        <v>221</v>
      </c>
      <c r="F47" s="62" t="s">
        <v>227</v>
      </c>
      <c r="G47" s="62" t="s">
        <v>239</v>
      </c>
      <c r="H47" s="62" t="s">
        <v>280</v>
      </c>
      <c r="I47" s="62" t="s">
        <v>238</v>
      </c>
      <c r="J47" s="62" t="s">
        <v>238</v>
      </c>
      <c r="K47" s="62" t="s">
        <v>238</v>
      </c>
      <c r="L47" s="62" t="s">
        <v>238</v>
      </c>
      <c r="M47" s="62" t="s">
        <v>238</v>
      </c>
      <c r="N47" s="62" t="s">
        <v>238</v>
      </c>
      <c r="O47" s="62" t="s">
        <v>238</v>
      </c>
      <c r="P47" s="62" t="s">
        <v>238</v>
      </c>
      <c r="Q47" s="62" t="s">
        <v>238</v>
      </c>
      <c r="R47" s="62" t="s">
        <v>238</v>
      </c>
      <c r="S47" s="62" t="s">
        <v>238</v>
      </c>
      <c r="T47" s="62" t="s">
        <v>238</v>
      </c>
      <c r="U47" s="62" t="s">
        <v>238</v>
      </c>
      <c r="V47" s="62" t="s">
        <v>238</v>
      </c>
      <c r="W47" s="62" t="s">
        <v>238</v>
      </c>
      <c r="X47" s="62" t="s">
        <v>238</v>
      </c>
      <c r="Y47" s="62" t="s">
        <v>238</v>
      </c>
      <c r="Z47" s="62" t="s">
        <v>238</v>
      </c>
      <c r="AA47" s="62" t="s">
        <v>238</v>
      </c>
      <c r="AB47" s="62" t="s">
        <v>238</v>
      </c>
      <c r="AC47" s="62" t="s">
        <v>238</v>
      </c>
      <c r="AD47" s="62" t="s">
        <v>238</v>
      </c>
      <c r="AE47" s="62" t="s">
        <v>238</v>
      </c>
      <c r="AF47" s="62" t="s">
        <v>238</v>
      </c>
      <c r="AG47" s="62" t="s">
        <v>238</v>
      </c>
      <c r="AH47" s="62" t="s">
        <v>238</v>
      </c>
    </row>
    <row r="48" ht="15.75" customHeight="1">
      <c r="A48" s="62">
        <v>23.0</v>
      </c>
      <c r="B48" s="62" t="s">
        <v>81</v>
      </c>
      <c r="C48" s="62">
        <v>36.0</v>
      </c>
      <c r="D48" s="63">
        <v>46031.0</v>
      </c>
      <c r="E48" s="62" t="s">
        <v>221</v>
      </c>
      <c r="F48" s="62" t="s">
        <v>81</v>
      </c>
      <c r="G48" s="62" t="s">
        <v>249</v>
      </c>
      <c r="H48" s="62" t="s">
        <v>281</v>
      </c>
      <c r="I48" s="62" t="s">
        <v>238</v>
      </c>
      <c r="J48" s="62" t="s">
        <v>238</v>
      </c>
      <c r="K48" s="62" t="s">
        <v>238</v>
      </c>
      <c r="L48" s="62" t="s">
        <v>238</v>
      </c>
      <c r="M48" s="62" t="s">
        <v>238</v>
      </c>
      <c r="N48" s="62" t="s">
        <v>238</v>
      </c>
      <c r="O48" s="62" t="s">
        <v>238</v>
      </c>
      <c r="P48" s="62" t="s">
        <v>238</v>
      </c>
      <c r="Q48" s="62" t="s">
        <v>238</v>
      </c>
      <c r="R48" s="62" t="s">
        <v>238</v>
      </c>
      <c r="S48" s="62" t="s">
        <v>238</v>
      </c>
      <c r="T48" s="62" t="s">
        <v>238</v>
      </c>
      <c r="U48" s="62" t="s">
        <v>238</v>
      </c>
      <c r="V48" s="62" t="s">
        <v>238</v>
      </c>
      <c r="W48" s="62" t="s">
        <v>238</v>
      </c>
      <c r="X48" s="62" t="s">
        <v>238</v>
      </c>
      <c r="Y48" s="62" t="s">
        <v>238</v>
      </c>
      <c r="Z48" s="62" t="s">
        <v>238</v>
      </c>
      <c r="AA48" s="62" t="s">
        <v>238</v>
      </c>
      <c r="AB48" s="62" t="s">
        <v>238</v>
      </c>
      <c r="AC48" s="62" t="s">
        <v>238</v>
      </c>
      <c r="AD48" s="62" t="s">
        <v>238</v>
      </c>
      <c r="AE48" s="62" t="s">
        <v>238</v>
      </c>
      <c r="AF48" s="62" t="s">
        <v>238</v>
      </c>
      <c r="AG48" s="62" t="s">
        <v>238</v>
      </c>
      <c r="AH48" s="62" t="s">
        <v>238</v>
      </c>
    </row>
    <row r="49" ht="15.75" customHeight="1">
      <c r="A49" s="62">
        <v>23.0</v>
      </c>
      <c r="B49" s="62" t="s">
        <v>81</v>
      </c>
      <c r="C49" s="62">
        <v>37.0</v>
      </c>
      <c r="D49" s="63">
        <v>46034.0</v>
      </c>
      <c r="E49" s="62" t="s">
        <v>221</v>
      </c>
      <c r="F49" s="62" t="s">
        <v>227</v>
      </c>
      <c r="G49" s="62" t="s">
        <v>228</v>
      </c>
      <c r="H49" s="62" t="s">
        <v>282</v>
      </c>
      <c r="I49" s="62" t="s">
        <v>238</v>
      </c>
      <c r="J49" s="62" t="s">
        <v>238</v>
      </c>
      <c r="K49" s="62" t="s">
        <v>238</v>
      </c>
      <c r="L49" s="62" t="s">
        <v>238</v>
      </c>
      <c r="M49" s="62" t="s">
        <v>238</v>
      </c>
      <c r="N49" s="62" t="s">
        <v>238</v>
      </c>
      <c r="O49" s="62" t="s">
        <v>238</v>
      </c>
      <c r="P49" s="62" t="s">
        <v>238</v>
      </c>
      <c r="Q49" s="62" t="s">
        <v>238</v>
      </c>
      <c r="R49" s="62" t="s">
        <v>238</v>
      </c>
      <c r="S49" s="62" t="s">
        <v>238</v>
      </c>
      <c r="T49" s="62" t="s">
        <v>238</v>
      </c>
      <c r="U49" s="62" t="s">
        <v>238</v>
      </c>
      <c r="V49" s="62" t="s">
        <v>238</v>
      </c>
      <c r="W49" s="62" t="s">
        <v>238</v>
      </c>
      <c r="X49" s="62" t="s">
        <v>238</v>
      </c>
      <c r="Y49" s="62" t="s">
        <v>238</v>
      </c>
      <c r="Z49" s="62" t="s">
        <v>238</v>
      </c>
      <c r="AA49" s="62" t="s">
        <v>238</v>
      </c>
      <c r="AB49" s="62" t="s">
        <v>238</v>
      </c>
      <c r="AC49" s="62" t="s">
        <v>238</v>
      </c>
      <c r="AD49" s="62" t="s">
        <v>238</v>
      </c>
      <c r="AE49" s="62" t="s">
        <v>238</v>
      </c>
      <c r="AF49" s="62" t="s">
        <v>238</v>
      </c>
      <c r="AG49" s="62" t="s">
        <v>238</v>
      </c>
      <c r="AH49" s="62" t="s">
        <v>238</v>
      </c>
    </row>
    <row r="50" ht="15.75" customHeight="1">
      <c r="A50" s="62">
        <v>23.0</v>
      </c>
      <c r="B50" s="62" t="s">
        <v>81</v>
      </c>
      <c r="C50" s="62">
        <v>38.0</v>
      </c>
      <c r="D50" s="63">
        <v>46035.0</v>
      </c>
      <c r="E50" s="62" t="s">
        <v>221</v>
      </c>
      <c r="F50" s="62" t="s">
        <v>81</v>
      </c>
      <c r="G50" s="62" t="s">
        <v>241</v>
      </c>
      <c r="H50" s="62" t="s">
        <v>283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75" customHeight="1">
      <c r="A51" s="62">
        <v>23.0</v>
      </c>
      <c r="B51" s="62" t="s">
        <v>81</v>
      </c>
      <c r="C51" s="62">
        <v>39.0</v>
      </c>
      <c r="D51" s="63">
        <v>46037.0</v>
      </c>
      <c r="E51" s="62" t="s">
        <v>221</v>
      </c>
      <c r="F51" s="62" t="s">
        <v>81</v>
      </c>
      <c r="G51" s="62" t="s">
        <v>243</v>
      </c>
      <c r="H51" s="62" t="s">
        <v>284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>
        <v>23.0</v>
      </c>
      <c r="B52" s="62" t="s">
        <v>81</v>
      </c>
      <c r="C52" s="62">
        <v>40.0</v>
      </c>
      <c r="D52" s="63">
        <v>46039.0</v>
      </c>
      <c r="E52" s="62" t="s">
        <v>221</v>
      </c>
      <c r="F52" s="62" t="s">
        <v>227</v>
      </c>
      <c r="G52" s="62" t="s">
        <v>230</v>
      </c>
      <c r="H52" s="62" t="s">
        <v>285</v>
      </c>
      <c r="I52" s="62" t="s">
        <v>238</v>
      </c>
      <c r="J52" s="62" t="s">
        <v>238</v>
      </c>
      <c r="K52" s="62" t="s">
        <v>238</v>
      </c>
      <c r="L52" s="62" t="s">
        <v>238</v>
      </c>
      <c r="M52" s="62" t="s">
        <v>238</v>
      </c>
      <c r="N52" s="62" t="s">
        <v>238</v>
      </c>
      <c r="O52" s="62" t="s">
        <v>238</v>
      </c>
      <c r="P52" s="62" t="s">
        <v>238</v>
      </c>
      <c r="Q52" s="62" t="s">
        <v>238</v>
      </c>
      <c r="R52" s="62" t="s">
        <v>238</v>
      </c>
      <c r="S52" s="62" t="s">
        <v>238</v>
      </c>
      <c r="T52" s="62" t="s">
        <v>238</v>
      </c>
      <c r="U52" s="62" t="s">
        <v>238</v>
      </c>
      <c r="V52" s="62" t="s">
        <v>238</v>
      </c>
      <c r="W52" s="62" t="s">
        <v>238</v>
      </c>
      <c r="X52" s="62" t="s">
        <v>238</v>
      </c>
      <c r="Y52" s="62" t="s">
        <v>238</v>
      </c>
      <c r="Z52" s="62" t="s">
        <v>238</v>
      </c>
      <c r="AA52" s="62" t="s">
        <v>238</v>
      </c>
      <c r="AB52" s="62" t="s">
        <v>238</v>
      </c>
      <c r="AC52" s="62" t="s">
        <v>238</v>
      </c>
      <c r="AD52" s="62" t="s">
        <v>238</v>
      </c>
      <c r="AE52" s="62" t="s">
        <v>238</v>
      </c>
      <c r="AF52" s="62" t="s">
        <v>238</v>
      </c>
      <c r="AG52" s="62" t="s">
        <v>238</v>
      </c>
      <c r="AH52" s="62" t="s">
        <v>238</v>
      </c>
    </row>
    <row r="53" ht="15.75" customHeight="1">
      <c r="A53" s="62">
        <v>23.0</v>
      </c>
      <c r="B53" s="62" t="s">
        <v>81</v>
      </c>
      <c r="C53" s="62">
        <v>41.0</v>
      </c>
      <c r="D53" s="63">
        <v>46040.0</v>
      </c>
      <c r="E53" s="62" t="s">
        <v>221</v>
      </c>
      <c r="F53" s="62" t="s">
        <v>81</v>
      </c>
      <c r="G53" s="62" t="s">
        <v>261</v>
      </c>
      <c r="H53" s="62" t="s">
        <v>286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23.0</v>
      </c>
      <c r="B54" s="62" t="s">
        <v>81</v>
      </c>
      <c r="C54" s="62">
        <v>42.0</v>
      </c>
      <c r="D54" s="63">
        <v>46042.0</v>
      </c>
      <c r="E54" s="62" t="s">
        <v>221</v>
      </c>
      <c r="F54" s="62" t="s">
        <v>227</v>
      </c>
      <c r="G54" s="62" t="s">
        <v>287</v>
      </c>
      <c r="H54" s="62" t="s">
        <v>288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23.0</v>
      </c>
      <c r="B55" s="62" t="s">
        <v>81</v>
      </c>
      <c r="C55" s="62">
        <v>43.0</v>
      </c>
      <c r="D55" s="63">
        <v>46044.0</v>
      </c>
      <c r="E55" s="62" t="s">
        <v>221</v>
      </c>
      <c r="F55" s="62" t="s">
        <v>227</v>
      </c>
      <c r="G55" s="62" t="s">
        <v>254</v>
      </c>
      <c r="H55" s="62" t="s">
        <v>289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>
        <v>23.0</v>
      </c>
      <c r="B56" s="62" t="s">
        <v>81</v>
      </c>
      <c r="C56" s="62">
        <v>44.0</v>
      </c>
      <c r="D56" s="63">
        <v>46046.0</v>
      </c>
      <c r="E56" s="62" t="s">
        <v>221</v>
      </c>
      <c r="F56" s="62" t="s">
        <v>227</v>
      </c>
      <c r="G56" s="62" t="s">
        <v>256</v>
      </c>
      <c r="H56" s="62" t="s">
        <v>290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>
        <v>23.0</v>
      </c>
      <c r="B57" s="62" t="s">
        <v>81</v>
      </c>
      <c r="C57" s="62">
        <v>45.0</v>
      </c>
      <c r="D57" s="63">
        <v>46048.0</v>
      </c>
      <c r="E57" s="62" t="s">
        <v>221</v>
      </c>
      <c r="F57" s="62" t="s">
        <v>227</v>
      </c>
      <c r="G57" s="62" t="s">
        <v>291</v>
      </c>
      <c r="H57" s="62" t="s">
        <v>292</v>
      </c>
      <c r="I57" s="62" t="s">
        <v>238</v>
      </c>
      <c r="J57" s="62" t="s">
        <v>238</v>
      </c>
      <c r="K57" s="62" t="s">
        <v>238</v>
      </c>
      <c r="L57" s="62" t="s">
        <v>238</v>
      </c>
      <c r="M57" s="62" t="s">
        <v>238</v>
      </c>
      <c r="N57" s="62" t="s">
        <v>238</v>
      </c>
      <c r="O57" s="62" t="s">
        <v>238</v>
      </c>
      <c r="P57" s="62" t="s">
        <v>238</v>
      </c>
      <c r="Q57" s="62" t="s">
        <v>238</v>
      </c>
      <c r="R57" s="62" t="s">
        <v>238</v>
      </c>
      <c r="S57" s="62" t="s">
        <v>238</v>
      </c>
      <c r="T57" s="62" t="s">
        <v>238</v>
      </c>
      <c r="U57" s="62" t="s">
        <v>238</v>
      </c>
      <c r="V57" s="62" t="s">
        <v>238</v>
      </c>
      <c r="W57" s="62" t="s">
        <v>238</v>
      </c>
      <c r="X57" s="62" t="s">
        <v>238</v>
      </c>
      <c r="Y57" s="62" t="s">
        <v>238</v>
      </c>
      <c r="Z57" s="62" t="s">
        <v>238</v>
      </c>
      <c r="AA57" s="62" t="s">
        <v>238</v>
      </c>
      <c r="AB57" s="62" t="s">
        <v>238</v>
      </c>
      <c r="AC57" s="62" t="s">
        <v>238</v>
      </c>
      <c r="AD57" s="62" t="s">
        <v>238</v>
      </c>
      <c r="AE57" s="62" t="s">
        <v>238</v>
      </c>
      <c r="AF57" s="62" t="s">
        <v>238</v>
      </c>
      <c r="AG57" s="62" t="s">
        <v>238</v>
      </c>
      <c r="AH57" s="62" t="s">
        <v>238</v>
      </c>
    </row>
    <row r="58" ht="15.75" customHeight="1">
      <c r="A58" s="62">
        <v>23.0</v>
      </c>
      <c r="B58" s="62" t="s">
        <v>81</v>
      </c>
      <c r="C58" s="62">
        <v>46.0</v>
      </c>
      <c r="D58" s="63">
        <v>46050.0</v>
      </c>
      <c r="E58" s="62" t="s">
        <v>221</v>
      </c>
      <c r="F58" s="62" t="s">
        <v>227</v>
      </c>
      <c r="G58" s="62" t="s">
        <v>293</v>
      </c>
      <c r="H58" s="62" t="s">
        <v>294</v>
      </c>
      <c r="I58" s="62" t="s">
        <v>238</v>
      </c>
      <c r="J58" s="62" t="s">
        <v>238</v>
      </c>
      <c r="K58" s="62" t="s">
        <v>238</v>
      </c>
      <c r="L58" s="62" t="s">
        <v>238</v>
      </c>
      <c r="M58" s="62" t="s">
        <v>238</v>
      </c>
      <c r="N58" s="62" t="s">
        <v>238</v>
      </c>
      <c r="O58" s="62" t="s">
        <v>238</v>
      </c>
      <c r="P58" s="62" t="s">
        <v>238</v>
      </c>
      <c r="Q58" s="62" t="s">
        <v>238</v>
      </c>
      <c r="R58" s="62" t="s">
        <v>238</v>
      </c>
      <c r="S58" s="62" t="s">
        <v>238</v>
      </c>
      <c r="T58" s="62" t="s">
        <v>238</v>
      </c>
      <c r="U58" s="62" t="s">
        <v>238</v>
      </c>
      <c r="V58" s="62" t="s">
        <v>238</v>
      </c>
      <c r="W58" s="62" t="s">
        <v>238</v>
      </c>
      <c r="X58" s="62" t="s">
        <v>238</v>
      </c>
      <c r="Y58" s="62" t="s">
        <v>238</v>
      </c>
      <c r="Z58" s="62" t="s">
        <v>238</v>
      </c>
      <c r="AA58" s="62" t="s">
        <v>238</v>
      </c>
      <c r="AB58" s="62" t="s">
        <v>238</v>
      </c>
      <c r="AC58" s="62" t="s">
        <v>238</v>
      </c>
      <c r="AD58" s="62" t="s">
        <v>238</v>
      </c>
      <c r="AE58" s="62" t="s">
        <v>238</v>
      </c>
      <c r="AF58" s="62" t="s">
        <v>238</v>
      </c>
      <c r="AG58" s="62" t="s">
        <v>238</v>
      </c>
      <c r="AH58" s="62" t="s">
        <v>238</v>
      </c>
    </row>
    <row r="59" ht="15.75" customHeight="1">
      <c r="A59" s="62">
        <v>23.0</v>
      </c>
      <c r="B59" s="62" t="s">
        <v>81</v>
      </c>
      <c r="C59" s="62">
        <v>47.0</v>
      </c>
      <c r="D59" s="63">
        <v>46052.0</v>
      </c>
      <c r="E59" s="62" t="s">
        <v>221</v>
      </c>
      <c r="F59" s="62" t="s">
        <v>227</v>
      </c>
      <c r="G59" s="62" t="s">
        <v>295</v>
      </c>
      <c r="H59" s="62" t="s">
        <v>296</v>
      </c>
      <c r="I59" s="62" t="s">
        <v>238</v>
      </c>
      <c r="J59" s="62" t="s">
        <v>238</v>
      </c>
      <c r="K59" s="62" t="s">
        <v>238</v>
      </c>
      <c r="L59" s="62" t="s">
        <v>238</v>
      </c>
      <c r="M59" s="62" t="s">
        <v>238</v>
      </c>
      <c r="N59" s="62" t="s">
        <v>238</v>
      </c>
      <c r="O59" s="62" t="s">
        <v>238</v>
      </c>
      <c r="P59" s="62" t="s">
        <v>238</v>
      </c>
      <c r="Q59" s="62" t="s">
        <v>238</v>
      </c>
      <c r="R59" s="62" t="s">
        <v>238</v>
      </c>
      <c r="S59" s="62" t="s">
        <v>238</v>
      </c>
      <c r="T59" s="62" t="s">
        <v>238</v>
      </c>
      <c r="U59" s="62" t="s">
        <v>238</v>
      </c>
      <c r="V59" s="62" t="s">
        <v>238</v>
      </c>
      <c r="W59" s="62" t="s">
        <v>238</v>
      </c>
      <c r="X59" s="62" t="s">
        <v>238</v>
      </c>
      <c r="Y59" s="62" t="s">
        <v>238</v>
      </c>
      <c r="Z59" s="62" t="s">
        <v>238</v>
      </c>
      <c r="AA59" s="62" t="s">
        <v>238</v>
      </c>
      <c r="AB59" s="62" t="s">
        <v>238</v>
      </c>
      <c r="AC59" s="62" t="s">
        <v>238</v>
      </c>
      <c r="AD59" s="62" t="s">
        <v>238</v>
      </c>
      <c r="AE59" s="62" t="s">
        <v>238</v>
      </c>
      <c r="AF59" s="62" t="s">
        <v>238</v>
      </c>
      <c r="AG59" s="62" t="s">
        <v>238</v>
      </c>
      <c r="AH59" s="62" t="s">
        <v>238</v>
      </c>
    </row>
    <row r="60" ht="15.75" customHeight="1">
      <c r="A60" s="62">
        <v>23.0</v>
      </c>
      <c r="B60" s="62" t="s">
        <v>81</v>
      </c>
      <c r="C60" s="62">
        <v>48.0</v>
      </c>
      <c r="D60" s="63">
        <v>46054.0</v>
      </c>
      <c r="E60" s="62" t="s">
        <v>221</v>
      </c>
      <c r="F60" s="62" t="s">
        <v>227</v>
      </c>
      <c r="G60" s="62" t="s">
        <v>297</v>
      </c>
      <c r="H60" s="62" t="s">
        <v>298</v>
      </c>
      <c r="I60" s="62" t="s">
        <v>299</v>
      </c>
      <c r="J60" s="62" t="s">
        <v>299</v>
      </c>
      <c r="K60" s="62" t="s">
        <v>299</v>
      </c>
      <c r="L60" s="62" t="s">
        <v>299</v>
      </c>
      <c r="M60" s="62" t="s">
        <v>299</v>
      </c>
      <c r="N60" s="62" t="s">
        <v>299</v>
      </c>
      <c r="O60" s="62" t="s">
        <v>299</v>
      </c>
      <c r="P60" s="62" t="s">
        <v>299</v>
      </c>
      <c r="Q60" s="62" t="s">
        <v>299</v>
      </c>
      <c r="R60" s="62" t="s">
        <v>299</v>
      </c>
      <c r="S60" s="62" t="s">
        <v>299</v>
      </c>
      <c r="T60" s="62" t="s">
        <v>299</v>
      </c>
      <c r="U60" s="62" t="s">
        <v>299</v>
      </c>
      <c r="V60" s="62" t="s">
        <v>299</v>
      </c>
      <c r="W60" s="62" t="s">
        <v>299</v>
      </c>
      <c r="X60" s="62" t="s">
        <v>299</v>
      </c>
      <c r="Y60" s="62" t="s">
        <v>299</v>
      </c>
      <c r="Z60" s="62" t="s">
        <v>299</v>
      </c>
      <c r="AA60" s="62" t="s">
        <v>299</v>
      </c>
      <c r="AB60" s="62" t="s">
        <v>299</v>
      </c>
      <c r="AC60" s="62" t="s">
        <v>299</v>
      </c>
      <c r="AD60" s="62" t="s">
        <v>299</v>
      </c>
      <c r="AE60" s="62" t="s">
        <v>299</v>
      </c>
      <c r="AF60" s="62" t="s">
        <v>299</v>
      </c>
      <c r="AG60" s="62" t="s">
        <v>299</v>
      </c>
      <c r="AH60" s="62" t="s">
        <v>299</v>
      </c>
    </row>
    <row r="61" ht="15.75" customHeight="1">
      <c r="A61" s="62">
        <v>24.0</v>
      </c>
      <c r="B61" s="62">
        <v>304.0</v>
      </c>
      <c r="C61" s="62">
        <v>49.0</v>
      </c>
      <c r="D61" s="63">
        <v>46056.0</v>
      </c>
      <c r="E61" s="62" t="s">
        <v>221</v>
      </c>
      <c r="F61" s="62" t="s">
        <v>227</v>
      </c>
      <c r="G61" s="62" t="s">
        <v>300</v>
      </c>
      <c r="H61" s="62" t="s">
        <v>301</v>
      </c>
      <c r="I61" s="62" t="s">
        <v>81</v>
      </c>
      <c r="J61" s="65">
        <v>0.8597222222222223</v>
      </c>
      <c r="K61" s="62">
        <v>3.0</v>
      </c>
      <c r="L61" s="62">
        <v>9.0</v>
      </c>
      <c r="M61" s="62">
        <v>0.333</v>
      </c>
      <c r="N61" s="62">
        <v>1.0</v>
      </c>
      <c r="O61" s="62">
        <v>5.0</v>
      </c>
      <c r="P61" s="62">
        <v>0.2</v>
      </c>
      <c r="Q61" s="62">
        <v>2.0</v>
      </c>
      <c r="R61" s="62">
        <v>4.0</v>
      </c>
      <c r="S61" s="62">
        <v>0.5</v>
      </c>
      <c r="T61" s="62">
        <v>0.389</v>
      </c>
      <c r="U61" s="62">
        <v>8.0</v>
      </c>
      <c r="V61" s="62">
        <v>10.0</v>
      </c>
      <c r="W61" s="62">
        <v>0.8</v>
      </c>
      <c r="X61" s="62">
        <v>0.0</v>
      </c>
      <c r="Y61" s="62">
        <v>4.0</v>
      </c>
      <c r="Z61" s="62">
        <v>4.0</v>
      </c>
      <c r="AA61" s="62">
        <v>1.0</v>
      </c>
      <c r="AB61" s="62">
        <v>2.0</v>
      </c>
      <c r="AC61" s="62">
        <v>0.0</v>
      </c>
      <c r="AD61" s="62">
        <v>2.0</v>
      </c>
      <c r="AE61" s="62">
        <v>3.0</v>
      </c>
      <c r="AF61" s="62">
        <v>15.0</v>
      </c>
      <c r="AG61" s="62">
        <v>9.8</v>
      </c>
      <c r="AH61" s="62">
        <v>10.0</v>
      </c>
    </row>
    <row r="62" ht="15.75" customHeight="1">
      <c r="A62" s="62">
        <v>25.0</v>
      </c>
      <c r="B62" s="62">
        <v>305.0</v>
      </c>
      <c r="C62" s="62">
        <v>50.0</v>
      </c>
      <c r="D62" s="63">
        <v>46058.0</v>
      </c>
      <c r="E62" s="62" t="s">
        <v>221</v>
      </c>
      <c r="F62" s="62" t="s">
        <v>81</v>
      </c>
      <c r="G62" s="62" t="s">
        <v>265</v>
      </c>
      <c r="H62" s="62" t="s">
        <v>302</v>
      </c>
      <c r="I62" s="62" t="s">
        <v>81</v>
      </c>
      <c r="J62" s="64">
        <v>1.04375</v>
      </c>
      <c r="K62" s="62">
        <v>12.0</v>
      </c>
      <c r="L62" s="62">
        <v>17.0</v>
      </c>
      <c r="M62" s="62">
        <v>0.706</v>
      </c>
      <c r="N62" s="62">
        <v>5.0</v>
      </c>
      <c r="O62" s="62">
        <v>8.0</v>
      </c>
      <c r="P62" s="62">
        <v>0.625</v>
      </c>
      <c r="Q62" s="62">
        <v>7.0</v>
      </c>
      <c r="R62" s="62">
        <v>9.0</v>
      </c>
      <c r="S62" s="62">
        <v>0.778</v>
      </c>
      <c r="T62" s="62">
        <v>0.853</v>
      </c>
      <c r="U62" s="62">
        <v>6.0</v>
      </c>
      <c r="V62" s="62">
        <v>7.0</v>
      </c>
      <c r="W62" s="62">
        <v>0.857</v>
      </c>
      <c r="X62" s="62">
        <v>1.0</v>
      </c>
      <c r="Y62" s="62">
        <v>5.0</v>
      </c>
      <c r="Z62" s="62">
        <v>6.0</v>
      </c>
      <c r="AA62" s="62">
        <v>2.0</v>
      </c>
      <c r="AB62" s="62">
        <v>0.0</v>
      </c>
      <c r="AC62" s="62">
        <v>0.0</v>
      </c>
      <c r="AD62" s="62">
        <v>5.0</v>
      </c>
      <c r="AE62" s="62">
        <v>0.0</v>
      </c>
      <c r="AF62" s="62">
        <v>35.0</v>
      </c>
      <c r="AG62" s="62">
        <v>26.1</v>
      </c>
      <c r="AH62" s="62">
        <v>5.0</v>
      </c>
    </row>
    <row r="63" ht="15.75" customHeight="1">
      <c r="A63" s="62">
        <v>26.0</v>
      </c>
      <c r="B63" s="62">
        <v>306.0</v>
      </c>
      <c r="C63" s="62">
        <v>51.0</v>
      </c>
      <c r="D63" s="63">
        <v>46060.0</v>
      </c>
      <c r="E63" s="62" t="s">
        <v>221</v>
      </c>
      <c r="F63" s="62" t="s">
        <v>81</v>
      </c>
      <c r="G63" s="62" t="s">
        <v>222</v>
      </c>
      <c r="H63" s="62" t="s">
        <v>303</v>
      </c>
      <c r="I63" s="62" t="s">
        <v>81</v>
      </c>
      <c r="J63" s="65">
        <v>0.9979166666666667</v>
      </c>
      <c r="K63" s="62">
        <v>5.0</v>
      </c>
      <c r="L63" s="62">
        <v>10.0</v>
      </c>
      <c r="M63" s="62">
        <v>0.5</v>
      </c>
      <c r="N63" s="62">
        <v>0.0</v>
      </c>
      <c r="O63" s="62">
        <v>2.0</v>
      </c>
      <c r="P63" s="62">
        <v>0.0</v>
      </c>
      <c r="Q63" s="62">
        <v>5.0</v>
      </c>
      <c r="R63" s="62">
        <v>8.0</v>
      </c>
      <c r="S63" s="62">
        <v>0.625</v>
      </c>
      <c r="T63" s="62">
        <v>0.5</v>
      </c>
      <c r="U63" s="62">
        <v>6.0</v>
      </c>
      <c r="V63" s="62">
        <v>7.0</v>
      </c>
      <c r="W63" s="62">
        <v>0.857</v>
      </c>
      <c r="X63" s="62">
        <v>1.0</v>
      </c>
      <c r="Y63" s="62">
        <v>4.0</v>
      </c>
      <c r="Z63" s="62">
        <v>5.0</v>
      </c>
      <c r="AA63" s="62">
        <v>8.0</v>
      </c>
      <c r="AB63" s="62">
        <v>2.0</v>
      </c>
      <c r="AC63" s="62">
        <v>1.0</v>
      </c>
      <c r="AD63" s="62">
        <v>5.0</v>
      </c>
      <c r="AE63" s="62">
        <v>2.0</v>
      </c>
      <c r="AF63" s="62">
        <v>16.0</v>
      </c>
      <c r="AG63" s="62">
        <v>15.0</v>
      </c>
      <c r="AH63" s="62">
        <v>-1.0</v>
      </c>
    </row>
    <row r="64" ht="15.75" customHeight="1">
      <c r="A64" s="62">
        <v>27.0</v>
      </c>
      <c r="B64" s="62">
        <v>307.0</v>
      </c>
      <c r="C64" s="62">
        <v>52.0</v>
      </c>
      <c r="D64" s="63">
        <v>46062.0</v>
      </c>
      <c r="E64" s="62" t="s">
        <v>221</v>
      </c>
      <c r="F64" s="62" t="s">
        <v>81</v>
      </c>
      <c r="G64" s="62" t="s">
        <v>245</v>
      </c>
      <c r="H64" s="62" t="s">
        <v>304</v>
      </c>
      <c r="I64" s="62" t="s">
        <v>81</v>
      </c>
      <c r="J64" s="64">
        <v>1.2027777777777777</v>
      </c>
      <c r="K64" s="62">
        <v>6.0</v>
      </c>
      <c r="L64" s="62">
        <v>14.0</v>
      </c>
      <c r="M64" s="62">
        <v>0.429</v>
      </c>
      <c r="N64" s="62">
        <v>1.0</v>
      </c>
      <c r="O64" s="62">
        <v>5.0</v>
      </c>
      <c r="P64" s="62">
        <v>0.2</v>
      </c>
      <c r="Q64" s="62">
        <v>5.0</v>
      </c>
      <c r="R64" s="62">
        <v>9.0</v>
      </c>
      <c r="S64" s="62">
        <v>0.556</v>
      </c>
      <c r="T64" s="62">
        <v>0.464</v>
      </c>
      <c r="U64" s="62">
        <v>3.0</v>
      </c>
      <c r="V64" s="62">
        <v>3.0</v>
      </c>
      <c r="W64" s="62">
        <v>1.0</v>
      </c>
      <c r="X64" s="62">
        <v>0.0</v>
      </c>
      <c r="Y64" s="62">
        <v>2.0</v>
      </c>
      <c r="Z64" s="62">
        <v>2.0</v>
      </c>
      <c r="AA64" s="62">
        <v>7.0</v>
      </c>
      <c r="AB64" s="62">
        <v>1.0</v>
      </c>
      <c r="AC64" s="62">
        <v>0.0</v>
      </c>
      <c r="AD64" s="62">
        <v>5.0</v>
      </c>
      <c r="AE64" s="62">
        <v>3.0</v>
      </c>
      <c r="AF64" s="62">
        <v>16.0</v>
      </c>
      <c r="AG64" s="62">
        <v>8.9</v>
      </c>
      <c r="AH64" s="62">
        <v>-14.0</v>
      </c>
    </row>
    <row r="65" ht="15.75" customHeight="1">
      <c r="A65" s="62">
        <v>27.0</v>
      </c>
      <c r="B65" s="62" t="s">
        <v>81</v>
      </c>
      <c r="C65" s="62">
        <v>53.0</v>
      </c>
      <c r="D65" s="63">
        <v>46063.0</v>
      </c>
      <c r="E65" s="62" t="s">
        <v>221</v>
      </c>
      <c r="F65" s="62" t="s">
        <v>81</v>
      </c>
      <c r="G65" s="62" t="s">
        <v>239</v>
      </c>
      <c r="H65" s="62" t="s">
        <v>305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>
        <v>28.0</v>
      </c>
      <c r="B66" s="62">
        <v>308.0</v>
      </c>
      <c r="C66" s="62">
        <v>54.0</v>
      </c>
      <c r="D66" s="63">
        <v>46065.0</v>
      </c>
      <c r="E66" s="62" t="s">
        <v>221</v>
      </c>
      <c r="F66" s="62" t="s">
        <v>81</v>
      </c>
      <c r="G66" s="62" t="s">
        <v>256</v>
      </c>
      <c r="H66" s="62" t="s">
        <v>306</v>
      </c>
      <c r="I66" s="62" t="s">
        <v>81</v>
      </c>
      <c r="J66" s="64">
        <v>1.1854166666666666</v>
      </c>
      <c r="K66" s="62">
        <v>5.0</v>
      </c>
      <c r="L66" s="62">
        <v>10.0</v>
      </c>
      <c r="M66" s="62">
        <v>0.5</v>
      </c>
      <c r="N66" s="62">
        <v>1.0</v>
      </c>
      <c r="O66" s="62">
        <v>3.0</v>
      </c>
      <c r="P66" s="62">
        <v>0.333</v>
      </c>
      <c r="Q66" s="62">
        <v>4.0</v>
      </c>
      <c r="R66" s="62">
        <v>7.0</v>
      </c>
      <c r="S66" s="62">
        <v>0.571</v>
      </c>
      <c r="T66" s="62">
        <v>0.55</v>
      </c>
      <c r="U66" s="62">
        <v>7.0</v>
      </c>
      <c r="V66" s="62">
        <v>9.0</v>
      </c>
      <c r="W66" s="62">
        <v>0.778</v>
      </c>
      <c r="X66" s="62">
        <v>1.0</v>
      </c>
      <c r="Y66" s="62">
        <v>3.0</v>
      </c>
      <c r="Z66" s="62">
        <v>4.0</v>
      </c>
      <c r="AA66" s="62">
        <v>6.0</v>
      </c>
      <c r="AB66" s="62">
        <v>0.0</v>
      </c>
      <c r="AC66" s="62">
        <v>0.0</v>
      </c>
      <c r="AD66" s="62">
        <v>2.0</v>
      </c>
      <c r="AE66" s="62">
        <v>2.0</v>
      </c>
      <c r="AF66" s="62">
        <v>18.0</v>
      </c>
      <c r="AG66" s="62">
        <v>15.2</v>
      </c>
      <c r="AH66" s="62">
        <v>6.0</v>
      </c>
    </row>
    <row r="67" ht="15.75" customHeight="1">
      <c r="A67" s="62">
        <v>29.0</v>
      </c>
      <c r="B67" s="62">
        <v>309.0</v>
      </c>
      <c r="C67" s="62">
        <v>55.0</v>
      </c>
      <c r="D67" s="63">
        <v>46073.0</v>
      </c>
      <c r="E67" s="62" t="s">
        <v>221</v>
      </c>
      <c r="F67" s="62" t="s">
        <v>81</v>
      </c>
      <c r="G67" s="62" t="s">
        <v>254</v>
      </c>
      <c r="H67" s="62" t="s">
        <v>307</v>
      </c>
      <c r="I67" s="62" t="s">
        <v>224</v>
      </c>
      <c r="J67" s="64">
        <v>1.3631944444444444</v>
      </c>
      <c r="K67" s="62">
        <v>9.0</v>
      </c>
      <c r="L67" s="62">
        <v>15.0</v>
      </c>
      <c r="M67" s="62">
        <v>0.6</v>
      </c>
      <c r="N67" s="62">
        <v>4.0</v>
      </c>
      <c r="O67" s="62">
        <v>5.0</v>
      </c>
      <c r="P67" s="62">
        <v>0.8</v>
      </c>
      <c r="Q67" s="62">
        <v>5.0</v>
      </c>
      <c r="R67" s="62">
        <v>10.0</v>
      </c>
      <c r="S67" s="62">
        <v>0.5</v>
      </c>
      <c r="T67" s="62">
        <v>0.733</v>
      </c>
      <c r="U67" s="62">
        <v>7.0</v>
      </c>
      <c r="V67" s="62">
        <v>7.0</v>
      </c>
      <c r="W67" s="62">
        <v>1.0</v>
      </c>
      <c r="X67" s="62">
        <v>1.0</v>
      </c>
      <c r="Y67" s="62">
        <v>5.0</v>
      </c>
      <c r="Z67" s="62">
        <v>6.0</v>
      </c>
      <c r="AA67" s="62">
        <v>2.0</v>
      </c>
      <c r="AB67" s="62">
        <v>2.0</v>
      </c>
      <c r="AC67" s="62">
        <v>0.0</v>
      </c>
      <c r="AD67" s="62">
        <v>3.0</v>
      </c>
      <c r="AE67" s="62">
        <v>1.0</v>
      </c>
      <c r="AF67" s="62">
        <v>29.0</v>
      </c>
      <c r="AG67" s="62">
        <v>24.3</v>
      </c>
      <c r="AH67" s="62">
        <v>0.0</v>
      </c>
    </row>
    <row r="68" ht="15.75" customHeight="1">
      <c r="A68" s="62">
        <v>30.0</v>
      </c>
      <c r="B68" s="62">
        <v>310.0</v>
      </c>
      <c r="C68" s="62">
        <v>56.0</v>
      </c>
      <c r="D68" s="63">
        <v>46075.0</v>
      </c>
      <c r="E68" s="62" t="s">
        <v>221</v>
      </c>
      <c r="F68" s="62" t="s">
        <v>81</v>
      </c>
      <c r="G68" s="62" t="s">
        <v>263</v>
      </c>
      <c r="H68" s="62" t="s">
        <v>308</v>
      </c>
      <c r="I68" s="62" t="s">
        <v>224</v>
      </c>
      <c r="J68" s="64">
        <v>1.3527777777777779</v>
      </c>
      <c r="K68" s="62">
        <v>4.0</v>
      </c>
      <c r="L68" s="62">
        <v>10.0</v>
      </c>
      <c r="M68" s="62">
        <v>0.4</v>
      </c>
      <c r="N68" s="62">
        <v>1.0</v>
      </c>
      <c r="O68" s="62">
        <v>4.0</v>
      </c>
      <c r="P68" s="62">
        <v>0.25</v>
      </c>
      <c r="Q68" s="62">
        <v>3.0</v>
      </c>
      <c r="R68" s="62">
        <v>6.0</v>
      </c>
      <c r="S68" s="62">
        <v>0.5</v>
      </c>
      <c r="T68" s="62">
        <v>0.45</v>
      </c>
      <c r="U68" s="62">
        <v>6.0</v>
      </c>
      <c r="V68" s="62">
        <v>7.0</v>
      </c>
      <c r="W68" s="62">
        <v>0.857</v>
      </c>
      <c r="X68" s="62">
        <v>0.0</v>
      </c>
      <c r="Y68" s="62">
        <v>7.0</v>
      </c>
      <c r="Z68" s="62">
        <v>7.0</v>
      </c>
      <c r="AA68" s="62">
        <v>2.0</v>
      </c>
      <c r="AB68" s="62">
        <v>2.0</v>
      </c>
      <c r="AC68" s="62">
        <v>1.0</v>
      </c>
      <c r="AD68" s="62">
        <v>1.0</v>
      </c>
      <c r="AE68" s="62">
        <v>1.0</v>
      </c>
      <c r="AF68" s="62">
        <v>15.0</v>
      </c>
      <c r="AG68" s="62">
        <v>14.0</v>
      </c>
      <c r="AH68" s="62">
        <v>-14.0</v>
      </c>
    </row>
    <row r="69" ht="15.75" customHeight="1">
      <c r="A69" s="62">
        <v>31.0</v>
      </c>
      <c r="B69" s="62">
        <v>311.0</v>
      </c>
      <c r="C69" s="62">
        <v>57.0</v>
      </c>
      <c r="D69" s="63">
        <v>46077.0</v>
      </c>
      <c r="E69" s="62" t="s">
        <v>221</v>
      </c>
      <c r="F69" s="62" t="s">
        <v>81</v>
      </c>
      <c r="G69" s="62" t="s">
        <v>309</v>
      </c>
      <c r="H69" s="62" t="s">
        <v>310</v>
      </c>
      <c r="I69" s="62" t="s">
        <v>224</v>
      </c>
      <c r="J69" s="64">
        <v>1.4493055555555556</v>
      </c>
      <c r="K69" s="62">
        <v>6.0</v>
      </c>
      <c r="L69" s="62">
        <v>16.0</v>
      </c>
      <c r="M69" s="62">
        <v>0.375</v>
      </c>
      <c r="N69" s="62">
        <v>2.0</v>
      </c>
      <c r="O69" s="62">
        <v>5.0</v>
      </c>
      <c r="P69" s="62">
        <v>0.4</v>
      </c>
      <c r="Q69" s="62">
        <v>4.0</v>
      </c>
      <c r="R69" s="62">
        <v>11.0</v>
      </c>
      <c r="S69" s="62">
        <v>0.364</v>
      </c>
      <c r="T69" s="62">
        <v>0.438</v>
      </c>
      <c r="U69" s="62">
        <v>4.0</v>
      </c>
      <c r="V69" s="62">
        <v>4.0</v>
      </c>
      <c r="W69" s="62">
        <v>1.0</v>
      </c>
      <c r="X69" s="62">
        <v>0.0</v>
      </c>
      <c r="Y69" s="62">
        <v>2.0</v>
      </c>
      <c r="Z69" s="62">
        <v>2.0</v>
      </c>
      <c r="AA69" s="62">
        <v>3.0</v>
      </c>
      <c r="AB69" s="62">
        <v>1.0</v>
      </c>
      <c r="AC69" s="62">
        <v>2.0</v>
      </c>
      <c r="AD69" s="62">
        <v>2.0</v>
      </c>
      <c r="AE69" s="62">
        <v>1.0</v>
      </c>
      <c r="AF69" s="62">
        <v>18.0</v>
      </c>
      <c r="AG69" s="62">
        <v>11.9</v>
      </c>
      <c r="AH69" s="62">
        <v>-4.0</v>
      </c>
    </row>
    <row r="70" ht="15.75" customHeight="1">
      <c r="A70" s="62">
        <v>32.0</v>
      </c>
      <c r="B70" s="62">
        <v>312.0</v>
      </c>
      <c r="C70" s="62">
        <v>58.0</v>
      </c>
      <c r="D70" s="63">
        <v>46079.0</v>
      </c>
      <c r="E70" s="62" t="s">
        <v>221</v>
      </c>
      <c r="F70" s="62" t="s">
        <v>227</v>
      </c>
      <c r="G70" s="62" t="s">
        <v>259</v>
      </c>
      <c r="H70" s="62" t="s">
        <v>311</v>
      </c>
      <c r="I70" s="62" t="s">
        <v>224</v>
      </c>
      <c r="J70" s="64">
        <v>1.5180555555555555</v>
      </c>
      <c r="K70" s="62">
        <v>5.0</v>
      </c>
      <c r="L70" s="62">
        <v>12.0</v>
      </c>
      <c r="M70" s="62">
        <v>0.417</v>
      </c>
      <c r="N70" s="62">
        <v>2.0</v>
      </c>
      <c r="O70" s="62">
        <v>5.0</v>
      </c>
      <c r="P70" s="62">
        <v>0.4</v>
      </c>
      <c r="Q70" s="62">
        <v>3.0</v>
      </c>
      <c r="R70" s="62">
        <v>7.0</v>
      </c>
      <c r="S70" s="62">
        <v>0.429</v>
      </c>
      <c r="T70" s="62">
        <v>0.5</v>
      </c>
      <c r="U70" s="62">
        <v>2.0</v>
      </c>
      <c r="V70" s="62">
        <v>2.0</v>
      </c>
      <c r="W70" s="62">
        <v>1.0</v>
      </c>
      <c r="X70" s="62">
        <v>2.0</v>
      </c>
      <c r="Y70" s="62">
        <v>1.0</v>
      </c>
      <c r="Z70" s="62">
        <v>3.0</v>
      </c>
      <c r="AA70" s="62">
        <v>2.0</v>
      </c>
      <c r="AB70" s="62">
        <v>2.0</v>
      </c>
      <c r="AC70" s="62">
        <v>0.0</v>
      </c>
      <c r="AD70" s="62">
        <v>4.0</v>
      </c>
      <c r="AE70" s="62">
        <v>4.0</v>
      </c>
      <c r="AF70" s="62">
        <v>14.0</v>
      </c>
      <c r="AG70" s="62">
        <v>7.1</v>
      </c>
      <c r="AH70" s="62">
        <v>9.0</v>
      </c>
    </row>
    <row r="71" ht="15.75" customHeight="1">
      <c r="A71" s="62">
        <v>33.0</v>
      </c>
      <c r="B71" s="62">
        <v>313.0</v>
      </c>
      <c r="C71" s="62">
        <v>59.0</v>
      </c>
      <c r="D71" s="63">
        <v>46081.0</v>
      </c>
      <c r="E71" s="62" t="s">
        <v>221</v>
      </c>
      <c r="F71" s="62" t="s">
        <v>227</v>
      </c>
      <c r="G71" s="62" t="s">
        <v>222</v>
      </c>
      <c r="H71" s="62" t="s">
        <v>312</v>
      </c>
      <c r="I71" s="62" t="s">
        <v>224</v>
      </c>
      <c r="J71" s="64">
        <v>1.15625</v>
      </c>
      <c r="K71" s="62">
        <v>7.0</v>
      </c>
      <c r="L71" s="62">
        <v>11.0</v>
      </c>
      <c r="M71" s="62">
        <v>0.636</v>
      </c>
      <c r="N71" s="62">
        <v>2.0</v>
      </c>
      <c r="O71" s="62">
        <v>4.0</v>
      </c>
      <c r="P71" s="62">
        <v>0.5</v>
      </c>
      <c r="Q71" s="62">
        <v>5.0</v>
      </c>
      <c r="R71" s="62">
        <v>7.0</v>
      </c>
      <c r="S71" s="62">
        <v>0.714</v>
      </c>
      <c r="T71" s="62">
        <v>0.727</v>
      </c>
      <c r="U71" s="62">
        <v>2.0</v>
      </c>
      <c r="V71" s="62">
        <v>2.0</v>
      </c>
      <c r="W71" s="62">
        <v>1.0</v>
      </c>
      <c r="X71" s="62">
        <v>0.0</v>
      </c>
      <c r="Y71" s="62">
        <v>1.0</v>
      </c>
      <c r="Z71" s="62">
        <v>1.0</v>
      </c>
      <c r="AA71" s="62">
        <v>3.0</v>
      </c>
      <c r="AB71" s="62">
        <v>0.0</v>
      </c>
      <c r="AC71" s="62">
        <v>0.0</v>
      </c>
      <c r="AD71" s="62">
        <v>1.0</v>
      </c>
      <c r="AE71" s="62">
        <v>1.0</v>
      </c>
      <c r="AF71" s="62">
        <v>18.0</v>
      </c>
      <c r="AG71" s="62">
        <v>14.1</v>
      </c>
      <c r="AH71" s="62">
        <v>22.0</v>
      </c>
    </row>
    <row r="72" ht="15.75" customHeight="1">
      <c r="A72" s="62">
        <v>34.0</v>
      </c>
      <c r="B72" s="62">
        <v>314.0</v>
      </c>
      <c r="C72" s="62">
        <v>60.0</v>
      </c>
      <c r="D72" s="63">
        <v>46082.0</v>
      </c>
      <c r="E72" s="62" t="s">
        <v>221</v>
      </c>
      <c r="F72" s="62" t="s">
        <v>81</v>
      </c>
      <c r="G72" s="62" t="s">
        <v>228</v>
      </c>
      <c r="H72" s="62" t="s">
        <v>313</v>
      </c>
      <c r="I72" s="62" t="s">
        <v>224</v>
      </c>
      <c r="J72" s="64">
        <v>1.1291666666666667</v>
      </c>
      <c r="K72" s="62">
        <v>3.0</v>
      </c>
      <c r="L72" s="62">
        <v>9.0</v>
      </c>
      <c r="M72" s="62">
        <v>0.333</v>
      </c>
      <c r="N72" s="62">
        <v>2.0</v>
      </c>
      <c r="O72" s="62">
        <v>6.0</v>
      </c>
      <c r="P72" s="62">
        <v>0.333</v>
      </c>
      <c r="Q72" s="62">
        <v>1.0</v>
      </c>
      <c r="R72" s="62">
        <v>3.0</v>
      </c>
      <c r="S72" s="62">
        <v>0.333</v>
      </c>
      <c r="T72" s="62">
        <v>0.444</v>
      </c>
      <c r="U72" s="62">
        <v>4.0</v>
      </c>
      <c r="V72" s="62">
        <v>4.0</v>
      </c>
      <c r="W72" s="62">
        <v>1.0</v>
      </c>
      <c r="X72" s="62">
        <v>0.0</v>
      </c>
      <c r="Y72" s="62">
        <v>0.0</v>
      </c>
      <c r="Z72" s="62">
        <v>0.0</v>
      </c>
      <c r="AA72" s="62">
        <v>5.0</v>
      </c>
      <c r="AB72" s="62">
        <v>0.0</v>
      </c>
      <c r="AC72" s="62">
        <v>2.0</v>
      </c>
      <c r="AD72" s="62">
        <v>2.0</v>
      </c>
      <c r="AE72" s="62">
        <v>0.0</v>
      </c>
      <c r="AF72" s="62">
        <v>12.0</v>
      </c>
      <c r="AG72" s="62">
        <v>9.8</v>
      </c>
      <c r="AH72" s="62">
        <v>15.0</v>
      </c>
    </row>
    <row r="73" ht="15.75" customHeight="1">
      <c r="A73" s="62">
        <v>35.0</v>
      </c>
      <c r="B73" s="62">
        <v>315.0</v>
      </c>
      <c r="C73" s="62">
        <v>61.0</v>
      </c>
      <c r="D73" s="63">
        <v>46084.0</v>
      </c>
      <c r="E73" s="62" t="s">
        <v>221</v>
      </c>
      <c r="F73" s="62" t="s">
        <v>81</v>
      </c>
      <c r="G73" s="62" t="s">
        <v>247</v>
      </c>
      <c r="H73" s="62" t="s">
        <v>314</v>
      </c>
      <c r="I73" s="62" t="s">
        <v>224</v>
      </c>
      <c r="J73" s="64">
        <v>1.5326388888888889</v>
      </c>
      <c r="K73" s="62">
        <v>4.0</v>
      </c>
      <c r="L73" s="62">
        <v>15.0</v>
      </c>
      <c r="M73" s="62">
        <v>0.267</v>
      </c>
      <c r="N73" s="62">
        <v>2.0</v>
      </c>
      <c r="O73" s="62">
        <v>7.0</v>
      </c>
      <c r="P73" s="62">
        <v>0.286</v>
      </c>
      <c r="Q73" s="62">
        <v>2.0</v>
      </c>
      <c r="R73" s="62">
        <v>8.0</v>
      </c>
      <c r="S73" s="62">
        <v>0.25</v>
      </c>
      <c r="T73" s="62">
        <v>0.333</v>
      </c>
      <c r="U73" s="62">
        <v>5.0</v>
      </c>
      <c r="V73" s="62">
        <v>5.0</v>
      </c>
      <c r="W73" s="62">
        <v>1.0</v>
      </c>
      <c r="X73" s="62">
        <v>0.0</v>
      </c>
      <c r="Y73" s="62">
        <v>8.0</v>
      </c>
      <c r="Z73" s="62">
        <v>8.0</v>
      </c>
      <c r="AA73" s="62">
        <v>3.0</v>
      </c>
      <c r="AB73" s="62">
        <v>2.0</v>
      </c>
      <c r="AC73" s="62">
        <v>2.0</v>
      </c>
      <c r="AD73" s="62">
        <v>5.0</v>
      </c>
      <c r="AE73" s="62">
        <v>3.0</v>
      </c>
      <c r="AF73" s="62">
        <v>15.0</v>
      </c>
      <c r="AG73" s="62">
        <v>7.8</v>
      </c>
      <c r="AH73" s="62">
        <v>-1.0</v>
      </c>
    </row>
    <row r="74" ht="15.75" customHeight="1">
      <c r="A74" s="62">
        <v>36.0</v>
      </c>
      <c r="B74" s="62">
        <v>316.0</v>
      </c>
      <c r="C74" s="62">
        <v>62.0</v>
      </c>
      <c r="D74" s="63">
        <v>46086.0</v>
      </c>
      <c r="E74" s="62" t="s">
        <v>221</v>
      </c>
      <c r="F74" s="62" t="s">
        <v>227</v>
      </c>
      <c r="G74" s="62" t="s">
        <v>287</v>
      </c>
      <c r="H74" s="62" t="s">
        <v>315</v>
      </c>
      <c r="I74" s="62" t="s">
        <v>224</v>
      </c>
      <c r="J74" s="64">
        <v>1.5847222222222221</v>
      </c>
      <c r="K74" s="62">
        <v>6.0</v>
      </c>
      <c r="L74" s="62">
        <v>11.0</v>
      </c>
      <c r="M74" s="62">
        <v>0.545</v>
      </c>
      <c r="N74" s="62">
        <v>1.0</v>
      </c>
      <c r="O74" s="62">
        <v>2.0</v>
      </c>
      <c r="P74" s="62">
        <v>0.5</v>
      </c>
      <c r="Q74" s="62">
        <v>5.0</v>
      </c>
      <c r="R74" s="62">
        <v>9.0</v>
      </c>
      <c r="S74" s="62">
        <v>0.556</v>
      </c>
      <c r="T74" s="62">
        <v>0.591</v>
      </c>
      <c r="U74" s="62">
        <v>3.0</v>
      </c>
      <c r="V74" s="62">
        <v>4.0</v>
      </c>
      <c r="W74" s="62">
        <v>0.75</v>
      </c>
      <c r="X74" s="62">
        <v>2.0</v>
      </c>
      <c r="Y74" s="62">
        <v>3.0</v>
      </c>
      <c r="Z74" s="62">
        <v>5.0</v>
      </c>
      <c r="AA74" s="62">
        <v>7.0</v>
      </c>
      <c r="AB74" s="62">
        <v>3.0</v>
      </c>
      <c r="AC74" s="62">
        <v>0.0</v>
      </c>
      <c r="AD74" s="62">
        <v>0.0</v>
      </c>
      <c r="AE74" s="62">
        <v>2.0</v>
      </c>
      <c r="AF74" s="62">
        <v>16.0</v>
      </c>
      <c r="AG74" s="62">
        <v>19.7</v>
      </c>
      <c r="AH74" s="62">
        <v>-4.0</v>
      </c>
    </row>
    <row r="75" ht="15.75" customHeight="1">
      <c r="A75" s="62">
        <v>37.0</v>
      </c>
      <c r="B75" s="62">
        <v>317.0</v>
      </c>
      <c r="C75" s="62">
        <v>63.0</v>
      </c>
      <c r="D75" s="63">
        <v>46087.0</v>
      </c>
      <c r="E75" s="62" t="s">
        <v>221</v>
      </c>
      <c r="F75" s="62" t="s">
        <v>81</v>
      </c>
      <c r="G75" s="62" t="s">
        <v>316</v>
      </c>
      <c r="H75" s="62" t="s">
        <v>317</v>
      </c>
      <c r="I75" s="62" t="s">
        <v>224</v>
      </c>
      <c r="J75" s="64">
        <v>1.1909722222222223</v>
      </c>
      <c r="K75" s="62">
        <v>6.0</v>
      </c>
      <c r="L75" s="62">
        <v>14.0</v>
      </c>
      <c r="M75" s="62">
        <v>0.429</v>
      </c>
      <c r="N75" s="62">
        <v>1.0</v>
      </c>
      <c r="O75" s="62">
        <v>4.0</v>
      </c>
      <c r="P75" s="62">
        <v>0.25</v>
      </c>
      <c r="Q75" s="62">
        <v>5.0</v>
      </c>
      <c r="R75" s="62">
        <v>10.0</v>
      </c>
      <c r="S75" s="62">
        <v>0.5</v>
      </c>
      <c r="T75" s="62">
        <v>0.464</v>
      </c>
      <c r="U75" s="62">
        <v>6.0</v>
      </c>
      <c r="V75" s="62">
        <v>7.0</v>
      </c>
      <c r="W75" s="62">
        <v>0.857</v>
      </c>
      <c r="X75" s="62">
        <v>0.0</v>
      </c>
      <c r="Y75" s="62">
        <v>2.0</v>
      </c>
      <c r="Z75" s="62">
        <v>2.0</v>
      </c>
      <c r="AA75" s="62">
        <v>5.0</v>
      </c>
      <c r="AB75" s="62">
        <v>0.0</v>
      </c>
      <c r="AC75" s="62">
        <v>0.0</v>
      </c>
      <c r="AD75" s="62">
        <v>3.0</v>
      </c>
      <c r="AE75" s="62">
        <v>6.0</v>
      </c>
      <c r="AF75" s="62">
        <v>19.0</v>
      </c>
      <c r="AG75" s="62">
        <v>9.9</v>
      </c>
      <c r="AH75" s="62">
        <v>-12.0</v>
      </c>
    </row>
    <row r="76" ht="15.75" customHeight="1">
      <c r="A76" s="62">
        <v>38.0</v>
      </c>
      <c r="B76" s="62">
        <v>318.0</v>
      </c>
      <c r="C76" s="62">
        <v>64.0</v>
      </c>
      <c r="D76" s="63">
        <v>46089.0</v>
      </c>
      <c r="E76" s="62" t="s">
        <v>221</v>
      </c>
      <c r="F76" s="62" t="s">
        <v>81</v>
      </c>
      <c r="G76" s="62" t="s">
        <v>297</v>
      </c>
      <c r="H76" s="62" t="s">
        <v>318</v>
      </c>
      <c r="I76" s="62" t="s">
        <v>224</v>
      </c>
      <c r="J76" s="64">
        <v>1.617361111111111</v>
      </c>
      <c r="K76" s="62">
        <v>8.0</v>
      </c>
      <c r="L76" s="62">
        <v>16.0</v>
      </c>
      <c r="M76" s="62">
        <v>0.5</v>
      </c>
      <c r="N76" s="62">
        <v>3.0</v>
      </c>
      <c r="O76" s="62">
        <v>6.0</v>
      </c>
      <c r="P76" s="62">
        <v>0.5</v>
      </c>
      <c r="Q76" s="62">
        <v>5.0</v>
      </c>
      <c r="R76" s="62">
        <v>10.0</v>
      </c>
      <c r="S76" s="62">
        <v>0.5</v>
      </c>
      <c r="T76" s="62">
        <v>0.594</v>
      </c>
      <c r="U76" s="62">
        <v>6.0</v>
      </c>
      <c r="V76" s="62">
        <v>7.0</v>
      </c>
      <c r="W76" s="62">
        <v>0.857</v>
      </c>
      <c r="X76" s="62">
        <v>0.0</v>
      </c>
      <c r="Y76" s="62">
        <v>4.0</v>
      </c>
      <c r="Z76" s="62">
        <v>4.0</v>
      </c>
      <c r="AA76" s="62">
        <v>5.0</v>
      </c>
      <c r="AB76" s="62">
        <v>3.0</v>
      </c>
      <c r="AC76" s="62">
        <v>1.0</v>
      </c>
      <c r="AD76" s="62">
        <v>1.0</v>
      </c>
      <c r="AE76" s="62">
        <v>2.0</v>
      </c>
      <c r="AF76" s="62">
        <v>25.0</v>
      </c>
      <c r="AG76" s="62">
        <v>23.2</v>
      </c>
      <c r="AH76" s="62">
        <v>5.0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3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7" width="4.0"/>
    <col customWidth="1" min="18" max="18" width="6.86"/>
    <col customWidth="1" min="19" max="19" width="5.86"/>
    <col customWidth="1" min="20" max="20" width="6.57"/>
    <col customWidth="1" min="21" max="21" width="4.0"/>
    <col customWidth="1" min="22" max="22" width="6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66" t="s">
        <v>319</v>
      </c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47" t="s">
        <v>320</v>
      </c>
      <c r="S2" s="47" t="s">
        <v>321</v>
      </c>
      <c r="U2" s="47" t="s">
        <v>322</v>
      </c>
      <c r="W2" s="67" t="s">
        <v>323</v>
      </c>
      <c r="Y2" s="67" t="s">
        <v>324</v>
      </c>
      <c r="AA2" s="67" t="s">
        <v>325</v>
      </c>
      <c r="AC2" s="68" t="s">
        <v>15</v>
      </c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9.719493477</v>
      </c>
      <c r="C3" s="55">
        <f t="shared" ref="C3:F3" si="1">IF(COUNT(Z13:Z600)&gt;1,STDEV(Z13:Z600),"")</f>
        <v>2.342449995</v>
      </c>
      <c r="D3" s="55">
        <f t="shared" si="1"/>
        <v>1.695247602</v>
      </c>
      <c r="E3" s="55">
        <f t="shared" si="1"/>
        <v>1.267918393</v>
      </c>
      <c r="F3" s="55">
        <f t="shared" si="1"/>
        <v>0.7950317426</v>
      </c>
      <c r="G3" s="55">
        <f>IF(COUNT(N13:N600)&gt;1,STDEV(N13:N600),"")</f>
        <v>1.940051942</v>
      </c>
      <c r="H3" s="2"/>
      <c r="I3" s="56"/>
      <c r="J3" s="2"/>
      <c r="K3" s="2"/>
      <c r="L3" s="2"/>
      <c r="M3" s="2"/>
      <c r="N3" s="2"/>
      <c r="O3" s="2"/>
      <c r="P3" s="2"/>
      <c r="Q3" s="2"/>
      <c r="R3" s="54" t="s">
        <v>186</v>
      </c>
      <c r="S3" s="2">
        <f t="shared" ref="S3:S6" si="3">B3^2</f>
        <v>94.46855346</v>
      </c>
      <c r="T3" s="2">
        <f>S3*0.4</f>
        <v>37.78742138</v>
      </c>
      <c r="U3" s="2">
        <f t="shared" ref="U3:U6" si="4">C3^2</f>
        <v>5.487071978</v>
      </c>
      <c r="V3" s="2">
        <f>U3*0.4</f>
        <v>2.194828791</v>
      </c>
      <c r="W3" s="2">
        <f t="shared" ref="W3:W6" si="5">D3^2</f>
        <v>2.87386443</v>
      </c>
      <c r="X3" s="2"/>
      <c r="Y3" s="2">
        <f t="shared" ref="Y3:Y6" si="6">E3^2</f>
        <v>1.607617051</v>
      </c>
      <c r="Z3" s="2"/>
      <c r="AA3" s="2">
        <f t="shared" ref="AA3:AA6" si="7">F3^2</f>
        <v>0.6320754717</v>
      </c>
      <c r="AB3" s="2"/>
      <c r="AC3" s="2">
        <f t="shared" ref="AC3:AC6" si="8">G3^2</f>
        <v>3.763801537</v>
      </c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8.51382958</v>
      </c>
      <c r="C4" s="57">
        <f t="shared" ref="C4:F4" si="2">IF(COUNT(Z13:Z600)&gt;=20,STDEV(OFFSET(Z12,COUNT(Z13:Z600)-20,0,20,1)),IF(COUNT(Z13:Z600)&gt;1,STDEV(Z13:Z600),""))</f>
        <v>2.265469695</v>
      </c>
      <c r="D4" s="57">
        <f t="shared" si="2"/>
        <v>1.740520544</v>
      </c>
      <c r="E4" s="57">
        <f t="shared" si="2"/>
        <v>1.236693885</v>
      </c>
      <c r="F4" s="57">
        <f t="shared" si="2"/>
        <v>0.7812132344</v>
      </c>
      <c r="G4" s="57">
        <f>IF(COUNT(N13:N600)&gt;=20,STDEV(OFFSET(N12,COUNT(N13:N600)-20,0,20,1)),IF(COUNT(N13:N600)&gt;1,STDEV(N13:N600),""))</f>
        <v>2.123052741</v>
      </c>
      <c r="H4" s="2"/>
      <c r="I4" s="56"/>
      <c r="J4" s="2"/>
      <c r="K4" s="2"/>
      <c r="L4" s="2"/>
      <c r="M4" s="2"/>
      <c r="N4" s="2"/>
      <c r="O4" s="2"/>
      <c r="P4" s="2"/>
      <c r="Q4" s="2"/>
      <c r="R4" s="54" t="s">
        <v>187</v>
      </c>
      <c r="S4" s="2">
        <f t="shared" si="3"/>
        <v>72.48529412</v>
      </c>
      <c r="T4" s="2">
        <f>S4*0.3</f>
        <v>21.74558824</v>
      </c>
      <c r="U4" s="2">
        <f t="shared" si="4"/>
        <v>5.132352941</v>
      </c>
      <c r="V4" s="2">
        <f>U4*0.3</f>
        <v>1.539705882</v>
      </c>
      <c r="W4" s="2">
        <f t="shared" si="5"/>
        <v>3.029411765</v>
      </c>
      <c r="X4" s="2"/>
      <c r="Y4" s="2">
        <f t="shared" si="6"/>
        <v>1.529411765</v>
      </c>
      <c r="Z4" s="2"/>
      <c r="AA4" s="2">
        <f t="shared" si="7"/>
        <v>0.6102941176</v>
      </c>
      <c r="AB4" s="2"/>
      <c r="AC4" s="2">
        <f t="shared" si="8"/>
        <v>4.507352941</v>
      </c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7.05336799</v>
      </c>
      <c r="C5" s="58">
        <f t="shared" ref="C5:F5" si="9">IF(COUNT(Z13:Z600)&gt;=10,STDEV(OFFSET(Z12,COUNT(Z13:Z600)-10,0,10,1)),IF(COUNT(Z13:Z600)&gt;1,STDEV(Z13:Z600),""))</f>
        <v>2.505549396</v>
      </c>
      <c r="D5" s="58">
        <f t="shared" si="9"/>
        <v>1.301708279</v>
      </c>
      <c r="E5" s="58">
        <f t="shared" si="9"/>
        <v>1.224744871</v>
      </c>
      <c r="F5" s="58">
        <f t="shared" si="9"/>
        <v>0.6009252126</v>
      </c>
      <c r="G5" s="58">
        <f>IF(COUNT(N13:N600)&gt;=10,STDEV(OFFSET(N12,COUNT(N13:N600)-10,0,10,1)),IF(COUNT(N13:N600)&gt;1,STDEV(N13:N600),""))</f>
        <v>1.658312395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▲</v>
      </c>
      <c r="J5" s="59">
        <f>IF(COUNT(AF13:AF600)&gt;=10,AVERAGE(OFFSET(AF12,COUNT(AF13:AF600)-10,0,10,1)),"")</f>
        <v>30.33333333</v>
      </c>
      <c r="K5" s="59">
        <f t="shared" ref="K5:L5" si="10">IF(COUNT(Z13:Z600)&gt;=10,AVERAGE(OFFSET(Z12,COUNT(Z13:Z600)-10,0,10,1)),"")</f>
        <v>6.444444444</v>
      </c>
      <c r="L5" s="59">
        <f t="shared" si="10"/>
        <v>3.777777778</v>
      </c>
      <c r="M5" s="2"/>
      <c r="N5" s="2"/>
      <c r="O5" s="2"/>
      <c r="P5" s="2"/>
      <c r="Q5" s="2"/>
      <c r="R5" s="54" t="s">
        <v>188</v>
      </c>
      <c r="S5" s="2">
        <f t="shared" si="3"/>
        <v>49.75</v>
      </c>
      <c r="T5" s="2">
        <f>S5*0.2</f>
        <v>9.95</v>
      </c>
      <c r="U5" s="2">
        <f t="shared" si="4"/>
        <v>6.277777778</v>
      </c>
      <c r="V5" s="2">
        <f>U5*0.2</f>
        <v>1.255555556</v>
      </c>
      <c r="W5" s="2">
        <f t="shared" si="5"/>
        <v>1.694444444</v>
      </c>
      <c r="X5" s="2"/>
      <c r="Y5" s="2">
        <f t="shared" si="6"/>
        <v>1.5</v>
      </c>
      <c r="Z5" s="2"/>
      <c r="AA5" s="2">
        <f t="shared" si="7"/>
        <v>0.3611111111</v>
      </c>
      <c r="AB5" s="2"/>
      <c r="AC5" s="2">
        <f t="shared" si="8"/>
        <v>2.75</v>
      </c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4.929503018</v>
      </c>
      <c r="C6" s="58">
        <f t="shared" ref="C6:F6" si="11">IF(COUNT(Z13:Z600)&gt;=5,STDEV(OFFSET(Z12,COUNT(Z13:Z600)-5,0,5,1)),IF(COUNT(Z13:Z600)&gt;1,STDEV(Z13:Z600),""))</f>
        <v>2.302172887</v>
      </c>
      <c r="D6" s="58">
        <f t="shared" si="11"/>
        <v>1</v>
      </c>
      <c r="E6" s="58">
        <f t="shared" si="11"/>
        <v>1.140175425</v>
      </c>
      <c r="F6" s="58">
        <f t="shared" si="11"/>
        <v>0.7071067812</v>
      </c>
      <c r="G6" s="58">
        <f>IF(COUNT(N13:N600)&gt;=5,STDEV(OFFSET(N12,COUNT(N13:N600)-5,0,5,1)),IF(COUNT(N13:N600)&gt;1,STDEV(N13:N600),""))</f>
        <v>1.788854382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/>
      </c>
      <c r="J6" s="59">
        <f>IF(COUNT(AF13:AF600)&gt;=5,AVERAGE(OFFSET(AF12,COUNT(AF13:AF600)-5,0,5,1)),"")</f>
        <v>32.6</v>
      </c>
      <c r="K6" s="59">
        <f t="shared" ref="K6:L6" si="12">IF(COUNT(Z13:Z600)&gt;=5,AVERAGE(OFFSET(Z12,COUNT(Z13:Z600)-5,0,5,1)),"")</f>
        <v>5.4</v>
      </c>
      <c r="L6" s="59">
        <f t="shared" si="12"/>
        <v>4</v>
      </c>
      <c r="M6" s="2"/>
      <c r="N6" s="2"/>
      <c r="O6" s="2"/>
      <c r="P6" s="2"/>
      <c r="Q6" s="2"/>
      <c r="R6" s="54" t="s">
        <v>189</v>
      </c>
      <c r="S6" s="2">
        <f t="shared" si="3"/>
        <v>24.3</v>
      </c>
      <c r="T6" s="2">
        <f>S6*0.1</f>
        <v>2.43</v>
      </c>
      <c r="U6" s="2">
        <f t="shared" si="4"/>
        <v>5.3</v>
      </c>
      <c r="V6" s="2">
        <f>U6*0.1</f>
        <v>0.53</v>
      </c>
      <c r="W6" s="2">
        <f t="shared" si="5"/>
        <v>1</v>
      </c>
      <c r="X6" s="2"/>
      <c r="Y6" s="2">
        <f t="shared" si="6"/>
        <v>1.3</v>
      </c>
      <c r="Z6" s="2"/>
      <c r="AA6" s="2">
        <f t="shared" si="7"/>
        <v>0.5</v>
      </c>
      <c r="AB6" s="2"/>
      <c r="AC6" s="2">
        <f t="shared" si="8"/>
        <v>3.2</v>
      </c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13">IF(AND(ISNUMBER(B3),ISNUMBER(B8),B8&gt;0),B3/B8,"")</f>
        <v>0.3282380536</v>
      </c>
      <c r="C7" s="17">
        <f t="shared" si="13"/>
        <v>0.4550082724</v>
      </c>
      <c r="D7" s="17">
        <f t="shared" si="13"/>
        <v>0.4646871598</v>
      </c>
      <c r="E7" s="17">
        <f t="shared" si="13"/>
        <v>0.8891895223</v>
      </c>
      <c r="F7" s="17">
        <f t="shared" si="13"/>
        <v>0.9540380911</v>
      </c>
      <c r="G7" s="17">
        <f t="shared" si="13"/>
        <v>0.5513831835</v>
      </c>
      <c r="H7" s="2"/>
      <c r="I7" s="2"/>
      <c r="J7" s="2"/>
      <c r="K7" s="2"/>
      <c r="L7" s="2"/>
      <c r="M7" s="2"/>
      <c r="N7" s="2"/>
      <c r="O7" s="2"/>
      <c r="P7" s="2"/>
      <c r="Q7" s="2"/>
      <c r="R7" s="54"/>
      <c r="S7" s="2"/>
      <c r="T7" s="2">
        <f>SUM(T3:T6)</f>
        <v>71.91300962</v>
      </c>
      <c r="U7" s="2"/>
      <c r="V7" s="2">
        <f>SUM(V3:V6)</f>
        <v>5.520090229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29.61111111</v>
      </c>
      <c r="C8" s="60">
        <f t="shared" ref="C8:F8" si="14">IF(COUNT(Z13:Z600)&gt;0,AVERAGE(Z13:Z600),"")</f>
        <v>5.148148148</v>
      </c>
      <c r="D8" s="60">
        <f t="shared" si="14"/>
        <v>3.648148148</v>
      </c>
      <c r="E8" s="60">
        <f t="shared" si="14"/>
        <v>1.425925926</v>
      </c>
      <c r="F8" s="60">
        <f t="shared" si="14"/>
        <v>0.8333333333</v>
      </c>
      <c r="G8" s="60">
        <f>IF(COUNT(N13:N600)&gt;0,AVERAGE(N13:N600),"")</f>
        <v>3.518518519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f>SQRT(T7)</f>
        <v>8.480153868</v>
      </c>
      <c r="U8" s="2"/>
      <c r="V8" s="2">
        <f>SQRT(V7)</f>
        <v>2.349487227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f>T8/B8</f>
        <v>0.2863841831</v>
      </c>
      <c r="U9" s="2"/>
      <c r="V9" s="2">
        <f>V8/C8</f>
        <v>0.4563752167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382.0</v>
      </c>
      <c r="C13" s="62">
        <v>1.0</v>
      </c>
      <c r="D13" s="63">
        <v>45952.0</v>
      </c>
      <c r="E13" s="62" t="s">
        <v>225</v>
      </c>
      <c r="F13" s="62" t="s">
        <v>227</v>
      </c>
      <c r="G13" s="62" t="s">
        <v>230</v>
      </c>
      <c r="H13" s="62" t="s">
        <v>326</v>
      </c>
      <c r="I13" s="62" t="s">
        <v>224</v>
      </c>
      <c r="J13" s="64">
        <v>1.6354166666666667</v>
      </c>
      <c r="K13" s="62">
        <v>14.0</v>
      </c>
      <c r="L13" s="62">
        <v>28.0</v>
      </c>
      <c r="M13" s="62">
        <v>0.5</v>
      </c>
      <c r="N13" s="62">
        <v>5.0</v>
      </c>
      <c r="O13" s="62">
        <v>10.0</v>
      </c>
      <c r="P13" s="62">
        <v>0.5</v>
      </c>
      <c r="Q13" s="62">
        <v>9.0</v>
      </c>
      <c r="R13" s="62">
        <v>18.0</v>
      </c>
      <c r="S13" s="62">
        <v>0.5</v>
      </c>
      <c r="T13" s="62">
        <v>0.589</v>
      </c>
      <c r="U13" s="62">
        <v>8.0</v>
      </c>
      <c r="V13" s="62">
        <v>8.0</v>
      </c>
      <c r="W13" s="62">
        <v>1.0</v>
      </c>
      <c r="X13" s="62">
        <v>1.0</v>
      </c>
      <c r="Y13" s="62">
        <v>6.0</v>
      </c>
      <c r="Z13" s="62">
        <v>7.0</v>
      </c>
      <c r="AA13" s="62">
        <v>1.0</v>
      </c>
      <c r="AB13" s="62">
        <v>0.0</v>
      </c>
      <c r="AC13" s="62">
        <v>1.0</v>
      </c>
      <c r="AD13" s="62">
        <v>4.0</v>
      </c>
      <c r="AE13" s="62">
        <v>4.0</v>
      </c>
      <c r="AF13" s="62">
        <v>41.0</v>
      </c>
      <c r="AG13" s="62">
        <v>25.3</v>
      </c>
      <c r="AH13" s="62">
        <v>9.0</v>
      </c>
    </row>
    <row r="14">
      <c r="A14" s="62">
        <v>2.0</v>
      </c>
      <c r="B14" s="62">
        <v>383.0</v>
      </c>
      <c r="C14" s="62">
        <v>2.0</v>
      </c>
      <c r="D14" s="63">
        <v>45954.0</v>
      </c>
      <c r="E14" s="62" t="s">
        <v>225</v>
      </c>
      <c r="F14" s="62" t="s">
        <v>227</v>
      </c>
      <c r="G14" s="62" t="s">
        <v>221</v>
      </c>
      <c r="H14" s="62" t="s">
        <v>327</v>
      </c>
      <c r="I14" s="62" t="s">
        <v>224</v>
      </c>
      <c r="J14" s="64">
        <v>1.445138888888889</v>
      </c>
      <c r="K14" s="62">
        <v>11.0</v>
      </c>
      <c r="L14" s="62">
        <v>19.0</v>
      </c>
      <c r="M14" s="62">
        <v>0.579</v>
      </c>
      <c r="N14" s="62">
        <v>3.0</v>
      </c>
      <c r="O14" s="62">
        <v>6.0</v>
      </c>
      <c r="P14" s="62">
        <v>0.5</v>
      </c>
      <c r="Q14" s="62">
        <v>8.0</v>
      </c>
      <c r="R14" s="62">
        <v>13.0</v>
      </c>
      <c r="S14" s="62">
        <v>0.615</v>
      </c>
      <c r="T14" s="62">
        <v>0.658</v>
      </c>
      <c r="U14" s="62">
        <v>6.0</v>
      </c>
      <c r="V14" s="62">
        <v>9.0</v>
      </c>
      <c r="W14" s="62">
        <v>0.667</v>
      </c>
      <c r="X14" s="62">
        <v>0.0</v>
      </c>
      <c r="Y14" s="62">
        <v>4.0</v>
      </c>
      <c r="Z14" s="62">
        <v>4.0</v>
      </c>
      <c r="AA14" s="62">
        <v>5.0</v>
      </c>
      <c r="AB14" s="62">
        <v>0.0</v>
      </c>
      <c r="AC14" s="62">
        <v>1.0</v>
      </c>
      <c r="AD14" s="62">
        <v>2.0</v>
      </c>
      <c r="AE14" s="62">
        <v>0.0</v>
      </c>
      <c r="AF14" s="62">
        <v>31.0</v>
      </c>
      <c r="AG14" s="62">
        <v>24.3</v>
      </c>
      <c r="AH14" s="62">
        <v>-17.0</v>
      </c>
    </row>
    <row r="15">
      <c r="A15" s="62">
        <v>3.0</v>
      </c>
      <c r="B15" s="62">
        <v>384.0</v>
      </c>
      <c r="C15" s="62">
        <v>3.0</v>
      </c>
      <c r="D15" s="63">
        <v>45956.0</v>
      </c>
      <c r="E15" s="62" t="s">
        <v>225</v>
      </c>
      <c r="F15" s="62" t="s">
        <v>81</v>
      </c>
      <c r="G15" s="62" t="s">
        <v>316</v>
      </c>
      <c r="H15" s="62" t="s">
        <v>328</v>
      </c>
      <c r="I15" s="62" t="s">
        <v>224</v>
      </c>
      <c r="J15" s="65">
        <v>0.13055555555555556</v>
      </c>
      <c r="K15" s="62">
        <v>2.0</v>
      </c>
      <c r="L15" s="62">
        <v>5.0</v>
      </c>
      <c r="M15" s="62">
        <v>0.4</v>
      </c>
      <c r="N15" s="62">
        <v>1.0</v>
      </c>
      <c r="O15" s="62">
        <v>3.0</v>
      </c>
      <c r="P15" s="62">
        <v>0.333</v>
      </c>
      <c r="Q15" s="62">
        <v>1.0</v>
      </c>
      <c r="R15" s="62">
        <v>2.0</v>
      </c>
      <c r="S15" s="62">
        <v>0.5</v>
      </c>
      <c r="T15" s="62">
        <v>0.5</v>
      </c>
      <c r="U15" s="62">
        <v>0.0</v>
      </c>
      <c r="V15" s="62">
        <v>0.0</v>
      </c>
      <c r="W15" s="62" t="s">
        <v>81</v>
      </c>
      <c r="X15" s="62">
        <v>0.0</v>
      </c>
      <c r="Y15" s="62">
        <v>1.0</v>
      </c>
      <c r="Z15" s="62">
        <v>1.0</v>
      </c>
      <c r="AA15" s="62">
        <v>0.0</v>
      </c>
      <c r="AB15" s="62">
        <v>0.0</v>
      </c>
      <c r="AC15" s="62">
        <v>0.0</v>
      </c>
      <c r="AD15" s="62">
        <v>0.0</v>
      </c>
      <c r="AE15" s="62">
        <v>0.0</v>
      </c>
      <c r="AF15" s="62">
        <v>5.0</v>
      </c>
      <c r="AG15" s="62">
        <v>2.6</v>
      </c>
      <c r="AH15" s="62">
        <v>8.0</v>
      </c>
    </row>
    <row r="16">
      <c r="A16" s="62">
        <v>3.0</v>
      </c>
      <c r="B16" s="62" t="s">
        <v>81</v>
      </c>
      <c r="C16" s="62">
        <v>4.0</v>
      </c>
      <c r="D16" s="63">
        <v>45957.0</v>
      </c>
      <c r="E16" s="62" t="s">
        <v>225</v>
      </c>
      <c r="F16" s="62" t="s">
        <v>81</v>
      </c>
      <c r="G16" s="62" t="s">
        <v>287</v>
      </c>
      <c r="H16" s="62" t="s">
        <v>329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>
        <v>3.0</v>
      </c>
      <c r="B17" s="62" t="s">
        <v>81</v>
      </c>
      <c r="C17" s="62">
        <v>5.0</v>
      </c>
      <c r="D17" s="63">
        <v>45959.0</v>
      </c>
      <c r="E17" s="62" t="s">
        <v>225</v>
      </c>
      <c r="F17" s="62" t="s">
        <v>81</v>
      </c>
      <c r="G17" s="62" t="s">
        <v>221</v>
      </c>
      <c r="H17" s="62" t="s">
        <v>330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>
        <v>3.0</v>
      </c>
      <c r="B18" s="62" t="s">
        <v>81</v>
      </c>
      <c r="C18" s="62">
        <v>6.0</v>
      </c>
      <c r="D18" s="63">
        <v>45962.0</v>
      </c>
      <c r="E18" s="62" t="s">
        <v>225</v>
      </c>
      <c r="F18" s="62" t="s">
        <v>227</v>
      </c>
      <c r="G18" s="62" t="s">
        <v>243</v>
      </c>
      <c r="H18" s="62" t="s">
        <v>331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>
        <v>3.0</v>
      </c>
      <c r="B19" s="62" t="s">
        <v>81</v>
      </c>
      <c r="C19" s="62">
        <v>7.0</v>
      </c>
      <c r="D19" s="63">
        <v>45964.0</v>
      </c>
      <c r="E19" s="62" t="s">
        <v>225</v>
      </c>
      <c r="F19" s="62" t="s">
        <v>227</v>
      </c>
      <c r="G19" s="62" t="s">
        <v>300</v>
      </c>
      <c r="H19" s="62" t="s">
        <v>301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>
        <v>4.0</v>
      </c>
      <c r="B20" s="62">
        <v>385.0</v>
      </c>
      <c r="C20" s="62">
        <v>8.0</v>
      </c>
      <c r="D20" s="63">
        <v>45966.0</v>
      </c>
      <c r="E20" s="62" t="s">
        <v>225</v>
      </c>
      <c r="F20" s="62" t="s">
        <v>227</v>
      </c>
      <c r="G20" s="62" t="s">
        <v>297</v>
      </c>
      <c r="H20" s="62" t="s">
        <v>332</v>
      </c>
      <c r="I20" s="62" t="s">
        <v>224</v>
      </c>
      <c r="J20" s="64">
        <v>1.1979166666666667</v>
      </c>
      <c r="K20" s="62">
        <v>5.0</v>
      </c>
      <c r="L20" s="62">
        <v>13.0</v>
      </c>
      <c r="M20" s="62">
        <v>0.385</v>
      </c>
      <c r="N20" s="62">
        <v>3.0</v>
      </c>
      <c r="O20" s="62">
        <v>7.0</v>
      </c>
      <c r="P20" s="62">
        <v>0.429</v>
      </c>
      <c r="Q20" s="62">
        <v>2.0</v>
      </c>
      <c r="R20" s="62">
        <v>6.0</v>
      </c>
      <c r="S20" s="62">
        <v>0.333</v>
      </c>
      <c r="T20" s="62">
        <v>0.5</v>
      </c>
      <c r="U20" s="62">
        <v>2.0</v>
      </c>
      <c r="V20" s="62">
        <v>3.0</v>
      </c>
      <c r="W20" s="62">
        <v>0.667</v>
      </c>
      <c r="X20" s="62">
        <v>2.0</v>
      </c>
      <c r="Y20" s="62">
        <v>0.0</v>
      </c>
      <c r="Z20" s="62">
        <v>2.0</v>
      </c>
      <c r="AA20" s="62">
        <v>5.0</v>
      </c>
      <c r="AB20" s="62">
        <v>2.0</v>
      </c>
      <c r="AC20" s="62">
        <v>0.0</v>
      </c>
      <c r="AD20" s="62">
        <v>3.0</v>
      </c>
      <c r="AE20" s="62">
        <v>0.0</v>
      </c>
      <c r="AF20" s="62">
        <v>15.0</v>
      </c>
      <c r="AG20" s="62">
        <v>11.4</v>
      </c>
      <c r="AH20" s="62">
        <v>-25.0</v>
      </c>
    </row>
    <row r="21" ht="15.75" customHeight="1">
      <c r="A21" s="62">
        <v>5.0</v>
      </c>
      <c r="B21" s="62">
        <v>386.0</v>
      </c>
      <c r="C21" s="62">
        <v>9.0</v>
      </c>
      <c r="D21" s="63">
        <v>45968.0</v>
      </c>
      <c r="E21" s="62" t="s">
        <v>225</v>
      </c>
      <c r="F21" s="62" t="s">
        <v>81</v>
      </c>
      <c r="G21" s="62" t="s">
        <v>251</v>
      </c>
      <c r="H21" s="62" t="s">
        <v>333</v>
      </c>
      <c r="I21" s="62" t="s">
        <v>224</v>
      </c>
      <c r="J21" s="64">
        <v>1.0840277777777778</v>
      </c>
      <c r="K21" s="62">
        <v>12.0</v>
      </c>
      <c r="L21" s="62">
        <v>21.0</v>
      </c>
      <c r="M21" s="62">
        <v>0.571</v>
      </c>
      <c r="N21" s="62">
        <v>7.0</v>
      </c>
      <c r="O21" s="62">
        <v>12.0</v>
      </c>
      <c r="P21" s="62">
        <v>0.583</v>
      </c>
      <c r="Q21" s="62">
        <v>5.0</v>
      </c>
      <c r="R21" s="62">
        <v>9.0</v>
      </c>
      <c r="S21" s="62">
        <v>0.556</v>
      </c>
      <c r="T21" s="62">
        <v>0.738</v>
      </c>
      <c r="U21" s="62">
        <v>6.0</v>
      </c>
      <c r="V21" s="62">
        <v>7.0</v>
      </c>
      <c r="W21" s="62">
        <v>0.857</v>
      </c>
      <c r="X21" s="62">
        <v>2.0</v>
      </c>
      <c r="Y21" s="62">
        <v>3.0</v>
      </c>
      <c r="Z21" s="62">
        <v>5.0</v>
      </c>
      <c r="AA21" s="62">
        <v>1.0</v>
      </c>
      <c r="AB21" s="62">
        <v>1.0</v>
      </c>
      <c r="AC21" s="62">
        <v>1.0</v>
      </c>
      <c r="AD21" s="62">
        <v>4.0</v>
      </c>
      <c r="AE21" s="62">
        <v>2.0</v>
      </c>
      <c r="AF21" s="62">
        <v>37.0</v>
      </c>
      <c r="AG21" s="62">
        <v>26.6</v>
      </c>
      <c r="AH21" s="62">
        <v>32.0</v>
      </c>
    </row>
    <row r="22" ht="15.75" customHeight="1">
      <c r="A22" s="62">
        <v>6.0</v>
      </c>
      <c r="B22" s="62">
        <v>387.0</v>
      </c>
      <c r="C22" s="62">
        <v>10.0</v>
      </c>
      <c r="D22" s="63">
        <v>45970.0</v>
      </c>
      <c r="E22" s="62" t="s">
        <v>225</v>
      </c>
      <c r="F22" s="62" t="s">
        <v>227</v>
      </c>
      <c r="G22" s="62" t="s">
        <v>228</v>
      </c>
      <c r="H22" s="62" t="s">
        <v>334</v>
      </c>
      <c r="I22" s="62" t="s">
        <v>224</v>
      </c>
      <c r="J22" s="64">
        <v>1.2354166666666666</v>
      </c>
      <c r="K22" s="62">
        <v>7.0</v>
      </c>
      <c r="L22" s="62">
        <v>16.0</v>
      </c>
      <c r="M22" s="62">
        <v>0.438</v>
      </c>
      <c r="N22" s="62">
        <v>5.0</v>
      </c>
      <c r="O22" s="62">
        <v>11.0</v>
      </c>
      <c r="P22" s="62">
        <v>0.455</v>
      </c>
      <c r="Q22" s="62">
        <v>2.0</v>
      </c>
      <c r="R22" s="62">
        <v>5.0</v>
      </c>
      <c r="S22" s="62">
        <v>0.4</v>
      </c>
      <c r="T22" s="62">
        <v>0.594</v>
      </c>
      <c r="U22" s="62">
        <v>7.0</v>
      </c>
      <c r="V22" s="62">
        <v>8.0</v>
      </c>
      <c r="W22" s="62">
        <v>0.875</v>
      </c>
      <c r="X22" s="62">
        <v>1.0</v>
      </c>
      <c r="Y22" s="62">
        <v>3.0</v>
      </c>
      <c r="Z22" s="62">
        <v>4.0</v>
      </c>
      <c r="AA22" s="62">
        <v>5.0</v>
      </c>
      <c r="AB22" s="62">
        <v>2.0</v>
      </c>
      <c r="AC22" s="62">
        <v>0.0</v>
      </c>
      <c r="AD22" s="62">
        <v>2.0</v>
      </c>
      <c r="AE22" s="62">
        <v>2.0</v>
      </c>
      <c r="AF22" s="62">
        <v>26.0</v>
      </c>
      <c r="AG22" s="62">
        <v>21.5</v>
      </c>
      <c r="AH22" s="62">
        <v>25.0</v>
      </c>
    </row>
    <row r="23" ht="15.75" customHeight="1">
      <c r="A23" s="62">
        <v>7.0</v>
      </c>
      <c r="B23" s="62">
        <v>388.0</v>
      </c>
      <c r="C23" s="62">
        <v>11.0</v>
      </c>
      <c r="D23" s="63">
        <v>45971.0</v>
      </c>
      <c r="E23" s="62" t="s">
        <v>225</v>
      </c>
      <c r="F23" s="62" t="s">
        <v>227</v>
      </c>
      <c r="G23" s="62" t="s">
        <v>251</v>
      </c>
      <c r="H23" s="62" t="s">
        <v>335</v>
      </c>
      <c r="I23" s="62" t="s">
        <v>224</v>
      </c>
      <c r="J23" s="64">
        <v>1.5833333333333333</v>
      </c>
      <c r="K23" s="62">
        <v>13.0</v>
      </c>
      <c r="L23" s="62">
        <v>25.0</v>
      </c>
      <c r="M23" s="62">
        <v>0.52</v>
      </c>
      <c r="N23" s="62">
        <v>5.0</v>
      </c>
      <c r="O23" s="62">
        <v>9.0</v>
      </c>
      <c r="P23" s="62">
        <v>0.556</v>
      </c>
      <c r="Q23" s="62">
        <v>8.0</v>
      </c>
      <c r="R23" s="62">
        <v>16.0</v>
      </c>
      <c r="S23" s="62">
        <v>0.5</v>
      </c>
      <c r="T23" s="62">
        <v>0.62</v>
      </c>
      <c r="U23" s="62">
        <v>4.0</v>
      </c>
      <c r="V23" s="62">
        <v>4.0</v>
      </c>
      <c r="W23" s="62">
        <v>1.0</v>
      </c>
      <c r="X23" s="62">
        <v>0.0</v>
      </c>
      <c r="Y23" s="62">
        <v>6.0</v>
      </c>
      <c r="Z23" s="62">
        <v>6.0</v>
      </c>
      <c r="AA23" s="62">
        <v>6.0</v>
      </c>
      <c r="AB23" s="62">
        <v>0.0</v>
      </c>
      <c r="AC23" s="62">
        <v>1.0</v>
      </c>
      <c r="AD23" s="62">
        <v>1.0</v>
      </c>
      <c r="AE23" s="62">
        <v>3.0</v>
      </c>
      <c r="AF23" s="62">
        <v>35.0</v>
      </c>
      <c r="AG23" s="62">
        <v>27.2</v>
      </c>
      <c r="AH23" s="62">
        <v>13.0</v>
      </c>
    </row>
    <row r="24" ht="15.75" customHeight="1">
      <c r="A24" s="62">
        <v>8.0</v>
      </c>
      <c r="B24" s="62">
        <v>389.0</v>
      </c>
      <c r="C24" s="62">
        <v>12.0</v>
      </c>
      <c r="D24" s="63">
        <v>45975.0</v>
      </c>
      <c r="E24" s="62" t="s">
        <v>225</v>
      </c>
      <c r="F24" s="62" t="s">
        <v>81</v>
      </c>
      <c r="G24" s="62" t="s">
        <v>228</v>
      </c>
      <c r="H24" s="62" t="s">
        <v>336</v>
      </c>
      <c r="I24" s="62" t="s">
        <v>224</v>
      </c>
      <c r="J24" s="64">
        <v>1.492361111111111</v>
      </c>
      <c r="K24" s="62">
        <v>9.0</v>
      </c>
      <c r="L24" s="62">
        <v>20.0</v>
      </c>
      <c r="M24" s="62">
        <v>0.45</v>
      </c>
      <c r="N24" s="62">
        <v>1.0</v>
      </c>
      <c r="O24" s="62">
        <v>7.0</v>
      </c>
      <c r="P24" s="62">
        <v>0.143</v>
      </c>
      <c r="Q24" s="62">
        <v>8.0</v>
      </c>
      <c r="R24" s="62">
        <v>13.0</v>
      </c>
      <c r="S24" s="62">
        <v>0.615</v>
      </c>
      <c r="T24" s="62">
        <v>0.475</v>
      </c>
      <c r="U24" s="62">
        <v>11.0</v>
      </c>
      <c r="V24" s="62">
        <v>12.0</v>
      </c>
      <c r="W24" s="62">
        <v>0.917</v>
      </c>
      <c r="X24" s="62">
        <v>0.0</v>
      </c>
      <c r="Y24" s="62">
        <v>4.0</v>
      </c>
      <c r="Z24" s="62">
        <v>4.0</v>
      </c>
      <c r="AA24" s="62">
        <v>4.0</v>
      </c>
      <c r="AB24" s="62">
        <v>2.0</v>
      </c>
      <c r="AC24" s="62">
        <v>0.0</v>
      </c>
      <c r="AD24" s="62">
        <v>3.0</v>
      </c>
      <c r="AE24" s="62">
        <v>2.0</v>
      </c>
      <c r="AF24" s="62">
        <v>30.0</v>
      </c>
      <c r="AG24" s="62">
        <v>21.4</v>
      </c>
      <c r="AH24" s="62">
        <v>9.0</v>
      </c>
    </row>
    <row r="25" ht="15.75" customHeight="1">
      <c r="A25" s="62">
        <v>9.0</v>
      </c>
      <c r="B25" s="62">
        <v>390.0</v>
      </c>
      <c r="C25" s="62">
        <v>13.0</v>
      </c>
      <c r="D25" s="63">
        <v>45976.0</v>
      </c>
      <c r="E25" s="62" t="s">
        <v>225</v>
      </c>
      <c r="F25" s="62" t="s">
        <v>81</v>
      </c>
      <c r="G25" s="62" t="s">
        <v>287</v>
      </c>
      <c r="H25" s="62" t="s">
        <v>337</v>
      </c>
      <c r="I25" s="62" t="s">
        <v>224</v>
      </c>
      <c r="J25" s="64">
        <v>1.5805555555555555</v>
      </c>
      <c r="K25" s="62">
        <v>8.0</v>
      </c>
      <c r="L25" s="62">
        <v>23.0</v>
      </c>
      <c r="M25" s="62">
        <v>0.348</v>
      </c>
      <c r="N25" s="62">
        <v>0.0</v>
      </c>
      <c r="O25" s="62">
        <v>8.0</v>
      </c>
      <c r="P25" s="62">
        <v>0.0</v>
      </c>
      <c r="Q25" s="62">
        <v>8.0</v>
      </c>
      <c r="R25" s="62">
        <v>15.0</v>
      </c>
      <c r="S25" s="62">
        <v>0.533</v>
      </c>
      <c r="T25" s="62">
        <v>0.348</v>
      </c>
      <c r="U25" s="62">
        <v>10.0</v>
      </c>
      <c r="V25" s="62">
        <v>12.0</v>
      </c>
      <c r="W25" s="62">
        <v>0.833</v>
      </c>
      <c r="X25" s="62">
        <v>2.0</v>
      </c>
      <c r="Y25" s="62">
        <v>6.0</v>
      </c>
      <c r="Z25" s="62">
        <v>8.0</v>
      </c>
      <c r="AA25" s="62">
        <v>6.0</v>
      </c>
      <c r="AB25" s="62">
        <v>3.0</v>
      </c>
      <c r="AC25" s="62">
        <v>2.0</v>
      </c>
      <c r="AD25" s="62">
        <v>3.0</v>
      </c>
      <c r="AE25" s="62">
        <v>2.0</v>
      </c>
      <c r="AF25" s="62">
        <v>26.0</v>
      </c>
      <c r="AG25" s="62">
        <v>20.3</v>
      </c>
      <c r="AH25" s="62">
        <v>0.0</v>
      </c>
    </row>
    <row r="26" ht="15.75" customHeight="1">
      <c r="A26" s="62">
        <v>10.0</v>
      </c>
      <c r="B26" s="62">
        <v>391.0</v>
      </c>
      <c r="C26" s="62">
        <v>14.0</v>
      </c>
      <c r="D26" s="63">
        <v>45978.0</v>
      </c>
      <c r="E26" s="62" t="s">
        <v>225</v>
      </c>
      <c r="F26" s="62" t="s">
        <v>81</v>
      </c>
      <c r="G26" s="62" t="s">
        <v>256</v>
      </c>
      <c r="H26" s="62" t="s">
        <v>338</v>
      </c>
      <c r="I26" s="62" t="s">
        <v>224</v>
      </c>
      <c r="J26" s="64">
        <v>1.225</v>
      </c>
      <c r="K26" s="62">
        <v>5.0</v>
      </c>
      <c r="L26" s="62">
        <v>14.0</v>
      </c>
      <c r="M26" s="62">
        <v>0.357</v>
      </c>
      <c r="N26" s="62">
        <v>1.0</v>
      </c>
      <c r="O26" s="62">
        <v>7.0</v>
      </c>
      <c r="P26" s="62">
        <v>0.143</v>
      </c>
      <c r="Q26" s="62">
        <v>4.0</v>
      </c>
      <c r="R26" s="62">
        <v>7.0</v>
      </c>
      <c r="S26" s="62">
        <v>0.571</v>
      </c>
      <c r="T26" s="62">
        <v>0.393</v>
      </c>
      <c r="U26" s="62">
        <v>2.0</v>
      </c>
      <c r="V26" s="62">
        <v>2.0</v>
      </c>
      <c r="W26" s="62">
        <v>1.0</v>
      </c>
      <c r="X26" s="62">
        <v>1.0</v>
      </c>
      <c r="Y26" s="62">
        <v>3.0</v>
      </c>
      <c r="Z26" s="62">
        <v>4.0</v>
      </c>
      <c r="AA26" s="62">
        <v>3.0</v>
      </c>
      <c r="AB26" s="62">
        <v>2.0</v>
      </c>
      <c r="AC26" s="62">
        <v>0.0</v>
      </c>
      <c r="AD26" s="62">
        <v>2.0</v>
      </c>
      <c r="AE26" s="62">
        <v>2.0</v>
      </c>
      <c r="AF26" s="62">
        <v>13.0</v>
      </c>
      <c r="AG26" s="62">
        <v>8.1</v>
      </c>
      <c r="AH26" s="62">
        <v>14.0</v>
      </c>
    </row>
    <row r="27" ht="15.75" customHeight="1">
      <c r="A27" s="62">
        <v>11.0</v>
      </c>
      <c r="B27" s="62">
        <v>392.0</v>
      </c>
      <c r="C27" s="62">
        <v>15.0</v>
      </c>
      <c r="D27" s="63">
        <v>45980.0</v>
      </c>
      <c r="E27" s="62" t="s">
        <v>225</v>
      </c>
      <c r="F27" s="62" t="s">
        <v>81</v>
      </c>
      <c r="G27" s="62" t="s">
        <v>295</v>
      </c>
      <c r="H27" s="62" t="s">
        <v>339</v>
      </c>
      <c r="I27" s="62" t="s">
        <v>224</v>
      </c>
      <c r="J27" s="64">
        <v>1.5194444444444444</v>
      </c>
      <c r="K27" s="62">
        <v>6.0</v>
      </c>
      <c r="L27" s="62">
        <v>20.0</v>
      </c>
      <c r="M27" s="62">
        <v>0.3</v>
      </c>
      <c r="N27" s="62">
        <v>1.0</v>
      </c>
      <c r="O27" s="62">
        <v>8.0</v>
      </c>
      <c r="P27" s="62">
        <v>0.125</v>
      </c>
      <c r="Q27" s="62">
        <v>5.0</v>
      </c>
      <c r="R27" s="62">
        <v>12.0</v>
      </c>
      <c r="S27" s="62">
        <v>0.417</v>
      </c>
      <c r="T27" s="62">
        <v>0.325</v>
      </c>
      <c r="U27" s="62">
        <v>5.0</v>
      </c>
      <c r="V27" s="62">
        <v>5.0</v>
      </c>
      <c r="W27" s="62">
        <v>1.0</v>
      </c>
      <c r="X27" s="62">
        <v>2.0</v>
      </c>
      <c r="Y27" s="62">
        <v>0.0</v>
      </c>
      <c r="Z27" s="62">
        <v>2.0</v>
      </c>
      <c r="AA27" s="62">
        <v>2.0</v>
      </c>
      <c r="AB27" s="62">
        <v>2.0</v>
      </c>
      <c r="AC27" s="62">
        <v>1.0</v>
      </c>
      <c r="AD27" s="62">
        <v>1.0</v>
      </c>
      <c r="AE27" s="62">
        <v>2.0</v>
      </c>
      <c r="AF27" s="62">
        <v>18.0</v>
      </c>
      <c r="AG27" s="62">
        <v>10.1</v>
      </c>
      <c r="AH27" s="62">
        <v>2.0</v>
      </c>
    </row>
    <row r="28" ht="15.75" customHeight="1">
      <c r="A28" s="62">
        <v>12.0</v>
      </c>
      <c r="B28" s="62">
        <v>393.0</v>
      </c>
      <c r="C28" s="62">
        <v>16.0</v>
      </c>
      <c r="D28" s="63">
        <v>45982.0</v>
      </c>
      <c r="E28" s="62" t="s">
        <v>225</v>
      </c>
      <c r="F28" s="62" t="s">
        <v>227</v>
      </c>
      <c r="G28" s="62" t="s">
        <v>259</v>
      </c>
      <c r="H28" s="62" t="s">
        <v>340</v>
      </c>
      <c r="I28" s="62" t="s">
        <v>224</v>
      </c>
      <c r="J28" s="64">
        <v>1.6770833333333333</v>
      </c>
      <c r="K28" s="62">
        <v>14.0</v>
      </c>
      <c r="L28" s="62">
        <v>24.0</v>
      </c>
      <c r="M28" s="62">
        <v>0.583</v>
      </c>
      <c r="N28" s="62">
        <v>5.0</v>
      </c>
      <c r="O28" s="62">
        <v>11.0</v>
      </c>
      <c r="P28" s="62">
        <v>0.455</v>
      </c>
      <c r="Q28" s="62">
        <v>9.0</v>
      </c>
      <c r="R28" s="62">
        <v>13.0</v>
      </c>
      <c r="S28" s="62">
        <v>0.692</v>
      </c>
      <c r="T28" s="62">
        <v>0.688</v>
      </c>
      <c r="U28" s="62">
        <v>8.0</v>
      </c>
      <c r="V28" s="62">
        <v>12.0</v>
      </c>
      <c r="W28" s="62">
        <v>0.667</v>
      </c>
      <c r="X28" s="62">
        <v>0.0</v>
      </c>
      <c r="Y28" s="62">
        <v>5.0</v>
      </c>
      <c r="Z28" s="62">
        <v>5.0</v>
      </c>
      <c r="AA28" s="62">
        <v>4.0</v>
      </c>
      <c r="AB28" s="62">
        <v>4.0</v>
      </c>
      <c r="AC28" s="62">
        <v>1.0</v>
      </c>
      <c r="AD28" s="62">
        <v>5.0</v>
      </c>
      <c r="AE28" s="62">
        <v>4.0</v>
      </c>
      <c r="AF28" s="62">
        <v>41.0</v>
      </c>
      <c r="AG28" s="62">
        <v>30.6</v>
      </c>
      <c r="AH28" s="62">
        <v>-3.0</v>
      </c>
    </row>
    <row r="29" ht="15.75" customHeight="1">
      <c r="A29" s="62">
        <v>13.0</v>
      </c>
      <c r="B29" s="62">
        <v>394.0</v>
      </c>
      <c r="C29" s="62">
        <v>17.0</v>
      </c>
      <c r="D29" s="63">
        <v>45985.0</v>
      </c>
      <c r="E29" s="62" t="s">
        <v>225</v>
      </c>
      <c r="F29" s="62" t="s">
        <v>227</v>
      </c>
      <c r="G29" s="62" t="s">
        <v>228</v>
      </c>
      <c r="H29" s="62" t="s">
        <v>341</v>
      </c>
      <c r="I29" s="62" t="s">
        <v>224</v>
      </c>
      <c r="J29" s="64">
        <v>1.6770833333333333</v>
      </c>
      <c r="K29" s="62">
        <v>16.0</v>
      </c>
      <c r="L29" s="62">
        <v>29.0</v>
      </c>
      <c r="M29" s="62">
        <v>0.552</v>
      </c>
      <c r="N29" s="62">
        <v>5.0</v>
      </c>
      <c r="O29" s="62">
        <v>11.0</v>
      </c>
      <c r="P29" s="62">
        <v>0.455</v>
      </c>
      <c r="Q29" s="62">
        <v>11.0</v>
      </c>
      <c r="R29" s="62">
        <v>18.0</v>
      </c>
      <c r="S29" s="62">
        <v>0.611</v>
      </c>
      <c r="T29" s="62">
        <v>0.638</v>
      </c>
      <c r="U29" s="62">
        <v>6.0</v>
      </c>
      <c r="V29" s="62">
        <v>8.0</v>
      </c>
      <c r="W29" s="62">
        <v>0.75</v>
      </c>
      <c r="X29" s="62">
        <v>1.0</v>
      </c>
      <c r="Y29" s="62">
        <v>6.0</v>
      </c>
      <c r="Z29" s="62">
        <v>7.0</v>
      </c>
      <c r="AA29" s="62">
        <v>4.0</v>
      </c>
      <c r="AB29" s="62">
        <v>3.0</v>
      </c>
      <c r="AC29" s="62">
        <v>1.0</v>
      </c>
      <c r="AD29" s="62">
        <v>3.0</v>
      </c>
      <c r="AE29" s="62">
        <v>1.0</v>
      </c>
      <c r="AF29" s="62">
        <v>43.0</v>
      </c>
      <c r="AG29" s="62">
        <v>33.9</v>
      </c>
      <c r="AH29" s="62">
        <v>-12.0</v>
      </c>
    </row>
    <row r="30" ht="15.75" customHeight="1">
      <c r="A30" s="62">
        <v>14.0</v>
      </c>
      <c r="B30" s="62">
        <v>395.0</v>
      </c>
      <c r="C30" s="62">
        <v>18.0</v>
      </c>
      <c r="D30" s="63">
        <v>45987.0</v>
      </c>
      <c r="E30" s="62" t="s">
        <v>225</v>
      </c>
      <c r="F30" s="62" t="s">
        <v>227</v>
      </c>
      <c r="G30" s="62" t="s">
        <v>245</v>
      </c>
      <c r="H30" s="62" t="s">
        <v>342</v>
      </c>
      <c r="I30" s="62" t="s">
        <v>224</v>
      </c>
      <c r="J30" s="64">
        <v>1.6708333333333334</v>
      </c>
      <c r="K30" s="62">
        <v>9.0</v>
      </c>
      <c r="L30" s="62">
        <v>19.0</v>
      </c>
      <c r="M30" s="62">
        <v>0.474</v>
      </c>
      <c r="N30" s="62">
        <v>5.0</v>
      </c>
      <c r="O30" s="62">
        <v>10.0</v>
      </c>
      <c r="P30" s="62">
        <v>0.5</v>
      </c>
      <c r="Q30" s="62">
        <v>4.0</v>
      </c>
      <c r="R30" s="62">
        <v>9.0</v>
      </c>
      <c r="S30" s="62">
        <v>0.444</v>
      </c>
      <c r="T30" s="62">
        <v>0.605</v>
      </c>
      <c r="U30" s="62">
        <v>8.0</v>
      </c>
      <c r="V30" s="62">
        <v>12.0</v>
      </c>
      <c r="W30" s="62">
        <v>0.667</v>
      </c>
      <c r="X30" s="62">
        <v>1.0</v>
      </c>
      <c r="Y30" s="62">
        <v>7.0</v>
      </c>
      <c r="Z30" s="62">
        <v>8.0</v>
      </c>
      <c r="AA30" s="62">
        <v>5.0</v>
      </c>
      <c r="AB30" s="62">
        <v>0.0</v>
      </c>
      <c r="AC30" s="62">
        <v>0.0</v>
      </c>
      <c r="AD30" s="62">
        <v>3.0</v>
      </c>
      <c r="AE30" s="62">
        <v>4.0</v>
      </c>
      <c r="AF30" s="62">
        <v>31.0</v>
      </c>
      <c r="AG30" s="62">
        <v>21.4</v>
      </c>
      <c r="AH30" s="62">
        <v>-8.0</v>
      </c>
    </row>
    <row r="31" ht="15.75" customHeight="1">
      <c r="A31" s="62">
        <v>15.0</v>
      </c>
      <c r="B31" s="62">
        <v>396.0</v>
      </c>
      <c r="C31" s="62">
        <v>19.0</v>
      </c>
      <c r="D31" s="63">
        <v>45990.0</v>
      </c>
      <c r="E31" s="62" t="s">
        <v>225</v>
      </c>
      <c r="F31" s="62" t="s">
        <v>81</v>
      </c>
      <c r="G31" s="62" t="s">
        <v>263</v>
      </c>
      <c r="H31" s="62" t="s">
        <v>302</v>
      </c>
      <c r="I31" s="62" t="s">
        <v>224</v>
      </c>
      <c r="J31" s="64">
        <v>1.5527777777777778</v>
      </c>
      <c r="K31" s="62">
        <v>12.0</v>
      </c>
      <c r="L31" s="62">
        <v>24.0</v>
      </c>
      <c r="M31" s="62">
        <v>0.5</v>
      </c>
      <c r="N31" s="62">
        <v>5.0</v>
      </c>
      <c r="O31" s="62">
        <v>11.0</v>
      </c>
      <c r="P31" s="62">
        <v>0.455</v>
      </c>
      <c r="Q31" s="62">
        <v>7.0</v>
      </c>
      <c r="R31" s="62">
        <v>13.0</v>
      </c>
      <c r="S31" s="62">
        <v>0.538</v>
      </c>
      <c r="T31" s="62">
        <v>0.604</v>
      </c>
      <c r="U31" s="62">
        <v>10.0</v>
      </c>
      <c r="V31" s="62">
        <v>11.0</v>
      </c>
      <c r="W31" s="62">
        <v>0.909</v>
      </c>
      <c r="X31" s="62">
        <v>1.0</v>
      </c>
      <c r="Y31" s="62">
        <v>1.0</v>
      </c>
      <c r="Z31" s="62">
        <v>2.0</v>
      </c>
      <c r="AA31" s="62">
        <v>5.0</v>
      </c>
      <c r="AB31" s="62">
        <v>0.0</v>
      </c>
      <c r="AC31" s="62">
        <v>1.0</v>
      </c>
      <c r="AD31" s="62">
        <v>0.0</v>
      </c>
      <c r="AE31" s="62">
        <v>3.0</v>
      </c>
      <c r="AF31" s="62">
        <v>39.0</v>
      </c>
      <c r="AG31" s="62">
        <v>30.6</v>
      </c>
      <c r="AH31" s="62">
        <v>-1.0</v>
      </c>
    </row>
    <row r="32" ht="15.75" customHeight="1">
      <c r="A32" s="62">
        <v>16.0</v>
      </c>
      <c r="B32" s="62">
        <v>397.0</v>
      </c>
      <c r="C32" s="62">
        <v>20.0</v>
      </c>
      <c r="D32" s="63">
        <v>45991.0</v>
      </c>
      <c r="E32" s="62" t="s">
        <v>225</v>
      </c>
      <c r="F32" s="62" t="s">
        <v>81</v>
      </c>
      <c r="G32" s="62" t="s">
        <v>239</v>
      </c>
      <c r="H32" s="62" t="s">
        <v>343</v>
      </c>
      <c r="I32" s="62" t="s">
        <v>224</v>
      </c>
      <c r="J32" s="64">
        <v>1.4993055555555554</v>
      </c>
      <c r="K32" s="62">
        <v>13.0</v>
      </c>
      <c r="L32" s="62">
        <v>18.0</v>
      </c>
      <c r="M32" s="62">
        <v>0.722</v>
      </c>
      <c r="N32" s="62">
        <v>4.0</v>
      </c>
      <c r="O32" s="62">
        <v>6.0</v>
      </c>
      <c r="P32" s="62">
        <v>0.667</v>
      </c>
      <c r="Q32" s="62">
        <v>9.0</v>
      </c>
      <c r="R32" s="62">
        <v>12.0</v>
      </c>
      <c r="S32" s="62">
        <v>0.75</v>
      </c>
      <c r="T32" s="62">
        <v>0.833</v>
      </c>
      <c r="U32" s="62">
        <v>2.0</v>
      </c>
      <c r="V32" s="62">
        <v>2.0</v>
      </c>
      <c r="W32" s="62">
        <v>1.0</v>
      </c>
      <c r="X32" s="62">
        <v>1.0</v>
      </c>
      <c r="Y32" s="62">
        <v>2.0</v>
      </c>
      <c r="Z32" s="62">
        <v>3.0</v>
      </c>
      <c r="AA32" s="62">
        <v>6.0</v>
      </c>
      <c r="AB32" s="62">
        <v>0.0</v>
      </c>
      <c r="AC32" s="62">
        <v>0.0</v>
      </c>
      <c r="AD32" s="62">
        <v>7.0</v>
      </c>
      <c r="AE32" s="62">
        <v>0.0</v>
      </c>
      <c r="AF32" s="62">
        <v>32.0</v>
      </c>
      <c r="AG32" s="62">
        <v>23.1</v>
      </c>
      <c r="AH32" s="62">
        <v>1.0</v>
      </c>
    </row>
    <row r="33" ht="15.75" customHeight="1">
      <c r="A33" s="62">
        <v>17.0</v>
      </c>
      <c r="B33" s="62">
        <v>398.0</v>
      </c>
      <c r="C33" s="62">
        <v>21.0</v>
      </c>
      <c r="D33" s="63">
        <v>45993.0</v>
      </c>
      <c r="E33" s="62" t="s">
        <v>225</v>
      </c>
      <c r="F33" s="62" t="s">
        <v>227</v>
      </c>
      <c r="G33" s="62" t="s">
        <v>247</v>
      </c>
      <c r="H33" s="62" t="s">
        <v>344</v>
      </c>
      <c r="I33" s="62" t="s">
        <v>224</v>
      </c>
      <c r="J33" s="64">
        <v>1.9770833333333333</v>
      </c>
      <c r="K33" s="62">
        <v>16.0</v>
      </c>
      <c r="L33" s="62">
        <v>30.0</v>
      </c>
      <c r="M33" s="62">
        <v>0.533</v>
      </c>
      <c r="N33" s="62">
        <v>6.0</v>
      </c>
      <c r="O33" s="62">
        <v>13.0</v>
      </c>
      <c r="P33" s="62">
        <v>0.462</v>
      </c>
      <c r="Q33" s="62">
        <v>10.0</v>
      </c>
      <c r="R33" s="62">
        <v>17.0</v>
      </c>
      <c r="S33" s="62">
        <v>0.588</v>
      </c>
      <c r="T33" s="62">
        <v>0.633</v>
      </c>
      <c r="U33" s="62">
        <v>6.0</v>
      </c>
      <c r="V33" s="62">
        <v>8.0</v>
      </c>
      <c r="W33" s="62">
        <v>0.75</v>
      </c>
      <c r="X33" s="62">
        <v>0.0</v>
      </c>
      <c r="Y33" s="62">
        <v>5.0</v>
      </c>
      <c r="Z33" s="62">
        <v>5.0</v>
      </c>
      <c r="AA33" s="62">
        <v>4.0</v>
      </c>
      <c r="AB33" s="62">
        <v>0.0</v>
      </c>
      <c r="AC33" s="62">
        <v>1.0</v>
      </c>
      <c r="AD33" s="62">
        <v>3.0</v>
      </c>
      <c r="AE33" s="62">
        <v>4.0</v>
      </c>
      <c r="AF33" s="62">
        <v>44.0</v>
      </c>
      <c r="AG33" s="62">
        <v>29.0</v>
      </c>
      <c r="AH33" s="62">
        <v>14.0</v>
      </c>
    </row>
    <row r="34" ht="15.75" customHeight="1">
      <c r="A34" s="62">
        <v>18.0</v>
      </c>
      <c r="B34" s="62">
        <v>399.0</v>
      </c>
      <c r="C34" s="62">
        <v>22.0</v>
      </c>
      <c r="D34" s="63">
        <v>45995.0</v>
      </c>
      <c r="E34" s="62" t="s">
        <v>225</v>
      </c>
      <c r="F34" s="62" t="s">
        <v>227</v>
      </c>
      <c r="G34" s="62" t="s">
        <v>247</v>
      </c>
      <c r="H34" s="62" t="s">
        <v>345</v>
      </c>
      <c r="I34" s="62" t="s">
        <v>224</v>
      </c>
      <c r="J34" s="64">
        <v>1.3069444444444445</v>
      </c>
      <c r="K34" s="62">
        <v>3.0</v>
      </c>
      <c r="L34" s="62">
        <v>6.0</v>
      </c>
      <c r="M34" s="62">
        <v>0.5</v>
      </c>
      <c r="N34" s="62">
        <v>2.0</v>
      </c>
      <c r="O34" s="62">
        <v>3.0</v>
      </c>
      <c r="P34" s="62">
        <v>0.667</v>
      </c>
      <c r="Q34" s="62">
        <v>1.0</v>
      </c>
      <c r="R34" s="62">
        <v>3.0</v>
      </c>
      <c r="S34" s="62">
        <v>0.333</v>
      </c>
      <c r="T34" s="62">
        <v>0.667</v>
      </c>
      <c r="U34" s="62">
        <v>3.0</v>
      </c>
      <c r="V34" s="62">
        <v>3.0</v>
      </c>
      <c r="W34" s="62">
        <v>1.0</v>
      </c>
      <c r="X34" s="62">
        <v>0.0</v>
      </c>
      <c r="Y34" s="62">
        <v>6.0</v>
      </c>
      <c r="Z34" s="62">
        <v>6.0</v>
      </c>
      <c r="AA34" s="62">
        <v>4.0</v>
      </c>
      <c r="AB34" s="62">
        <v>1.0</v>
      </c>
      <c r="AC34" s="62">
        <v>3.0</v>
      </c>
      <c r="AD34" s="62">
        <v>8.0</v>
      </c>
      <c r="AE34" s="62">
        <v>4.0</v>
      </c>
      <c r="AF34" s="62">
        <v>11.0</v>
      </c>
      <c r="AG34" s="62">
        <v>6.1</v>
      </c>
      <c r="AH34" s="62">
        <v>10.0</v>
      </c>
    </row>
    <row r="35" ht="15.75" customHeight="1">
      <c r="A35" s="62">
        <v>19.0</v>
      </c>
      <c r="B35" s="62">
        <v>400.0</v>
      </c>
      <c r="C35" s="62">
        <v>23.0</v>
      </c>
      <c r="D35" s="63">
        <v>45997.0</v>
      </c>
      <c r="E35" s="62" t="s">
        <v>225</v>
      </c>
      <c r="F35" s="62" t="s">
        <v>81</v>
      </c>
      <c r="G35" s="62" t="s">
        <v>254</v>
      </c>
      <c r="H35" s="62" t="s">
        <v>346</v>
      </c>
      <c r="I35" s="62" t="s">
        <v>224</v>
      </c>
      <c r="J35" s="64">
        <v>1.55</v>
      </c>
      <c r="K35" s="62">
        <v>3.0</v>
      </c>
      <c r="L35" s="62">
        <v>11.0</v>
      </c>
      <c r="M35" s="62">
        <v>0.273</v>
      </c>
      <c r="N35" s="62">
        <v>0.0</v>
      </c>
      <c r="O35" s="62">
        <v>1.0</v>
      </c>
      <c r="P35" s="62">
        <v>0.0</v>
      </c>
      <c r="Q35" s="62">
        <v>3.0</v>
      </c>
      <c r="R35" s="62">
        <v>10.0</v>
      </c>
      <c r="S35" s="62">
        <v>0.3</v>
      </c>
      <c r="T35" s="62">
        <v>0.273</v>
      </c>
      <c r="U35" s="62">
        <v>9.0</v>
      </c>
      <c r="V35" s="62">
        <v>9.0</v>
      </c>
      <c r="W35" s="62">
        <v>1.0</v>
      </c>
      <c r="X35" s="62">
        <v>0.0</v>
      </c>
      <c r="Y35" s="62">
        <v>6.0</v>
      </c>
      <c r="Z35" s="62">
        <v>6.0</v>
      </c>
      <c r="AA35" s="62">
        <v>4.0</v>
      </c>
      <c r="AB35" s="62">
        <v>1.0</v>
      </c>
      <c r="AC35" s="62">
        <v>2.0</v>
      </c>
      <c r="AD35" s="62">
        <v>5.0</v>
      </c>
      <c r="AE35" s="62">
        <v>1.0</v>
      </c>
      <c r="AF35" s="62">
        <v>15.0</v>
      </c>
      <c r="AG35" s="62">
        <v>10.1</v>
      </c>
      <c r="AH35" s="62">
        <v>-9.0</v>
      </c>
    </row>
    <row r="36" ht="15.75" customHeight="1">
      <c r="A36" s="62">
        <v>20.0</v>
      </c>
      <c r="B36" s="62">
        <v>401.0</v>
      </c>
      <c r="C36" s="62">
        <v>24.0</v>
      </c>
      <c r="D36" s="63">
        <v>45999.0</v>
      </c>
      <c r="E36" s="62" t="s">
        <v>225</v>
      </c>
      <c r="F36" s="62" t="s">
        <v>81</v>
      </c>
      <c r="G36" s="62" t="s">
        <v>259</v>
      </c>
      <c r="H36" s="62" t="s">
        <v>347</v>
      </c>
      <c r="I36" s="62" t="s">
        <v>224</v>
      </c>
      <c r="J36" s="64">
        <v>1.5854166666666667</v>
      </c>
      <c r="K36" s="62">
        <v>15.0</v>
      </c>
      <c r="L36" s="62">
        <v>21.0</v>
      </c>
      <c r="M36" s="62">
        <v>0.714</v>
      </c>
      <c r="N36" s="62">
        <v>3.0</v>
      </c>
      <c r="O36" s="62">
        <v>7.0</v>
      </c>
      <c r="P36" s="62">
        <v>0.429</v>
      </c>
      <c r="Q36" s="62">
        <v>12.0</v>
      </c>
      <c r="R36" s="62">
        <v>14.0</v>
      </c>
      <c r="S36" s="62">
        <v>0.857</v>
      </c>
      <c r="T36" s="62">
        <v>0.786</v>
      </c>
      <c r="U36" s="62">
        <v>7.0</v>
      </c>
      <c r="V36" s="62">
        <v>9.0</v>
      </c>
      <c r="W36" s="62">
        <v>0.778</v>
      </c>
      <c r="X36" s="62">
        <v>0.0</v>
      </c>
      <c r="Y36" s="62">
        <v>9.0</v>
      </c>
      <c r="Z36" s="62">
        <v>9.0</v>
      </c>
      <c r="AA36" s="62">
        <v>2.0</v>
      </c>
      <c r="AB36" s="62">
        <v>1.0</v>
      </c>
      <c r="AC36" s="62">
        <v>0.0</v>
      </c>
      <c r="AD36" s="62">
        <v>1.0</v>
      </c>
      <c r="AE36" s="62">
        <v>2.0</v>
      </c>
      <c r="AF36" s="62">
        <v>40.0</v>
      </c>
      <c r="AG36" s="62">
        <v>33.8</v>
      </c>
      <c r="AH36" s="62">
        <v>4.0</v>
      </c>
    </row>
    <row r="37" ht="15.75" customHeight="1">
      <c r="A37" s="62">
        <v>20.0</v>
      </c>
      <c r="B37" s="62" t="s">
        <v>81</v>
      </c>
      <c r="C37" s="62">
        <v>25.0</v>
      </c>
      <c r="D37" s="63">
        <v>46003.0</v>
      </c>
      <c r="E37" s="62" t="s">
        <v>225</v>
      </c>
      <c r="F37" s="62" t="s">
        <v>227</v>
      </c>
      <c r="G37" s="62" t="s">
        <v>222</v>
      </c>
      <c r="H37" s="62" t="s">
        <v>229</v>
      </c>
      <c r="I37" s="62" t="s">
        <v>238</v>
      </c>
      <c r="J37" s="62" t="s">
        <v>238</v>
      </c>
      <c r="K37" s="62" t="s">
        <v>238</v>
      </c>
      <c r="L37" s="62" t="s">
        <v>238</v>
      </c>
      <c r="M37" s="62" t="s">
        <v>238</v>
      </c>
      <c r="N37" s="62" t="s">
        <v>238</v>
      </c>
      <c r="O37" s="62" t="s">
        <v>238</v>
      </c>
      <c r="P37" s="62" t="s">
        <v>238</v>
      </c>
      <c r="Q37" s="62" t="s">
        <v>238</v>
      </c>
      <c r="R37" s="62" t="s">
        <v>238</v>
      </c>
      <c r="S37" s="62" t="s">
        <v>238</v>
      </c>
      <c r="T37" s="62" t="s">
        <v>238</v>
      </c>
      <c r="U37" s="62" t="s">
        <v>238</v>
      </c>
      <c r="V37" s="62" t="s">
        <v>238</v>
      </c>
      <c r="W37" s="62" t="s">
        <v>238</v>
      </c>
      <c r="X37" s="62" t="s">
        <v>238</v>
      </c>
      <c r="Y37" s="62" t="s">
        <v>238</v>
      </c>
      <c r="Z37" s="62" t="s">
        <v>238</v>
      </c>
      <c r="AA37" s="62" t="s">
        <v>238</v>
      </c>
      <c r="AB37" s="62" t="s">
        <v>238</v>
      </c>
      <c r="AC37" s="62" t="s">
        <v>238</v>
      </c>
      <c r="AD37" s="62" t="s">
        <v>238</v>
      </c>
      <c r="AE37" s="62" t="s">
        <v>238</v>
      </c>
      <c r="AF37" s="62" t="s">
        <v>238</v>
      </c>
      <c r="AG37" s="62" t="s">
        <v>238</v>
      </c>
      <c r="AH37" s="62" t="s">
        <v>238</v>
      </c>
    </row>
    <row r="38" ht="15.75" customHeight="1">
      <c r="A38" s="62">
        <v>20.0</v>
      </c>
      <c r="B38" s="62" t="s">
        <v>81</v>
      </c>
      <c r="C38" s="62">
        <v>26.0</v>
      </c>
      <c r="D38" s="63">
        <v>46005.0</v>
      </c>
      <c r="E38" s="62" t="s">
        <v>225</v>
      </c>
      <c r="F38" s="62" t="s">
        <v>81</v>
      </c>
      <c r="G38" s="62" t="s">
        <v>228</v>
      </c>
      <c r="H38" s="62" t="s">
        <v>348</v>
      </c>
      <c r="I38" s="62" t="s">
        <v>238</v>
      </c>
      <c r="J38" s="62" t="s">
        <v>238</v>
      </c>
      <c r="K38" s="62" t="s">
        <v>238</v>
      </c>
      <c r="L38" s="62" t="s">
        <v>238</v>
      </c>
      <c r="M38" s="62" t="s">
        <v>238</v>
      </c>
      <c r="N38" s="62" t="s">
        <v>238</v>
      </c>
      <c r="O38" s="62" t="s">
        <v>238</v>
      </c>
      <c r="P38" s="62" t="s">
        <v>238</v>
      </c>
      <c r="Q38" s="62" t="s">
        <v>238</v>
      </c>
      <c r="R38" s="62" t="s">
        <v>238</v>
      </c>
      <c r="S38" s="62" t="s">
        <v>238</v>
      </c>
      <c r="T38" s="62" t="s">
        <v>238</v>
      </c>
      <c r="U38" s="62" t="s">
        <v>238</v>
      </c>
      <c r="V38" s="62" t="s">
        <v>238</v>
      </c>
      <c r="W38" s="62" t="s">
        <v>238</v>
      </c>
      <c r="X38" s="62" t="s">
        <v>238</v>
      </c>
      <c r="Y38" s="62" t="s">
        <v>238</v>
      </c>
      <c r="Z38" s="62" t="s">
        <v>238</v>
      </c>
      <c r="AA38" s="62" t="s">
        <v>238</v>
      </c>
      <c r="AB38" s="62" t="s">
        <v>238</v>
      </c>
      <c r="AC38" s="62" t="s">
        <v>238</v>
      </c>
      <c r="AD38" s="62" t="s">
        <v>238</v>
      </c>
      <c r="AE38" s="62" t="s">
        <v>238</v>
      </c>
      <c r="AF38" s="62" t="s">
        <v>238</v>
      </c>
      <c r="AG38" s="62" t="s">
        <v>238</v>
      </c>
      <c r="AH38" s="62" t="s">
        <v>238</v>
      </c>
    </row>
    <row r="39" ht="15.75" customHeight="1">
      <c r="A39" s="62">
        <v>20.0</v>
      </c>
      <c r="B39" s="62" t="s">
        <v>81</v>
      </c>
      <c r="C39" s="62">
        <v>27.0</v>
      </c>
      <c r="D39" s="63">
        <v>46008.0</v>
      </c>
      <c r="E39" s="62" t="s">
        <v>225</v>
      </c>
      <c r="F39" s="62" t="s">
        <v>81</v>
      </c>
      <c r="G39" s="62" t="s">
        <v>233</v>
      </c>
      <c r="H39" s="62" t="s">
        <v>349</v>
      </c>
      <c r="I39" s="62" t="s">
        <v>238</v>
      </c>
      <c r="J39" s="62" t="s">
        <v>238</v>
      </c>
      <c r="K39" s="62" t="s">
        <v>238</v>
      </c>
      <c r="L39" s="62" t="s">
        <v>238</v>
      </c>
      <c r="M39" s="62" t="s">
        <v>238</v>
      </c>
      <c r="N39" s="62" t="s">
        <v>238</v>
      </c>
      <c r="O39" s="62" t="s">
        <v>238</v>
      </c>
      <c r="P39" s="62" t="s">
        <v>238</v>
      </c>
      <c r="Q39" s="62" t="s">
        <v>238</v>
      </c>
      <c r="R39" s="62" t="s">
        <v>238</v>
      </c>
      <c r="S39" s="62" t="s">
        <v>238</v>
      </c>
      <c r="T39" s="62" t="s">
        <v>238</v>
      </c>
      <c r="U39" s="62" t="s">
        <v>238</v>
      </c>
      <c r="V39" s="62" t="s">
        <v>238</v>
      </c>
      <c r="W39" s="62" t="s">
        <v>238</v>
      </c>
      <c r="X39" s="62" t="s">
        <v>238</v>
      </c>
      <c r="Y39" s="62" t="s">
        <v>238</v>
      </c>
      <c r="Z39" s="62" t="s">
        <v>238</v>
      </c>
      <c r="AA39" s="62" t="s">
        <v>238</v>
      </c>
      <c r="AB39" s="62" t="s">
        <v>238</v>
      </c>
      <c r="AC39" s="62" t="s">
        <v>238</v>
      </c>
      <c r="AD39" s="62" t="s">
        <v>238</v>
      </c>
      <c r="AE39" s="62" t="s">
        <v>238</v>
      </c>
      <c r="AF39" s="62" t="s">
        <v>238</v>
      </c>
      <c r="AG39" s="62" t="s">
        <v>238</v>
      </c>
      <c r="AH39" s="62" t="s">
        <v>238</v>
      </c>
    </row>
    <row r="40" ht="15.75" customHeight="1">
      <c r="A40" s="62">
        <v>21.0</v>
      </c>
      <c r="B40" s="62">
        <v>402.0</v>
      </c>
      <c r="C40" s="62">
        <v>28.0</v>
      </c>
      <c r="D40" s="63">
        <v>46010.0</v>
      </c>
      <c r="E40" s="62" t="s">
        <v>225</v>
      </c>
      <c r="F40" s="62" t="s">
        <v>81</v>
      </c>
      <c r="G40" s="62" t="s">
        <v>245</v>
      </c>
      <c r="H40" s="62" t="s">
        <v>350</v>
      </c>
      <c r="I40" s="62" t="s">
        <v>224</v>
      </c>
      <c r="J40" s="64">
        <v>1.698611111111111</v>
      </c>
      <c r="K40" s="62">
        <v>9.0</v>
      </c>
      <c r="L40" s="62">
        <v>20.0</v>
      </c>
      <c r="M40" s="62">
        <v>0.45</v>
      </c>
      <c r="N40" s="62">
        <v>3.0</v>
      </c>
      <c r="O40" s="62">
        <v>6.0</v>
      </c>
      <c r="P40" s="62">
        <v>0.5</v>
      </c>
      <c r="Q40" s="62">
        <v>6.0</v>
      </c>
      <c r="R40" s="62">
        <v>14.0</v>
      </c>
      <c r="S40" s="62">
        <v>0.429</v>
      </c>
      <c r="T40" s="62">
        <v>0.525</v>
      </c>
      <c r="U40" s="62">
        <v>5.0</v>
      </c>
      <c r="V40" s="62">
        <v>6.0</v>
      </c>
      <c r="W40" s="62">
        <v>0.833</v>
      </c>
      <c r="X40" s="62">
        <v>1.0</v>
      </c>
      <c r="Y40" s="62">
        <v>11.0</v>
      </c>
      <c r="Z40" s="62">
        <v>12.0</v>
      </c>
      <c r="AA40" s="62">
        <v>3.0</v>
      </c>
      <c r="AB40" s="62">
        <v>3.0</v>
      </c>
      <c r="AC40" s="62">
        <v>2.0</v>
      </c>
      <c r="AD40" s="62">
        <v>3.0</v>
      </c>
      <c r="AE40" s="62">
        <v>2.0</v>
      </c>
      <c r="AF40" s="62">
        <v>26.0</v>
      </c>
      <c r="AG40" s="62">
        <v>21.9</v>
      </c>
      <c r="AH40" s="62">
        <v>0.0</v>
      </c>
    </row>
    <row r="41" ht="15.75" customHeight="1">
      <c r="A41" s="62">
        <v>22.0</v>
      </c>
      <c r="B41" s="62">
        <v>403.0</v>
      </c>
      <c r="C41" s="62">
        <v>29.0</v>
      </c>
      <c r="D41" s="63">
        <v>46012.0</v>
      </c>
      <c r="E41" s="62" t="s">
        <v>225</v>
      </c>
      <c r="F41" s="62" t="s">
        <v>81</v>
      </c>
      <c r="G41" s="62" t="s">
        <v>249</v>
      </c>
      <c r="H41" s="62" t="s">
        <v>351</v>
      </c>
      <c r="I41" s="62" t="s">
        <v>224</v>
      </c>
      <c r="J41" s="64">
        <v>1.5277777777777777</v>
      </c>
      <c r="K41" s="62">
        <v>7.0</v>
      </c>
      <c r="L41" s="62">
        <v>24.0</v>
      </c>
      <c r="M41" s="62">
        <v>0.292</v>
      </c>
      <c r="N41" s="62">
        <v>2.0</v>
      </c>
      <c r="O41" s="62">
        <v>11.0</v>
      </c>
      <c r="P41" s="62">
        <v>0.182</v>
      </c>
      <c r="Q41" s="62">
        <v>5.0</v>
      </c>
      <c r="R41" s="62">
        <v>13.0</v>
      </c>
      <c r="S41" s="62">
        <v>0.385</v>
      </c>
      <c r="T41" s="62">
        <v>0.333</v>
      </c>
      <c r="U41" s="62">
        <v>8.0</v>
      </c>
      <c r="V41" s="62">
        <v>12.0</v>
      </c>
      <c r="W41" s="62">
        <v>0.667</v>
      </c>
      <c r="X41" s="62">
        <v>2.0</v>
      </c>
      <c r="Y41" s="62">
        <v>2.0</v>
      </c>
      <c r="Z41" s="62">
        <v>4.0</v>
      </c>
      <c r="AA41" s="62">
        <v>6.0</v>
      </c>
      <c r="AB41" s="62">
        <v>0.0</v>
      </c>
      <c r="AC41" s="62">
        <v>1.0</v>
      </c>
      <c r="AD41" s="62">
        <v>1.0</v>
      </c>
      <c r="AE41" s="62">
        <v>1.0</v>
      </c>
      <c r="AF41" s="62">
        <v>24.0</v>
      </c>
      <c r="AG41" s="62">
        <v>13.9</v>
      </c>
      <c r="AH41" s="62">
        <v>0.0</v>
      </c>
    </row>
    <row r="42" ht="15.75" customHeight="1">
      <c r="A42" s="62">
        <v>23.0</v>
      </c>
      <c r="B42" s="62">
        <v>404.0</v>
      </c>
      <c r="C42" s="62">
        <v>30.0</v>
      </c>
      <c r="D42" s="63">
        <v>46014.0</v>
      </c>
      <c r="E42" s="62" t="s">
        <v>225</v>
      </c>
      <c r="F42" s="62" t="s">
        <v>81</v>
      </c>
      <c r="G42" s="62" t="s">
        <v>297</v>
      </c>
      <c r="H42" s="62" t="s">
        <v>352</v>
      </c>
      <c r="I42" s="62" t="s">
        <v>224</v>
      </c>
      <c r="J42" s="64">
        <v>1.5486111111111112</v>
      </c>
      <c r="K42" s="62">
        <v>15.0</v>
      </c>
      <c r="L42" s="62">
        <v>27.0</v>
      </c>
      <c r="M42" s="62">
        <v>0.556</v>
      </c>
      <c r="N42" s="62">
        <v>4.0</v>
      </c>
      <c r="O42" s="62">
        <v>10.0</v>
      </c>
      <c r="P42" s="62">
        <v>0.4</v>
      </c>
      <c r="Q42" s="62">
        <v>11.0</v>
      </c>
      <c r="R42" s="62">
        <v>17.0</v>
      </c>
      <c r="S42" s="62">
        <v>0.647</v>
      </c>
      <c r="T42" s="62">
        <v>0.63</v>
      </c>
      <c r="U42" s="62">
        <v>4.0</v>
      </c>
      <c r="V42" s="62">
        <v>6.0</v>
      </c>
      <c r="W42" s="62">
        <v>0.667</v>
      </c>
      <c r="X42" s="62">
        <v>0.0</v>
      </c>
      <c r="Y42" s="62">
        <v>2.0</v>
      </c>
      <c r="Z42" s="62">
        <v>2.0</v>
      </c>
      <c r="AA42" s="62">
        <v>2.0</v>
      </c>
      <c r="AB42" s="62">
        <v>4.0</v>
      </c>
      <c r="AC42" s="62">
        <v>1.0</v>
      </c>
      <c r="AD42" s="62">
        <v>1.0</v>
      </c>
      <c r="AE42" s="62">
        <v>2.0</v>
      </c>
      <c r="AF42" s="62">
        <v>38.0</v>
      </c>
      <c r="AG42" s="62">
        <v>29.2</v>
      </c>
      <c r="AH42" s="62">
        <v>-2.0</v>
      </c>
    </row>
    <row r="43" ht="15.75" customHeight="1">
      <c r="A43" s="62">
        <v>24.0</v>
      </c>
      <c r="B43" s="62">
        <v>405.0</v>
      </c>
      <c r="C43" s="62">
        <v>31.0</v>
      </c>
      <c r="D43" s="63">
        <v>46016.0</v>
      </c>
      <c r="E43" s="62" t="s">
        <v>225</v>
      </c>
      <c r="F43" s="62" t="s">
        <v>227</v>
      </c>
      <c r="G43" s="62" t="s">
        <v>287</v>
      </c>
      <c r="H43" s="62" t="s">
        <v>353</v>
      </c>
      <c r="I43" s="62" t="s">
        <v>224</v>
      </c>
      <c r="J43" s="64">
        <v>1.761111111111111</v>
      </c>
      <c r="K43" s="62">
        <v>14.0</v>
      </c>
      <c r="L43" s="62">
        <v>25.0</v>
      </c>
      <c r="M43" s="62">
        <v>0.56</v>
      </c>
      <c r="N43" s="62">
        <v>5.0</v>
      </c>
      <c r="O43" s="62">
        <v>14.0</v>
      </c>
      <c r="P43" s="62">
        <v>0.357</v>
      </c>
      <c r="Q43" s="62">
        <v>9.0</v>
      </c>
      <c r="R43" s="62">
        <v>11.0</v>
      </c>
      <c r="S43" s="62">
        <v>0.818</v>
      </c>
      <c r="T43" s="62">
        <v>0.66</v>
      </c>
      <c r="U43" s="62">
        <v>11.0</v>
      </c>
      <c r="V43" s="62">
        <v>13.0</v>
      </c>
      <c r="W43" s="62">
        <v>0.846</v>
      </c>
      <c r="X43" s="62">
        <v>0.0</v>
      </c>
      <c r="Y43" s="62">
        <v>6.0</v>
      </c>
      <c r="Z43" s="62">
        <v>6.0</v>
      </c>
      <c r="AA43" s="62">
        <v>3.0</v>
      </c>
      <c r="AB43" s="62">
        <v>3.0</v>
      </c>
      <c r="AC43" s="62">
        <v>0.0</v>
      </c>
      <c r="AD43" s="62">
        <v>6.0</v>
      </c>
      <c r="AE43" s="62">
        <v>1.0</v>
      </c>
      <c r="AF43" s="62">
        <v>44.0</v>
      </c>
      <c r="AG43" s="62">
        <v>31.8</v>
      </c>
      <c r="AH43" s="62">
        <v>-17.0</v>
      </c>
    </row>
    <row r="44" ht="15.75" customHeight="1">
      <c r="A44" s="62">
        <v>25.0</v>
      </c>
      <c r="B44" s="62">
        <v>406.0</v>
      </c>
      <c r="C44" s="62">
        <v>32.0</v>
      </c>
      <c r="D44" s="63">
        <v>46018.0</v>
      </c>
      <c r="E44" s="62" t="s">
        <v>225</v>
      </c>
      <c r="F44" s="62" t="s">
        <v>81</v>
      </c>
      <c r="G44" s="62" t="s">
        <v>300</v>
      </c>
      <c r="H44" s="62" t="s">
        <v>354</v>
      </c>
      <c r="I44" s="62" t="s">
        <v>224</v>
      </c>
      <c r="J44" s="64">
        <v>1.4458333333333333</v>
      </c>
      <c r="K44" s="62">
        <v>10.0</v>
      </c>
      <c r="L44" s="62">
        <v>22.0</v>
      </c>
      <c r="M44" s="62">
        <v>0.455</v>
      </c>
      <c r="N44" s="62">
        <v>2.0</v>
      </c>
      <c r="O44" s="62">
        <v>7.0</v>
      </c>
      <c r="P44" s="62">
        <v>0.286</v>
      </c>
      <c r="Q44" s="62">
        <v>8.0</v>
      </c>
      <c r="R44" s="62">
        <v>15.0</v>
      </c>
      <c r="S44" s="62">
        <v>0.533</v>
      </c>
      <c r="T44" s="62">
        <v>0.5</v>
      </c>
      <c r="U44" s="62">
        <v>6.0</v>
      </c>
      <c r="V44" s="62">
        <v>9.0</v>
      </c>
      <c r="W44" s="62">
        <v>0.667</v>
      </c>
      <c r="X44" s="62">
        <v>0.0</v>
      </c>
      <c r="Y44" s="62">
        <v>7.0</v>
      </c>
      <c r="Z44" s="62">
        <v>7.0</v>
      </c>
      <c r="AA44" s="62">
        <v>2.0</v>
      </c>
      <c r="AB44" s="62">
        <v>1.0</v>
      </c>
      <c r="AC44" s="62">
        <v>0.0</v>
      </c>
      <c r="AD44" s="62">
        <v>3.0</v>
      </c>
      <c r="AE44" s="62">
        <v>1.0</v>
      </c>
      <c r="AF44" s="62">
        <v>28.0</v>
      </c>
      <c r="AG44" s="62">
        <v>16.5</v>
      </c>
      <c r="AH44" s="62">
        <v>-14.0</v>
      </c>
    </row>
    <row r="45" ht="15.75" customHeight="1">
      <c r="A45" s="62">
        <v>26.0</v>
      </c>
      <c r="B45" s="62">
        <v>407.0</v>
      </c>
      <c r="C45" s="62">
        <v>33.0</v>
      </c>
      <c r="D45" s="63">
        <v>46020.0</v>
      </c>
      <c r="E45" s="62" t="s">
        <v>225</v>
      </c>
      <c r="F45" s="62" t="s">
        <v>227</v>
      </c>
      <c r="G45" s="62" t="s">
        <v>291</v>
      </c>
      <c r="H45" s="62" t="s">
        <v>355</v>
      </c>
      <c r="I45" s="62" t="s">
        <v>224</v>
      </c>
      <c r="J45" s="64">
        <v>1.34375</v>
      </c>
      <c r="K45" s="62">
        <v>9.0</v>
      </c>
      <c r="L45" s="62">
        <v>13.0</v>
      </c>
      <c r="M45" s="62">
        <v>0.692</v>
      </c>
      <c r="N45" s="62">
        <v>2.0</v>
      </c>
      <c r="O45" s="62">
        <v>5.0</v>
      </c>
      <c r="P45" s="62">
        <v>0.4</v>
      </c>
      <c r="Q45" s="62">
        <v>7.0</v>
      </c>
      <c r="R45" s="62">
        <v>8.0</v>
      </c>
      <c r="S45" s="62">
        <v>0.875</v>
      </c>
      <c r="T45" s="62">
        <v>0.769</v>
      </c>
      <c r="U45" s="62">
        <v>3.0</v>
      </c>
      <c r="V45" s="62">
        <v>4.0</v>
      </c>
      <c r="W45" s="62">
        <v>0.75</v>
      </c>
      <c r="X45" s="62">
        <v>0.0</v>
      </c>
      <c r="Y45" s="62">
        <v>2.0</v>
      </c>
      <c r="Z45" s="62">
        <v>2.0</v>
      </c>
      <c r="AA45" s="62">
        <v>4.0</v>
      </c>
      <c r="AB45" s="62">
        <v>1.0</v>
      </c>
      <c r="AC45" s="62">
        <v>1.0</v>
      </c>
      <c r="AD45" s="62">
        <v>0.0</v>
      </c>
      <c r="AE45" s="62">
        <v>0.0</v>
      </c>
      <c r="AF45" s="62">
        <v>23.0</v>
      </c>
      <c r="AG45" s="62">
        <v>22.2</v>
      </c>
      <c r="AH45" s="62">
        <v>28.0</v>
      </c>
    </row>
    <row r="46" ht="15.75" customHeight="1">
      <c r="A46" s="62">
        <v>27.0</v>
      </c>
      <c r="B46" s="62">
        <v>408.0</v>
      </c>
      <c r="C46" s="62">
        <v>34.0</v>
      </c>
      <c r="D46" s="63">
        <v>46022.0</v>
      </c>
      <c r="E46" s="62" t="s">
        <v>225</v>
      </c>
      <c r="F46" s="62" t="s">
        <v>227</v>
      </c>
      <c r="G46" s="62" t="s">
        <v>241</v>
      </c>
      <c r="H46" s="62" t="s">
        <v>356</v>
      </c>
      <c r="I46" s="62" t="s">
        <v>224</v>
      </c>
      <c r="J46" s="64">
        <v>1.3798611111111112</v>
      </c>
      <c r="K46" s="62">
        <v>10.0</v>
      </c>
      <c r="L46" s="62">
        <v>18.0</v>
      </c>
      <c r="M46" s="62">
        <v>0.556</v>
      </c>
      <c r="N46" s="62">
        <v>3.0</v>
      </c>
      <c r="O46" s="62">
        <v>8.0</v>
      </c>
      <c r="P46" s="62">
        <v>0.375</v>
      </c>
      <c r="Q46" s="62">
        <v>7.0</v>
      </c>
      <c r="R46" s="62">
        <v>10.0</v>
      </c>
      <c r="S46" s="62">
        <v>0.7</v>
      </c>
      <c r="T46" s="62">
        <v>0.639</v>
      </c>
      <c r="U46" s="62">
        <v>7.0</v>
      </c>
      <c r="V46" s="62">
        <v>8.0</v>
      </c>
      <c r="W46" s="62">
        <v>0.875</v>
      </c>
      <c r="X46" s="62">
        <v>1.0</v>
      </c>
      <c r="Y46" s="62">
        <v>4.0</v>
      </c>
      <c r="Z46" s="62">
        <v>5.0</v>
      </c>
      <c r="AA46" s="62">
        <v>2.0</v>
      </c>
      <c r="AB46" s="62">
        <v>1.0</v>
      </c>
      <c r="AC46" s="62">
        <v>2.0</v>
      </c>
      <c r="AD46" s="62">
        <v>2.0</v>
      </c>
      <c r="AE46" s="62">
        <v>0.0</v>
      </c>
      <c r="AF46" s="62">
        <v>30.0</v>
      </c>
      <c r="AG46" s="62">
        <v>24.7</v>
      </c>
      <c r="AH46" s="62">
        <v>-21.0</v>
      </c>
    </row>
    <row r="47" ht="15.75" customHeight="1">
      <c r="A47" s="62">
        <v>28.0</v>
      </c>
      <c r="B47" s="62">
        <v>409.0</v>
      </c>
      <c r="C47" s="62">
        <v>35.0</v>
      </c>
      <c r="D47" s="63">
        <v>46025.0</v>
      </c>
      <c r="E47" s="62" t="s">
        <v>225</v>
      </c>
      <c r="F47" s="62" t="s">
        <v>227</v>
      </c>
      <c r="G47" s="62" t="s">
        <v>235</v>
      </c>
      <c r="H47" s="62" t="s">
        <v>357</v>
      </c>
      <c r="I47" s="62" t="s">
        <v>224</v>
      </c>
      <c r="J47" s="64">
        <v>1.5951388888888889</v>
      </c>
      <c r="K47" s="62">
        <v>10.0</v>
      </c>
      <c r="L47" s="62">
        <v>19.0</v>
      </c>
      <c r="M47" s="62">
        <v>0.526</v>
      </c>
      <c r="N47" s="62">
        <v>2.0</v>
      </c>
      <c r="O47" s="62">
        <v>8.0</v>
      </c>
      <c r="P47" s="62">
        <v>0.25</v>
      </c>
      <c r="Q47" s="62">
        <v>8.0</v>
      </c>
      <c r="R47" s="62">
        <v>11.0</v>
      </c>
      <c r="S47" s="62">
        <v>0.727</v>
      </c>
      <c r="T47" s="62">
        <v>0.579</v>
      </c>
      <c r="U47" s="62">
        <v>11.0</v>
      </c>
      <c r="V47" s="62">
        <v>14.0</v>
      </c>
      <c r="W47" s="62">
        <v>0.786</v>
      </c>
      <c r="X47" s="62">
        <v>0.0</v>
      </c>
      <c r="Y47" s="62">
        <v>3.0</v>
      </c>
      <c r="Z47" s="62">
        <v>3.0</v>
      </c>
      <c r="AA47" s="62">
        <v>5.0</v>
      </c>
      <c r="AB47" s="62">
        <v>1.0</v>
      </c>
      <c r="AC47" s="62">
        <v>0.0</v>
      </c>
      <c r="AD47" s="62">
        <v>2.0</v>
      </c>
      <c r="AE47" s="62">
        <v>0.0</v>
      </c>
      <c r="AF47" s="62">
        <v>33.0</v>
      </c>
      <c r="AG47" s="62">
        <v>25.9</v>
      </c>
      <c r="AH47" s="62">
        <v>-2.0</v>
      </c>
    </row>
    <row r="48" ht="15.75" customHeight="1">
      <c r="A48" s="62">
        <v>29.0</v>
      </c>
      <c r="B48" s="62">
        <v>410.0</v>
      </c>
      <c r="C48" s="62">
        <v>36.0</v>
      </c>
      <c r="D48" s="63">
        <v>46026.0</v>
      </c>
      <c r="E48" s="62" t="s">
        <v>225</v>
      </c>
      <c r="F48" s="62" t="s">
        <v>227</v>
      </c>
      <c r="G48" s="62" t="s">
        <v>295</v>
      </c>
      <c r="H48" s="62" t="s">
        <v>358</v>
      </c>
      <c r="I48" s="62" t="s">
        <v>224</v>
      </c>
      <c r="J48" s="64">
        <v>1.2569444444444444</v>
      </c>
      <c r="K48" s="62">
        <v>14.0</v>
      </c>
      <c r="L48" s="62">
        <v>21.0</v>
      </c>
      <c r="M48" s="62">
        <v>0.667</v>
      </c>
      <c r="N48" s="62">
        <v>6.0</v>
      </c>
      <c r="O48" s="62">
        <v>10.0</v>
      </c>
      <c r="P48" s="62">
        <v>0.6</v>
      </c>
      <c r="Q48" s="62">
        <v>8.0</v>
      </c>
      <c r="R48" s="62">
        <v>11.0</v>
      </c>
      <c r="S48" s="62">
        <v>0.727</v>
      </c>
      <c r="T48" s="62">
        <v>0.81</v>
      </c>
      <c r="U48" s="62">
        <v>1.0</v>
      </c>
      <c r="V48" s="62">
        <v>4.0</v>
      </c>
      <c r="W48" s="62">
        <v>0.25</v>
      </c>
      <c r="X48" s="62">
        <v>0.0</v>
      </c>
      <c r="Y48" s="62">
        <v>6.0</v>
      </c>
      <c r="Z48" s="62">
        <v>6.0</v>
      </c>
      <c r="AA48" s="62">
        <v>3.0</v>
      </c>
      <c r="AB48" s="62">
        <v>4.0</v>
      </c>
      <c r="AC48" s="62">
        <v>0.0</v>
      </c>
      <c r="AD48" s="62">
        <v>4.0</v>
      </c>
      <c r="AE48" s="62">
        <v>2.0</v>
      </c>
      <c r="AF48" s="62">
        <v>35.0</v>
      </c>
      <c r="AG48" s="62">
        <v>27.8</v>
      </c>
      <c r="AH48" s="62">
        <v>29.0</v>
      </c>
    </row>
    <row r="49" ht="15.75" customHeight="1">
      <c r="A49" s="62">
        <v>30.0</v>
      </c>
      <c r="B49" s="62">
        <v>411.0</v>
      </c>
      <c r="C49" s="62">
        <v>37.0</v>
      </c>
      <c r="D49" s="63">
        <v>46028.0</v>
      </c>
      <c r="E49" s="62" t="s">
        <v>225</v>
      </c>
      <c r="F49" s="62" t="s">
        <v>81</v>
      </c>
      <c r="G49" s="62" t="s">
        <v>235</v>
      </c>
      <c r="H49" s="62" t="s">
        <v>359</v>
      </c>
      <c r="I49" s="62" t="s">
        <v>224</v>
      </c>
      <c r="J49" s="64">
        <v>1.2152777777777777</v>
      </c>
      <c r="K49" s="62">
        <v>8.0</v>
      </c>
      <c r="L49" s="62">
        <v>18.0</v>
      </c>
      <c r="M49" s="62">
        <v>0.444</v>
      </c>
      <c r="N49" s="62">
        <v>5.0</v>
      </c>
      <c r="O49" s="62">
        <v>8.0</v>
      </c>
      <c r="P49" s="62">
        <v>0.625</v>
      </c>
      <c r="Q49" s="62">
        <v>3.0</v>
      </c>
      <c r="R49" s="62">
        <v>10.0</v>
      </c>
      <c r="S49" s="62">
        <v>0.3</v>
      </c>
      <c r="T49" s="62">
        <v>0.583</v>
      </c>
      <c r="U49" s="62">
        <v>5.0</v>
      </c>
      <c r="V49" s="62">
        <v>6.0</v>
      </c>
      <c r="W49" s="62">
        <v>0.833</v>
      </c>
      <c r="X49" s="62">
        <v>0.0</v>
      </c>
      <c r="Y49" s="62">
        <v>5.0</v>
      </c>
      <c r="Z49" s="62">
        <v>5.0</v>
      </c>
      <c r="AA49" s="62">
        <v>3.0</v>
      </c>
      <c r="AB49" s="62">
        <v>1.0</v>
      </c>
      <c r="AC49" s="62">
        <v>2.0</v>
      </c>
      <c r="AD49" s="62">
        <v>3.0</v>
      </c>
      <c r="AE49" s="62">
        <v>4.0</v>
      </c>
      <c r="AF49" s="62">
        <v>26.0</v>
      </c>
      <c r="AG49" s="62">
        <v>17.6</v>
      </c>
      <c r="AH49" s="62">
        <v>16.0</v>
      </c>
    </row>
    <row r="50" ht="15.75" customHeight="1">
      <c r="A50" s="62">
        <v>31.0</v>
      </c>
      <c r="B50" s="62">
        <v>412.0</v>
      </c>
      <c r="C50" s="62">
        <v>38.0</v>
      </c>
      <c r="D50" s="63">
        <v>46030.0</v>
      </c>
      <c r="E50" s="62" t="s">
        <v>225</v>
      </c>
      <c r="F50" s="62" t="s">
        <v>81</v>
      </c>
      <c r="G50" s="62" t="s">
        <v>293</v>
      </c>
      <c r="H50" s="62" t="s">
        <v>360</v>
      </c>
      <c r="I50" s="62" t="s">
        <v>224</v>
      </c>
      <c r="J50" s="64">
        <v>1.55625</v>
      </c>
      <c r="K50" s="62">
        <v>10.0</v>
      </c>
      <c r="L50" s="62">
        <v>20.0</v>
      </c>
      <c r="M50" s="62">
        <v>0.5</v>
      </c>
      <c r="N50" s="62">
        <v>4.0</v>
      </c>
      <c r="O50" s="62">
        <v>7.0</v>
      </c>
      <c r="P50" s="62">
        <v>0.571</v>
      </c>
      <c r="Q50" s="62">
        <v>6.0</v>
      </c>
      <c r="R50" s="62">
        <v>13.0</v>
      </c>
      <c r="S50" s="62">
        <v>0.462</v>
      </c>
      <c r="T50" s="62">
        <v>0.6</v>
      </c>
      <c r="U50" s="62">
        <v>1.0</v>
      </c>
      <c r="V50" s="62">
        <v>2.0</v>
      </c>
      <c r="W50" s="62">
        <v>0.5</v>
      </c>
      <c r="X50" s="62">
        <v>0.0</v>
      </c>
      <c r="Y50" s="62">
        <v>7.0</v>
      </c>
      <c r="Z50" s="62">
        <v>7.0</v>
      </c>
      <c r="AA50" s="62">
        <v>9.0</v>
      </c>
      <c r="AB50" s="62">
        <v>1.0</v>
      </c>
      <c r="AC50" s="62">
        <v>1.0</v>
      </c>
      <c r="AD50" s="62">
        <v>4.0</v>
      </c>
      <c r="AE50" s="62">
        <v>3.0</v>
      </c>
      <c r="AF50" s="62">
        <v>25.0</v>
      </c>
      <c r="AG50" s="62">
        <v>19.5</v>
      </c>
      <c r="AH50" s="62">
        <v>19.0</v>
      </c>
    </row>
    <row r="51" ht="15.75" customHeight="1">
      <c r="A51" s="62">
        <v>32.0</v>
      </c>
      <c r="B51" s="62">
        <v>413.0</v>
      </c>
      <c r="C51" s="62">
        <v>39.0</v>
      </c>
      <c r="D51" s="63">
        <v>46032.0</v>
      </c>
      <c r="E51" s="62" t="s">
        <v>225</v>
      </c>
      <c r="F51" s="62" t="s">
        <v>227</v>
      </c>
      <c r="G51" s="62" t="s">
        <v>293</v>
      </c>
      <c r="H51" s="62" t="s">
        <v>361</v>
      </c>
      <c r="I51" s="62" t="s">
        <v>224</v>
      </c>
      <c r="J51" s="64">
        <v>1.4638888888888888</v>
      </c>
      <c r="K51" s="62">
        <v>10.0</v>
      </c>
      <c r="L51" s="62">
        <v>24.0</v>
      </c>
      <c r="M51" s="62">
        <v>0.417</v>
      </c>
      <c r="N51" s="62">
        <v>4.0</v>
      </c>
      <c r="O51" s="62">
        <v>9.0</v>
      </c>
      <c r="P51" s="62">
        <v>0.444</v>
      </c>
      <c r="Q51" s="62">
        <v>6.0</v>
      </c>
      <c r="R51" s="62">
        <v>15.0</v>
      </c>
      <c r="S51" s="62">
        <v>0.4</v>
      </c>
      <c r="T51" s="62">
        <v>0.5</v>
      </c>
      <c r="U51" s="62">
        <v>1.0</v>
      </c>
      <c r="V51" s="62">
        <v>2.0</v>
      </c>
      <c r="W51" s="62">
        <v>0.5</v>
      </c>
      <c r="X51" s="62">
        <v>1.0</v>
      </c>
      <c r="Y51" s="62">
        <v>4.0</v>
      </c>
      <c r="Z51" s="62">
        <v>5.0</v>
      </c>
      <c r="AA51" s="62">
        <v>3.0</v>
      </c>
      <c r="AB51" s="62">
        <v>0.0</v>
      </c>
      <c r="AC51" s="62">
        <v>2.0</v>
      </c>
      <c r="AD51" s="62">
        <v>1.0</v>
      </c>
      <c r="AE51" s="62">
        <v>1.0</v>
      </c>
      <c r="AF51" s="62">
        <v>25.0</v>
      </c>
      <c r="AG51" s="62">
        <v>15.8</v>
      </c>
      <c r="AH51" s="62">
        <v>-16.0</v>
      </c>
    </row>
    <row r="52" ht="15.75" customHeight="1">
      <c r="A52" s="62">
        <v>33.0</v>
      </c>
      <c r="B52" s="62">
        <v>414.0</v>
      </c>
      <c r="C52" s="62">
        <v>40.0</v>
      </c>
      <c r="D52" s="63">
        <v>46033.0</v>
      </c>
      <c r="E52" s="62" t="s">
        <v>225</v>
      </c>
      <c r="F52" s="62" t="s">
        <v>81</v>
      </c>
      <c r="G52" s="62" t="s">
        <v>239</v>
      </c>
      <c r="H52" s="62" t="s">
        <v>362</v>
      </c>
      <c r="I52" s="62" t="s">
        <v>224</v>
      </c>
      <c r="J52" s="64">
        <v>1.5756944444444445</v>
      </c>
      <c r="K52" s="62">
        <v>10.0</v>
      </c>
      <c r="L52" s="62">
        <v>21.0</v>
      </c>
      <c r="M52" s="62">
        <v>0.476</v>
      </c>
      <c r="N52" s="62">
        <v>1.0</v>
      </c>
      <c r="O52" s="62">
        <v>5.0</v>
      </c>
      <c r="P52" s="62">
        <v>0.2</v>
      </c>
      <c r="Q52" s="62">
        <v>9.0</v>
      </c>
      <c r="R52" s="62">
        <v>16.0</v>
      </c>
      <c r="S52" s="62">
        <v>0.563</v>
      </c>
      <c r="T52" s="62">
        <v>0.5</v>
      </c>
      <c r="U52" s="62">
        <v>2.0</v>
      </c>
      <c r="V52" s="62">
        <v>5.0</v>
      </c>
      <c r="W52" s="62">
        <v>0.4</v>
      </c>
      <c r="X52" s="62">
        <v>0.0</v>
      </c>
      <c r="Y52" s="62">
        <v>2.0</v>
      </c>
      <c r="Z52" s="62">
        <v>2.0</v>
      </c>
      <c r="AA52" s="62">
        <v>3.0</v>
      </c>
      <c r="AB52" s="62">
        <v>0.0</v>
      </c>
      <c r="AC52" s="62">
        <v>0.0</v>
      </c>
      <c r="AD52" s="62">
        <v>0.0</v>
      </c>
      <c r="AE52" s="62">
        <v>2.0</v>
      </c>
      <c r="AF52" s="62">
        <v>23.0</v>
      </c>
      <c r="AG52" s="62">
        <v>13.0</v>
      </c>
      <c r="AH52" s="62">
        <v>-4.0</v>
      </c>
    </row>
    <row r="53" ht="15.75" customHeight="1">
      <c r="A53" s="62">
        <v>33.0</v>
      </c>
      <c r="B53" s="62" t="s">
        <v>81</v>
      </c>
      <c r="C53" s="62">
        <v>41.0</v>
      </c>
      <c r="D53" s="63">
        <v>46035.0</v>
      </c>
      <c r="E53" s="62" t="s">
        <v>225</v>
      </c>
      <c r="F53" s="62" t="s">
        <v>227</v>
      </c>
      <c r="G53" s="62" t="s">
        <v>249</v>
      </c>
      <c r="H53" s="62" t="s">
        <v>363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33.0</v>
      </c>
      <c r="B54" s="62" t="s">
        <v>81</v>
      </c>
      <c r="C54" s="62">
        <v>42.0</v>
      </c>
      <c r="D54" s="63">
        <v>46038.0</v>
      </c>
      <c r="E54" s="62" t="s">
        <v>225</v>
      </c>
      <c r="F54" s="62" t="s">
        <v>227</v>
      </c>
      <c r="G54" s="62" t="s">
        <v>272</v>
      </c>
      <c r="H54" s="62" t="s">
        <v>364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34.0</v>
      </c>
      <c r="B55" s="62">
        <v>415.0</v>
      </c>
      <c r="C55" s="62">
        <v>43.0</v>
      </c>
      <c r="D55" s="63">
        <v>46039.0</v>
      </c>
      <c r="E55" s="62" t="s">
        <v>225</v>
      </c>
      <c r="F55" s="62" t="s">
        <v>227</v>
      </c>
      <c r="G55" s="62" t="s">
        <v>239</v>
      </c>
      <c r="H55" s="62" t="s">
        <v>365</v>
      </c>
      <c r="I55" s="62" t="s">
        <v>224</v>
      </c>
      <c r="J55" s="64">
        <v>1.6708333333333334</v>
      </c>
      <c r="K55" s="62">
        <v>19.0</v>
      </c>
      <c r="L55" s="62">
        <v>33.0</v>
      </c>
      <c r="M55" s="62">
        <v>0.576</v>
      </c>
      <c r="N55" s="62">
        <v>9.0</v>
      </c>
      <c r="O55" s="62">
        <v>16.0</v>
      </c>
      <c r="P55" s="62">
        <v>0.563</v>
      </c>
      <c r="Q55" s="62">
        <v>10.0</v>
      </c>
      <c r="R55" s="62">
        <v>17.0</v>
      </c>
      <c r="S55" s="62">
        <v>0.588</v>
      </c>
      <c r="T55" s="62">
        <v>0.712</v>
      </c>
      <c r="U55" s="62">
        <v>8.0</v>
      </c>
      <c r="V55" s="62">
        <v>10.0</v>
      </c>
      <c r="W55" s="62">
        <v>0.8</v>
      </c>
      <c r="X55" s="62">
        <v>0.0</v>
      </c>
      <c r="Y55" s="62">
        <v>4.0</v>
      </c>
      <c r="Z55" s="62">
        <v>4.0</v>
      </c>
      <c r="AA55" s="62">
        <v>3.0</v>
      </c>
      <c r="AB55" s="62">
        <v>0.0</v>
      </c>
      <c r="AC55" s="62">
        <v>0.0</v>
      </c>
      <c r="AD55" s="62">
        <v>2.0</v>
      </c>
      <c r="AE55" s="62">
        <v>4.0</v>
      </c>
      <c r="AF55" s="62">
        <v>55.0</v>
      </c>
      <c r="AG55" s="62">
        <v>38.4</v>
      </c>
      <c r="AH55" s="62">
        <v>8.0</v>
      </c>
    </row>
    <row r="56" ht="15.75" customHeight="1">
      <c r="A56" s="62">
        <v>35.0</v>
      </c>
      <c r="B56" s="62">
        <v>416.0</v>
      </c>
      <c r="C56" s="62">
        <v>44.0</v>
      </c>
      <c r="D56" s="63">
        <v>46042.0</v>
      </c>
      <c r="E56" s="62" t="s">
        <v>225</v>
      </c>
      <c r="F56" s="62" t="s">
        <v>227</v>
      </c>
      <c r="G56" s="62" t="s">
        <v>251</v>
      </c>
      <c r="H56" s="62" t="s">
        <v>366</v>
      </c>
      <c r="I56" s="62" t="s">
        <v>224</v>
      </c>
      <c r="J56" s="64">
        <v>1.6333333333333333</v>
      </c>
      <c r="K56" s="62">
        <v>11.0</v>
      </c>
      <c r="L56" s="62">
        <v>28.0</v>
      </c>
      <c r="M56" s="62">
        <v>0.393</v>
      </c>
      <c r="N56" s="62">
        <v>5.0</v>
      </c>
      <c r="O56" s="62">
        <v>15.0</v>
      </c>
      <c r="P56" s="62">
        <v>0.333</v>
      </c>
      <c r="Q56" s="62">
        <v>6.0</v>
      </c>
      <c r="R56" s="62">
        <v>13.0</v>
      </c>
      <c r="S56" s="62">
        <v>0.462</v>
      </c>
      <c r="T56" s="62">
        <v>0.482</v>
      </c>
      <c r="U56" s="62">
        <v>11.0</v>
      </c>
      <c r="V56" s="62">
        <v>12.0</v>
      </c>
      <c r="W56" s="62">
        <v>0.917</v>
      </c>
      <c r="X56" s="62">
        <v>1.0</v>
      </c>
      <c r="Y56" s="62">
        <v>7.0</v>
      </c>
      <c r="Z56" s="62">
        <v>8.0</v>
      </c>
      <c r="AA56" s="62">
        <v>3.0</v>
      </c>
      <c r="AB56" s="62">
        <v>2.0</v>
      </c>
      <c r="AC56" s="62">
        <v>0.0</v>
      </c>
      <c r="AD56" s="62">
        <v>1.0</v>
      </c>
      <c r="AE56" s="62">
        <v>1.0</v>
      </c>
      <c r="AF56" s="62">
        <v>38.0</v>
      </c>
      <c r="AG56" s="62">
        <v>27.9</v>
      </c>
      <c r="AH56" s="62">
        <v>7.0</v>
      </c>
    </row>
    <row r="57" ht="15.75" customHeight="1">
      <c r="A57" s="62">
        <v>36.0</v>
      </c>
      <c r="B57" s="62">
        <v>417.0</v>
      </c>
      <c r="C57" s="62">
        <v>45.0</v>
      </c>
      <c r="D57" s="63">
        <v>46044.0</v>
      </c>
      <c r="E57" s="62" t="s">
        <v>225</v>
      </c>
      <c r="F57" s="62" t="s">
        <v>81</v>
      </c>
      <c r="G57" s="62" t="s">
        <v>291</v>
      </c>
      <c r="H57" s="62" t="s">
        <v>367</v>
      </c>
      <c r="I57" s="62" t="s">
        <v>224</v>
      </c>
      <c r="J57" s="64">
        <v>1.4444444444444444</v>
      </c>
      <c r="K57" s="62">
        <v>9.0</v>
      </c>
      <c r="L57" s="62">
        <v>25.0</v>
      </c>
      <c r="M57" s="62">
        <v>0.36</v>
      </c>
      <c r="N57" s="62">
        <v>1.0</v>
      </c>
      <c r="O57" s="62">
        <v>8.0</v>
      </c>
      <c r="P57" s="62">
        <v>0.125</v>
      </c>
      <c r="Q57" s="62">
        <v>8.0</v>
      </c>
      <c r="R57" s="62">
        <v>17.0</v>
      </c>
      <c r="S57" s="62">
        <v>0.471</v>
      </c>
      <c r="T57" s="62">
        <v>0.38</v>
      </c>
      <c r="U57" s="62">
        <v>1.0</v>
      </c>
      <c r="V57" s="62">
        <v>1.0</v>
      </c>
      <c r="W57" s="62">
        <v>1.0</v>
      </c>
      <c r="X57" s="62">
        <v>1.0</v>
      </c>
      <c r="Y57" s="62">
        <v>5.0</v>
      </c>
      <c r="Z57" s="62">
        <v>6.0</v>
      </c>
      <c r="AA57" s="62">
        <v>3.0</v>
      </c>
      <c r="AB57" s="62">
        <v>0.0</v>
      </c>
      <c r="AC57" s="62">
        <v>1.0</v>
      </c>
      <c r="AD57" s="62">
        <v>1.0</v>
      </c>
      <c r="AE57" s="62">
        <v>5.0</v>
      </c>
      <c r="AF57" s="62">
        <v>20.0</v>
      </c>
      <c r="AG57" s="62">
        <v>8.1</v>
      </c>
      <c r="AH57" s="62">
        <v>1.0</v>
      </c>
    </row>
    <row r="58" ht="15.75" customHeight="1">
      <c r="A58" s="62">
        <v>37.0</v>
      </c>
      <c r="B58" s="62">
        <v>418.0</v>
      </c>
      <c r="C58" s="62">
        <v>46.0</v>
      </c>
      <c r="D58" s="63">
        <v>46047.0</v>
      </c>
      <c r="E58" s="62" t="s">
        <v>225</v>
      </c>
      <c r="F58" s="62" t="s">
        <v>81</v>
      </c>
      <c r="G58" s="62" t="s">
        <v>222</v>
      </c>
      <c r="H58" s="62" t="s">
        <v>368</v>
      </c>
      <c r="I58" s="62" t="s">
        <v>224</v>
      </c>
      <c r="J58" s="64">
        <v>1.4347222222222222</v>
      </c>
      <c r="K58" s="62">
        <v>13.0</v>
      </c>
      <c r="L58" s="62">
        <v>20.0</v>
      </c>
      <c r="M58" s="62">
        <v>0.65</v>
      </c>
      <c r="N58" s="62">
        <v>4.0</v>
      </c>
      <c r="O58" s="62">
        <v>7.0</v>
      </c>
      <c r="P58" s="62">
        <v>0.571</v>
      </c>
      <c r="Q58" s="62">
        <v>9.0</v>
      </c>
      <c r="R58" s="62">
        <v>13.0</v>
      </c>
      <c r="S58" s="62">
        <v>0.692</v>
      </c>
      <c r="T58" s="62">
        <v>0.75</v>
      </c>
      <c r="U58" s="62">
        <v>2.0</v>
      </c>
      <c r="V58" s="62">
        <v>3.0</v>
      </c>
      <c r="W58" s="62">
        <v>0.667</v>
      </c>
      <c r="X58" s="62">
        <v>2.0</v>
      </c>
      <c r="Y58" s="62">
        <v>9.0</v>
      </c>
      <c r="Z58" s="62">
        <v>11.0</v>
      </c>
      <c r="AA58" s="62">
        <v>2.0</v>
      </c>
      <c r="AB58" s="62">
        <v>0.0</v>
      </c>
      <c r="AC58" s="62">
        <v>1.0</v>
      </c>
      <c r="AD58" s="62">
        <v>8.0</v>
      </c>
      <c r="AE58" s="62">
        <v>0.0</v>
      </c>
      <c r="AF58" s="62">
        <v>32.0</v>
      </c>
      <c r="AG58" s="62">
        <v>21.0</v>
      </c>
      <c r="AH58" s="62">
        <v>-16.0</v>
      </c>
    </row>
    <row r="59" ht="15.75" customHeight="1">
      <c r="A59" s="62">
        <v>37.0</v>
      </c>
      <c r="B59" s="62" t="s">
        <v>81</v>
      </c>
      <c r="C59" s="62">
        <v>47.0</v>
      </c>
      <c r="D59" s="63">
        <v>46048.0</v>
      </c>
      <c r="E59" s="62" t="s">
        <v>225</v>
      </c>
      <c r="F59" s="62" t="s">
        <v>81</v>
      </c>
      <c r="G59" s="62" t="s">
        <v>222</v>
      </c>
      <c r="H59" s="62" t="s">
        <v>369</v>
      </c>
      <c r="I59" s="62" t="s">
        <v>238</v>
      </c>
      <c r="J59" s="62" t="s">
        <v>238</v>
      </c>
      <c r="K59" s="62" t="s">
        <v>238</v>
      </c>
      <c r="L59" s="62" t="s">
        <v>238</v>
      </c>
      <c r="M59" s="62" t="s">
        <v>238</v>
      </c>
      <c r="N59" s="62" t="s">
        <v>238</v>
      </c>
      <c r="O59" s="62" t="s">
        <v>238</v>
      </c>
      <c r="P59" s="62" t="s">
        <v>238</v>
      </c>
      <c r="Q59" s="62" t="s">
        <v>238</v>
      </c>
      <c r="R59" s="62" t="s">
        <v>238</v>
      </c>
      <c r="S59" s="62" t="s">
        <v>238</v>
      </c>
      <c r="T59" s="62" t="s">
        <v>238</v>
      </c>
      <c r="U59" s="62" t="s">
        <v>238</v>
      </c>
      <c r="V59" s="62" t="s">
        <v>238</v>
      </c>
      <c r="W59" s="62" t="s">
        <v>238</v>
      </c>
      <c r="X59" s="62" t="s">
        <v>238</v>
      </c>
      <c r="Y59" s="62" t="s">
        <v>238</v>
      </c>
      <c r="Z59" s="62" t="s">
        <v>238</v>
      </c>
      <c r="AA59" s="62" t="s">
        <v>238</v>
      </c>
      <c r="AB59" s="62" t="s">
        <v>238</v>
      </c>
      <c r="AC59" s="62" t="s">
        <v>238</v>
      </c>
      <c r="AD59" s="62" t="s">
        <v>238</v>
      </c>
      <c r="AE59" s="62" t="s">
        <v>238</v>
      </c>
      <c r="AF59" s="62" t="s">
        <v>238</v>
      </c>
      <c r="AG59" s="62" t="s">
        <v>238</v>
      </c>
      <c r="AH59" s="62" t="s">
        <v>238</v>
      </c>
    </row>
    <row r="60" ht="15.75" customHeight="1">
      <c r="A60" s="62">
        <v>38.0</v>
      </c>
      <c r="B60" s="62">
        <v>419.0</v>
      </c>
      <c r="C60" s="62">
        <v>48.0</v>
      </c>
      <c r="D60" s="63">
        <v>46050.0</v>
      </c>
      <c r="E60" s="62" t="s">
        <v>225</v>
      </c>
      <c r="F60" s="62" t="s">
        <v>227</v>
      </c>
      <c r="G60" s="62" t="s">
        <v>256</v>
      </c>
      <c r="H60" s="62" t="s">
        <v>370</v>
      </c>
      <c r="I60" s="62" t="s">
        <v>224</v>
      </c>
      <c r="J60" s="64">
        <v>1.586111111111111</v>
      </c>
      <c r="K60" s="62">
        <v>6.0</v>
      </c>
      <c r="L60" s="62">
        <v>17.0</v>
      </c>
      <c r="M60" s="62">
        <v>0.353</v>
      </c>
      <c r="N60" s="62">
        <v>3.0</v>
      </c>
      <c r="O60" s="62">
        <v>4.0</v>
      </c>
      <c r="P60" s="62">
        <v>0.75</v>
      </c>
      <c r="Q60" s="62">
        <v>3.0</v>
      </c>
      <c r="R60" s="62">
        <v>13.0</v>
      </c>
      <c r="S60" s="62">
        <v>0.231</v>
      </c>
      <c r="T60" s="62">
        <v>0.441</v>
      </c>
      <c r="U60" s="62">
        <v>5.0</v>
      </c>
      <c r="V60" s="62">
        <v>6.0</v>
      </c>
      <c r="W60" s="62">
        <v>0.833</v>
      </c>
      <c r="X60" s="62">
        <v>0.0</v>
      </c>
      <c r="Y60" s="62">
        <v>6.0</v>
      </c>
      <c r="Z60" s="62">
        <v>6.0</v>
      </c>
      <c r="AA60" s="62">
        <v>6.0</v>
      </c>
      <c r="AB60" s="62">
        <v>3.0</v>
      </c>
      <c r="AC60" s="62">
        <v>1.0</v>
      </c>
      <c r="AD60" s="62">
        <v>2.0</v>
      </c>
      <c r="AE60" s="62">
        <v>0.0</v>
      </c>
      <c r="AF60" s="62">
        <v>20.0</v>
      </c>
      <c r="AG60" s="62">
        <v>17.8</v>
      </c>
      <c r="AH60" s="62">
        <v>14.0</v>
      </c>
    </row>
    <row r="61" ht="15.75" customHeight="1">
      <c r="A61" s="62">
        <v>39.0</v>
      </c>
      <c r="B61" s="62">
        <v>420.0</v>
      </c>
      <c r="C61" s="62">
        <v>49.0</v>
      </c>
      <c r="D61" s="63">
        <v>46051.0</v>
      </c>
      <c r="E61" s="62" t="s">
        <v>225</v>
      </c>
      <c r="F61" s="62" t="s">
        <v>81</v>
      </c>
      <c r="G61" s="62" t="s">
        <v>245</v>
      </c>
      <c r="H61" s="62" t="s">
        <v>371</v>
      </c>
      <c r="I61" s="62" t="s">
        <v>224</v>
      </c>
      <c r="J61" s="64">
        <v>1.4423611111111112</v>
      </c>
      <c r="K61" s="62">
        <v>9.0</v>
      </c>
      <c r="L61" s="62">
        <v>17.0</v>
      </c>
      <c r="M61" s="62">
        <v>0.529</v>
      </c>
      <c r="N61" s="62">
        <v>4.0</v>
      </c>
      <c r="O61" s="62">
        <v>10.0</v>
      </c>
      <c r="P61" s="62">
        <v>0.4</v>
      </c>
      <c r="Q61" s="62">
        <v>5.0</v>
      </c>
      <c r="R61" s="62">
        <v>7.0</v>
      </c>
      <c r="S61" s="62">
        <v>0.714</v>
      </c>
      <c r="T61" s="62">
        <v>0.647</v>
      </c>
      <c r="U61" s="62">
        <v>4.0</v>
      </c>
      <c r="V61" s="62">
        <v>5.0</v>
      </c>
      <c r="W61" s="62">
        <v>0.8</v>
      </c>
      <c r="X61" s="62">
        <v>0.0</v>
      </c>
      <c r="Y61" s="62">
        <v>5.0</v>
      </c>
      <c r="Z61" s="62">
        <v>5.0</v>
      </c>
      <c r="AA61" s="62">
        <v>5.0</v>
      </c>
      <c r="AB61" s="62">
        <v>2.0</v>
      </c>
      <c r="AC61" s="62">
        <v>1.0</v>
      </c>
      <c r="AD61" s="62">
        <v>3.0</v>
      </c>
      <c r="AE61" s="62">
        <v>1.0</v>
      </c>
      <c r="AF61" s="62">
        <v>26.0</v>
      </c>
      <c r="AG61" s="62">
        <v>21.6</v>
      </c>
      <c r="AH61" s="62">
        <v>24.0</v>
      </c>
    </row>
    <row r="62" ht="15.75" customHeight="1">
      <c r="A62" s="62">
        <v>40.0</v>
      </c>
      <c r="B62" s="62">
        <v>421.0</v>
      </c>
      <c r="C62" s="62">
        <v>50.0</v>
      </c>
      <c r="D62" s="63">
        <v>46053.0</v>
      </c>
      <c r="E62" s="62" t="s">
        <v>225</v>
      </c>
      <c r="F62" s="62" t="s">
        <v>227</v>
      </c>
      <c r="G62" s="62" t="s">
        <v>233</v>
      </c>
      <c r="H62" s="62" t="s">
        <v>372</v>
      </c>
      <c r="I62" s="62" t="s">
        <v>224</v>
      </c>
      <c r="J62" s="64">
        <v>1.613888888888889</v>
      </c>
      <c r="K62" s="62">
        <v>9.0</v>
      </c>
      <c r="L62" s="62">
        <v>21.0</v>
      </c>
      <c r="M62" s="62">
        <v>0.429</v>
      </c>
      <c r="N62" s="62">
        <v>1.0</v>
      </c>
      <c r="O62" s="62">
        <v>6.0</v>
      </c>
      <c r="P62" s="62">
        <v>0.167</v>
      </c>
      <c r="Q62" s="62">
        <v>8.0</v>
      </c>
      <c r="R62" s="62">
        <v>15.0</v>
      </c>
      <c r="S62" s="62">
        <v>0.533</v>
      </c>
      <c r="T62" s="62">
        <v>0.452</v>
      </c>
      <c r="U62" s="62">
        <v>14.0</v>
      </c>
      <c r="V62" s="62">
        <v>16.0</v>
      </c>
      <c r="W62" s="62">
        <v>0.875</v>
      </c>
      <c r="X62" s="62">
        <v>0.0</v>
      </c>
      <c r="Y62" s="62">
        <v>2.0</v>
      </c>
      <c r="Z62" s="62">
        <v>2.0</v>
      </c>
      <c r="AA62" s="62">
        <v>3.0</v>
      </c>
      <c r="AB62" s="62">
        <v>1.0</v>
      </c>
      <c r="AC62" s="62">
        <v>1.0</v>
      </c>
      <c r="AD62" s="62">
        <v>1.0</v>
      </c>
      <c r="AE62" s="62">
        <v>2.0</v>
      </c>
      <c r="AF62" s="62">
        <v>33.0</v>
      </c>
      <c r="AG62" s="62">
        <v>23.7</v>
      </c>
      <c r="AH62" s="62">
        <v>18.0</v>
      </c>
    </row>
    <row r="63" ht="15.75" customHeight="1">
      <c r="A63" s="62">
        <v>41.0</v>
      </c>
      <c r="B63" s="62">
        <v>422.0</v>
      </c>
      <c r="C63" s="62">
        <v>51.0</v>
      </c>
      <c r="D63" s="63">
        <v>46055.0</v>
      </c>
      <c r="E63" s="62" t="s">
        <v>225</v>
      </c>
      <c r="F63" s="62" t="s">
        <v>227</v>
      </c>
      <c r="G63" s="62" t="s">
        <v>233</v>
      </c>
      <c r="H63" s="62" t="s">
        <v>373</v>
      </c>
      <c r="I63" s="62" t="s">
        <v>224</v>
      </c>
      <c r="J63" s="64">
        <v>1.6534722222222222</v>
      </c>
      <c r="K63" s="62">
        <v>13.0</v>
      </c>
      <c r="L63" s="62">
        <v>27.0</v>
      </c>
      <c r="M63" s="62">
        <v>0.481</v>
      </c>
      <c r="N63" s="62">
        <v>3.0</v>
      </c>
      <c r="O63" s="62">
        <v>9.0</v>
      </c>
      <c r="P63" s="62">
        <v>0.333</v>
      </c>
      <c r="Q63" s="62">
        <v>10.0</v>
      </c>
      <c r="R63" s="62">
        <v>18.0</v>
      </c>
      <c r="S63" s="62">
        <v>0.556</v>
      </c>
      <c r="T63" s="62">
        <v>0.537</v>
      </c>
      <c r="U63" s="62">
        <v>10.0</v>
      </c>
      <c r="V63" s="62">
        <v>14.0</v>
      </c>
      <c r="W63" s="62">
        <v>0.714</v>
      </c>
      <c r="X63" s="62">
        <v>1.0</v>
      </c>
      <c r="Y63" s="62">
        <v>6.0</v>
      </c>
      <c r="Z63" s="62">
        <v>7.0</v>
      </c>
      <c r="AA63" s="62">
        <v>3.0</v>
      </c>
      <c r="AB63" s="62">
        <v>1.0</v>
      </c>
      <c r="AC63" s="62">
        <v>0.0</v>
      </c>
      <c r="AD63" s="62">
        <v>2.0</v>
      </c>
      <c r="AE63" s="62">
        <v>2.0</v>
      </c>
      <c r="AF63" s="62">
        <v>39.0</v>
      </c>
      <c r="AG63" s="62">
        <v>26.5</v>
      </c>
      <c r="AH63" s="62">
        <v>2.0</v>
      </c>
    </row>
    <row r="64" ht="15.75" customHeight="1">
      <c r="A64" s="62">
        <v>42.0</v>
      </c>
      <c r="B64" s="62">
        <v>423.0</v>
      </c>
      <c r="C64" s="62">
        <v>52.0</v>
      </c>
      <c r="D64" s="63">
        <v>46057.0</v>
      </c>
      <c r="E64" s="62" t="s">
        <v>225</v>
      </c>
      <c r="F64" s="62" t="s">
        <v>227</v>
      </c>
      <c r="G64" s="62" t="s">
        <v>261</v>
      </c>
      <c r="H64" s="62" t="s">
        <v>374</v>
      </c>
      <c r="I64" s="62" t="s">
        <v>224</v>
      </c>
      <c r="J64" s="64">
        <v>1.573611111111111</v>
      </c>
      <c r="K64" s="62">
        <v>11.0</v>
      </c>
      <c r="L64" s="62">
        <v>23.0</v>
      </c>
      <c r="M64" s="62">
        <v>0.478</v>
      </c>
      <c r="N64" s="62">
        <v>1.0</v>
      </c>
      <c r="O64" s="62">
        <v>8.0</v>
      </c>
      <c r="P64" s="62">
        <v>0.125</v>
      </c>
      <c r="Q64" s="62">
        <v>10.0</v>
      </c>
      <c r="R64" s="62">
        <v>15.0</v>
      </c>
      <c r="S64" s="62">
        <v>0.667</v>
      </c>
      <c r="T64" s="62">
        <v>0.5</v>
      </c>
      <c r="U64" s="62">
        <v>7.0</v>
      </c>
      <c r="V64" s="62">
        <v>10.0</v>
      </c>
      <c r="W64" s="62">
        <v>0.7</v>
      </c>
      <c r="X64" s="62">
        <v>0.0</v>
      </c>
      <c r="Y64" s="62">
        <v>8.0</v>
      </c>
      <c r="Z64" s="62">
        <v>8.0</v>
      </c>
      <c r="AA64" s="62">
        <v>5.0</v>
      </c>
      <c r="AB64" s="62">
        <v>3.0</v>
      </c>
      <c r="AC64" s="62">
        <v>1.0</v>
      </c>
      <c r="AD64" s="62">
        <v>2.0</v>
      </c>
      <c r="AE64" s="62">
        <v>1.0</v>
      </c>
      <c r="AF64" s="62">
        <v>30.0</v>
      </c>
      <c r="AG64" s="62">
        <v>24.3</v>
      </c>
      <c r="AH64" s="62">
        <v>-2.0</v>
      </c>
    </row>
    <row r="65" ht="15.75" customHeight="1">
      <c r="A65" s="62">
        <v>43.0</v>
      </c>
      <c r="B65" s="62">
        <v>424.0</v>
      </c>
      <c r="C65" s="62">
        <v>53.0</v>
      </c>
      <c r="D65" s="63">
        <v>46059.0</v>
      </c>
      <c r="E65" s="62" t="s">
        <v>225</v>
      </c>
      <c r="F65" s="62" t="s">
        <v>81</v>
      </c>
      <c r="G65" s="62" t="s">
        <v>247</v>
      </c>
      <c r="H65" s="62" t="s">
        <v>375</v>
      </c>
      <c r="I65" s="62" t="s">
        <v>224</v>
      </c>
      <c r="J65" s="64">
        <v>1.55625</v>
      </c>
      <c r="K65" s="62">
        <v>11.0</v>
      </c>
      <c r="L65" s="62">
        <v>22.0</v>
      </c>
      <c r="M65" s="62">
        <v>0.5</v>
      </c>
      <c r="N65" s="62">
        <v>5.0</v>
      </c>
      <c r="O65" s="62">
        <v>9.0</v>
      </c>
      <c r="P65" s="62">
        <v>0.556</v>
      </c>
      <c r="Q65" s="62">
        <v>6.0</v>
      </c>
      <c r="R65" s="62">
        <v>13.0</v>
      </c>
      <c r="S65" s="62">
        <v>0.462</v>
      </c>
      <c r="T65" s="62">
        <v>0.614</v>
      </c>
      <c r="U65" s="62">
        <v>8.0</v>
      </c>
      <c r="V65" s="62">
        <v>9.0</v>
      </c>
      <c r="W65" s="62">
        <v>0.889</v>
      </c>
      <c r="X65" s="62">
        <v>3.0</v>
      </c>
      <c r="Y65" s="62">
        <v>2.0</v>
      </c>
      <c r="Z65" s="62">
        <v>5.0</v>
      </c>
      <c r="AA65" s="62">
        <v>4.0</v>
      </c>
      <c r="AB65" s="62">
        <v>0.0</v>
      </c>
      <c r="AC65" s="62">
        <v>2.0</v>
      </c>
      <c r="AD65" s="62">
        <v>1.0</v>
      </c>
      <c r="AE65" s="62">
        <v>1.0</v>
      </c>
      <c r="AF65" s="62">
        <v>35.0</v>
      </c>
      <c r="AG65" s="62">
        <v>29.1</v>
      </c>
      <c r="AH65" s="62">
        <v>-12.0</v>
      </c>
    </row>
    <row r="66" ht="15.75" customHeight="1">
      <c r="A66" s="62">
        <v>44.0</v>
      </c>
      <c r="B66" s="62">
        <v>425.0</v>
      </c>
      <c r="C66" s="62">
        <v>54.0</v>
      </c>
      <c r="D66" s="63">
        <v>46061.0</v>
      </c>
      <c r="E66" s="62" t="s">
        <v>225</v>
      </c>
      <c r="F66" s="62" t="s">
        <v>81</v>
      </c>
      <c r="G66" s="62" t="s">
        <v>254</v>
      </c>
      <c r="H66" s="62" t="s">
        <v>376</v>
      </c>
      <c r="I66" s="62" t="s">
        <v>224</v>
      </c>
      <c r="J66" s="64">
        <v>1.4527777777777777</v>
      </c>
      <c r="K66" s="62">
        <v>7.0</v>
      </c>
      <c r="L66" s="62">
        <v>18.0</v>
      </c>
      <c r="M66" s="62">
        <v>0.389</v>
      </c>
      <c r="N66" s="62">
        <v>1.0</v>
      </c>
      <c r="O66" s="62">
        <v>8.0</v>
      </c>
      <c r="P66" s="62">
        <v>0.125</v>
      </c>
      <c r="Q66" s="62">
        <v>6.0</v>
      </c>
      <c r="R66" s="62">
        <v>10.0</v>
      </c>
      <c r="S66" s="62">
        <v>0.6</v>
      </c>
      <c r="T66" s="62">
        <v>0.417</v>
      </c>
      <c r="U66" s="62">
        <v>8.0</v>
      </c>
      <c r="V66" s="62">
        <v>10.0</v>
      </c>
      <c r="W66" s="62">
        <v>0.8</v>
      </c>
      <c r="X66" s="62">
        <v>0.0</v>
      </c>
      <c r="Y66" s="62">
        <v>4.0</v>
      </c>
      <c r="Z66" s="62">
        <v>4.0</v>
      </c>
      <c r="AA66" s="62">
        <v>2.0</v>
      </c>
      <c r="AB66" s="62">
        <v>2.0</v>
      </c>
      <c r="AC66" s="62">
        <v>0.0</v>
      </c>
      <c r="AD66" s="62">
        <v>5.0</v>
      </c>
      <c r="AE66" s="62">
        <v>1.0</v>
      </c>
      <c r="AF66" s="62">
        <v>23.0</v>
      </c>
      <c r="AG66" s="62">
        <v>11.6</v>
      </c>
      <c r="AH66" s="62">
        <v>-23.0</v>
      </c>
    </row>
    <row r="67" ht="15.75" customHeight="1">
      <c r="A67" s="62">
        <v>45.0</v>
      </c>
      <c r="B67" s="62">
        <v>426.0</v>
      </c>
      <c r="C67" s="62">
        <v>55.0</v>
      </c>
      <c r="D67" s="63">
        <v>46062.0</v>
      </c>
      <c r="E67" s="62" t="s">
        <v>225</v>
      </c>
      <c r="F67" s="62" t="s">
        <v>81</v>
      </c>
      <c r="G67" s="62" t="s">
        <v>241</v>
      </c>
      <c r="H67" s="62" t="s">
        <v>377</v>
      </c>
      <c r="I67" s="62" t="s">
        <v>224</v>
      </c>
      <c r="J67" s="64">
        <v>1.5868055555555556</v>
      </c>
      <c r="K67" s="62">
        <v>11.0</v>
      </c>
      <c r="L67" s="62">
        <v>21.0</v>
      </c>
      <c r="M67" s="62">
        <v>0.524</v>
      </c>
      <c r="N67" s="62">
        <v>4.0</v>
      </c>
      <c r="O67" s="62">
        <v>11.0</v>
      </c>
      <c r="P67" s="62">
        <v>0.364</v>
      </c>
      <c r="Q67" s="62">
        <v>7.0</v>
      </c>
      <c r="R67" s="62">
        <v>10.0</v>
      </c>
      <c r="S67" s="62">
        <v>0.7</v>
      </c>
      <c r="T67" s="62">
        <v>0.619</v>
      </c>
      <c r="U67" s="62">
        <v>4.0</v>
      </c>
      <c r="V67" s="62">
        <v>5.0</v>
      </c>
      <c r="W67" s="62">
        <v>0.8</v>
      </c>
      <c r="X67" s="62">
        <v>2.0</v>
      </c>
      <c r="Y67" s="62">
        <v>4.0</v>
      </c>
      <c r="Z67" s="62">
        <v>6.0</v>
      </c>
      <c r="AA67" s="62">
        <v>6.0</v>
      </c>
      <c r="AB67" s="62">
        <v>2.0</v>
      </c>
      <c r="AC67" s="62">
        <v>1.0</v>
      </c>
      <c r="AD67" s="62">
        <v>4.0</v>
      </c>
      <c r="AE67" s="62">
        <v>3.0</v>
      </c>
      <c r="AF67" s="62">
        <v>30.0</v>
      </c>
      <c r="AG67" s="62">
        <v>23.6</v>
      </c>
      <c r="AH67" s="62">
        <v>22.0</v>
      </c>
    </row>
    <row r="68" ht="15.75" customHeight="1">
      <c r="A68" s="62">
        <v>46.0</v>
      </c>
      <c r="B68" s="62">
        <v>427.0</v>
      </c>
      <c r="C68" s="62">
        <v>56.0</v>
      </c>
      <c r="D68" s="63">
        <v>46064.0</v>
      </c>
      <c r="E68" s="62" t="s">
        <v>225</v>
      </c>
      <c r="F68" s="62" t="s">
        <v>81</v>
      </c>
      <c r="G68" s="62" t="s">
        <v>230</v>
      </c>
      <c r="H68" s="62" t="s">
        <v>378</v>
      </c>
      <c r="I68" s="62" t="s">
        <v>224</v>
      </c>
      <c r="J68" s="64">
        <v>1.3611111111111112</v>
      </c>
      <c r="K68" s="62">
        <v>5.0</v>
      </c>
      <c r="L68" s="62">
        <v>10.0</v>
      </c>
      <c r="M68" s="62">
        <v>0.5</v>
      </c>
      <c r="N68" s="62">
        <v>4.0</v>
      </c>
      <c r="O68" s="62">
        <v>6.0</v>
      </c>
      <c r="P68" s="62">
        <v>0.667</v>
      </c>
      <c r="Q68" s="62">
        <v>1.0</v>
      </c>
      <c r="R68" s="62">
        <v>4.0</v>
      </c>
      <c r="S68" s="62">
        <v>0.25</v>
      </c>
      <c r="T68" s="62">
        <v>0.7</v>
      </c>
      <c r="U68" s="62">
        <v>0.0</v>
      </c>
      <c r="V68" s="62">
        <v>0.0</v>
      </c>
      <c r="W68" s="62" t="s">
        <v>81</v>
      </c>
      <c r="X68" s="62">
        <v>1.0</v>
      </c>
      <c r="Y68" s="62">
        <v>3.0</v>
      </c>
      <c r="Z68" s="62">
        <v>4.0</v>
      </c>
      <c r="AA68" s="62">
        <v>2.0</v>
      </c>
      <c r="AB68" s="62">
        <v>2.0</v>
      </c>
      <c r="AC68" s="62">
        <v>1.0</v>
      </c>
      <c r="AD68" s="62">
        <v>2.0</v>
      </c>
      <c r="AE68" s="62">
        <v>2.0</v>
      </c>
      <c r="AF68" s="62">
        <v>14.0</v>
      </c>
      <c r="AG68" s="62">
        <v>11.9</v>
      </c>
      <c r="AH68" s="62">
        <v>19.0</v>
      </c>
    </row>
    <row r="69" ht="15.75" customHeight="1">
      <c r="A69" s="62">
        <v>47.0</v>
      </c>
      <c r="B69" s="62">
        <v>428.0</v>
      </c>
      <c r="C69" s="62">
        <v>57.0</v>
      </c>
      <c r="D69" s="63">
        <v>46073.0</v>
      </c>
      <c r="E69" s="62" t="s">
        <v>225</v>
      </c>
      <c r="F69" s="62" t="s">
        <v>81</v>
      </c>
      <c r="G69" s="62" t="s">
        <v>256</v>
      </c>
      <c r="H69" s="62" t="s">
        <v>379</v>
      </c>
      <c r="I69" s="62" t="s">
        <v>224</v>
      </c>
      <c r="J69" s="64">
        <v>1.573611111111111</v>
      </c>
      <c r="K69" s="62">
        <v>16.0</v>
      </c>
      <c r="L69" s="62">
        <v>30.0</v>
      </c>
      <c r="M69" s="62">
        <v>0.533</v>
      </c>
      <c r="N69" s="62">
        <v>5.0</v>
      </c>
      <c r="O69" s="62">
        <v>13.0</v>
      </c>
      <c r="P69" s="62">
        <v>0.385</v>
      </c>
      <c r="Q69" s="62">
        <v>11.0</v>
      </c>
      <c r="R69" s="62">
        <v>17.0</v>
      </c>
      <c r="S69" s="62">
        <v>0.647</v>
      </c>
      <c r="T69" s="62">
        <v>0.617</v>
      </c>
      <c r="U69" s="62">
        <v>3.0</v>
      </c>
      <c r="V69" s="62">
        <v>4.0</v>
      </c>
      <c r="W69" s="62">
        <v>0.75</v>
      </c>
      <c r="X69" s="62">
        <v>1.0</v>
      </c>
      <c r="Y69" s="62">
        <v>5.0</v>
      </c>
      <c r="Z69" s="62">
        <v>6.0</v>
      </c>
      <c r="AA69" s="62">
        <v>1.0</v>
      </c>
      <c r="AB69" s="62">
        <v>1.0</v>
      </c>
      <c r="AC69" s="62">
        <v>0.0</v>
      </c>
      <c r="AD69" s="62">
        <v>3.0</v>
      </c>
      <c r="AE69" s="62">
        <v>2.0</v>
      </c>
      <c r="AF69" s="62">
        <v>40.0</v>
      </c>
      <c r="AG69" s="62">
        <v>25.1</v>
      </c>
      <c r="AH69" s="62">
        <v>17.0</v>
      </c>
    </row>
    <row r="70" ht="15.75" customHeight="1">
      <c r="A70" s="62">
        <v>48.0</v>
      </c>
      <c r="B70" s="62">
        <v>429.0</v>
      </c>
      <c r="C70" s="62">
        <v>58.0</v>
      </c>
      <c r="D70" s="63">
        <v>46075.0</v>
      </c>
      <c r="E70" s="62" t="s">
        <v>225</v>
      </c>
      <c r="F70" s="62" t="s">
        <v>81</v>
      </c>
      <c r="G70" s="62" t="s">
        <v>265</v>
      </c>
      <c r="H70" s="62" t="s">
        <v>380</v>
      </c>
      <c r="I70" s="62" t="s">
        <v>224</v>
      </c>
      <c r="J70" s="64">
        <v>1.4222222222222223</v>
      </c>
      <c r="K70" s="62">
        <v>11.0</v>
      </c>
      <c r="L70" s="62">
        <v>19.0</v>
      </c>
      <c r="M70" s="62">
        <v>0.579</v>
      </c>
      <c r="N70" s="62">
        <v>3.0</v>
      </c>
      <c r="O70" s="62">
        <v>8.0</v>
      </c>
      <c r="P70" s="62">
        <v>0.375</v>
      </c>
      <c r="Q70" s="62">
        <v>8.0</v>
      </c>
      <c r="R70" s="62">
        <v>11.0</v>
      </c>
      <c r="S70" s="62">
        <v>0.727</v>
      </c>
      <c r="T70" s="62">
        <v>0.658</v>
      </c>
      <c r="U70" s="62">
        <v>3.0</v>
      </c>
      <c r="V70" s="62">
        <v>5.0</v>
      </c>
      <c r="W70" s="62">
        <v>0.6</v>
      </c>
      <c r="X70" s="62">
        <v>1.0</v>
      </c>
      <c r="Y70" s="62">
        <v>8.0</v>
      </c>
      <c r="Z70" s="62">
        <v>9.0</v>
      </c>
      <c r="AA70" s="62">
        <v>3.0</v>
      </c>
      <c r="AB70" s="62">
        <v>2.0</v>
      </c>
      <c r="AC70" s="62">
        <v>2.0</v>
      </c>
      <c r="AD70" s="62">
        <v>7.0</v>
      </c>
      <c r="AE70" s="62">
        <v>0.0</v>
      </c>
      <c r="AF70" s="62">
        <v>28.0</v>
      </c>
      <c r="AG70" s="62">
        <v>19.9</v>
      </c>
      <c r="AH70" s="62">
        <v>-3.0</v>
      </c>
    </row>
    <row r="71" ht="15.75" customHeight="1">
      <c r="A71" s="62">
        <v>49.0</v>
      </c>
      <c r="B71" s="62">
        <v>430.0</v>
      </c>
      <c r="C71" s="62">
        <v>59.0</v>
      </c>
      <c r="D71" s="63">
        <v>46077.0</v>
      </c>
      <c r="E71" s="62" t="s">
        <v>225</v>
      </c>
      <c r="F71" s="62" t="s">
        <v>227</v>
      </c>
      <c r="G71" s="62" t="s">
        <v>230</v>
      </c>
      <c r="H71" s="62" t="s">
        <v>381</v>
      </c>
      <c r="I71" s="62" t="s">
        <v>224</v>
      </c>
      <c r="J71" s="64">
        <v>1.5972222222222223</v>
      </c>
      <c r="K71" s="62">
        <v>11.0</v>
      </c>
      <c r="L71" s="62">
        <v>27.0</v>
      </c>
      <c r="M71" s="62">
        <v>0.407</v>
      </c>
      <c r="N71" s="62">
        <v>5.0</v>
      </c>
      <c r="O71" s="62">
        <v>13.0</v>
      </c>
      <c r="P71" s="62">
        <v>0.385</v>
      </c>
      <c r="Q71" s="62">
        <v>6.0</v>
      </c>
      <c r="R71" s="62">
        <v>14.0</v>
      </c>
      <c r="S71" s="62">
        <v>0.429</v>
      </c>
      <c r="T71" s="62">
        <v>0.5</v>
      </c>
      <c r="U71" s="62">
        <v>7.0</v>
      </c>
      <c r="V71" s="62">
        <v>10.0</v>
      </c>
      <c r="W71" s="62">
        <v>0.7</v>
      </c>
      <c r="X71" s="62">
        <v>0.0</v>
      </c>
      <c r="Y71" s="62">
        <v>4.0</v>
      </c>
      <c r="Z71" s="62">
        <v>4.0</v>
      </c>
      <c r="AA71" s="62">
        <v>4.0</v>
      </c>
      <c r="AB71" s="62">
        <v>2.0</v>
      </c>
      <c r="AC71" s="62">
        <v>0.0</v>
      </c>
      <c r="AD71" s="62">
        <v>5.0</v>
      </c>
      <c r="AE71" s="62">
        <v>2.0</v>
      </c>
      <c r="AF71" s="62">
        <v>34.0</v>
      </c>
      <c r="AG71" s="62">
        <v>18.5</v>
      </c>
      <c r="AH71" s="62">
        <v>7.0</v>
      </c>
    </row>
    <row r="72" ht="15.75" customHeight="1">
      <c r="A72" s="62">
        <v>50.0</v>
      </c>
      <c r="B72" s="62">
        <v>431.0</v>
      </c>
      <c r="C72" s="62">
        <v>60.0</v>
      </c>
      <c r="D72" s="63">
        <v>46079.0</v>
      </c>
      <c r="E72" s="62" t="s">
        <v>225</v>
      </c>
      <c r="F72" s="62" t="s">
        <v>227</v>
      </c>
      <c r="G72" s="62" t="s">
        <v>254</v>
      </c>
      <c r="H72" s="62" t="s">
        <v>382</v>
      </c>
      <c r="I72" s="62" t="s">
        <v>224</v>
      </c>
      <c r="J72" s="64">
        <v>1.5013888888888889</v>
      </c>
      <c r="K72" s="62">
        <v>12.0</v>
      </c>
      <c r="L72" s="62">
        <v>24.0</v>
      </c>
      <c r="M72" s="62">
        <v>0.5</v>
      </c>
      <c r="N72" s="62">
        <v>2.0</v>
      </c>
      <c r="O72" s="62">
        <v>6.0</v>
      </c>
      <c r="P72" s="62">
        <v>0.333</v>
      </c>
      <c r="Q72" s="62">
        <v>10.0</v>
      </c>
      <c r="R72" s="62">
        <v>18.0</v>
      </c>
      <c r="S72" s="62">
        <v>0.556</v>
      </c>
      <c r="T72" s="62">
        <v>0.542</v>
      </c>
      <c r="U72" s="62">
        <v>5.0</v>
      </c>
      <c r="V72" s="62">
        <v>6.0</v>
      </c>
      <c r="W72" s="62">
        <v>0.833</v>
      </c>
      <c r="X72" s="62">
        <v>0.0</v>
      </c>
      <c r="Y72" s="62">
        <v>3.0</v>
      </c>
      <c r="Z72" s="62">
        <v>3.0</v>
      </c>
      <c r="AA72" s="62">
        <v>5.0</v>
      </c>
      <c r="AB72" s="62">
        <v>1.0</v>
      </c>
      <c r="AC72" s="62">
        <v>0.0</v>
      </c>
      <c r="AD72" s="62">
        <v>3.0</v>
      </c>
      <c r="AE72" s="62">
        <v>2.0</v>
      </c>
      <c r="AF72" s="62">
        <v>31.0</v>
      </c>
      <c r="AG72" s="62">
        <v>20.2</v>
      </c>
      <c r="AH72" s="62">
        <v>-2.0</v>
      </c>
    </row>
    <row r="73" ht="15.75" customHeight="1">
      <c r="A73" s="62">
        <v>51.0</v>
      </c>
      <c r="B73" s="62">
        <v>432.0</v>
      </c>
      <c r="C73" s="62">
        <v>61.0</v>
      </c>
      <c r="D73" s="63">
        <v>46082.0</v>
      </c>
      <c r="E73" s="62" t="s">
        <v>225</v>
      </c>
      <c r="F73" s="62" t="s">
        <v>227</v>
      </c>
      <c r="G73" s="62" t="s">
        <v>287</v>
      </c>
      <c r="H73" s="62" t="s">
        <v>383</v>
      </c>
      <c r="I73" s="62" t="s">
        <v>224</v>
      </c>
      <c r="J73" s="64">
        <v>1.6270833333333334</v>
      </c>
      <c r="K73" s="62">
        <v>9.0</v>
      </c>
      <c r="L73" s="62">
        <v>19.0</v>
      </c>
      <c r="M73" s="62">
        <v>0.474</v>
      </c>
      <c r="N73" s="62">
        <v>3.0</v>
      </c>
      <c r="O73" s="62">
        <v>9.0</v>
      </c>
      <c r="P73" s="62">
        <v>0.333</v>
      </c>
      <c r="Q73" s="62">
        <v>6.0</v>
      </c>
      <c r="R73" s="62">
        <v>10.0</v>
      </c>
      <c r="S73" s="62">
        <v>0.6</v>
      </c>
      <c r="T73" s="62">
        <v>0.553</v>
      </c>
      <c r="U73" s="62">
        <v>0.0</v>
      </c>
      <c r="V73" s="62">
        <v>2.0</v>
      </c>
      <c r="W73" s="62">
        <v>0.0</v>
      </c>
      <c r="X73" s="62">
        <v>0.0</v>
      </c>
      <c r="Y73" s="62">
        <v>3.0</v>
      </c>
      <c r="Z73" s="62">
        <v>3.0</v>
      </c>
      <c r="AA73" s="62">
        <v>6.0</v>
      </c>
      <c r="AB73" s="62">
        <v>1.0</v>
      </c>
      <c r="AC73" s="62">
        <v>2.0</v>
      </c>
      <c r="AD73" s="62">
        <v>2.0</v>
      </c>
      <c r="AE73" s="62">
        <v>2.0</v>
      </c>
      <c r="AF73" s="62">
        <v>21.0</v>
      </c>
      <c r="AG73" s="62">
        <v>15.2</v>
      </c>
      <c r="AH73" s="62">
        <v>2.0</v>
      </c>
    </row>
    <row r="74" ht="15.75" customHeight="1">
      <c r="A74" s="62">
        <v>52.0</v>
      </c>
      <c r="B74" s="62">
        <v>433.0</v>
      </c>
      <c r="C74" s="62">
        <v>62.0</v>
      </c>
      <c r="D74" s="63">
        <v>46084.0</v>
      </c>
      <c r="E74" s="62" t="s">
        <v>225</v>
      </c>
      <c r="F74" s="62" t="s">
        <v>81</v>
      </c>
      <c r="G74" s="62" t="s">
        <v>233</v>
      </c>
      <c r="H74" s="62" t="s">
        <v>384</v>
      </c>
      <c r="I74" s="62" t="s">
        <v>224</v>
      </c>
      <c r="J74" s="64">
        <v>1.5527777777777778</v>
      </c>
      <c r="K74" s="62">
        <v>15.0</v>
      </c>
      <c r="L74" s="62">
        <v>29.0</v>
      </c>
      <c r="M74" s="62">
        <v>0.517</v>
      </c>
      <c r="N74" s="62">
        <v>7.0</v>
      </c>
      <c r="O74" s="62">
        <v>13.0</v>
      </c>
      <c r="P74" s="62">
        <v>0.538</v>
      </c>
      <c r="Q74" s="62">
        <v>8.0</v>
      </c>
      <c r="R74" s="62">
        <v>16.0</v>
      </c>
      <c r="S74" s="62">
        <v>0.5</v>
      </c>
      <c r="T74" s="62">
        <v>0.638</v>
      </c>
      <c r="U74" s="62">
        <v>4.0</v>
      </c>
      <c r="V74" s="62">
        <v>4.0</v>
      </c>
      <c r="W74" s="62">
        <v>1.0</v>
      </c>
      <c r="X74" s="62">
        <v>0.0</v>
      </c>
      <c r="Y74" s="62">
        <v>6.0</v>
      </c>
      <c r="Z74" s="62">
        <v>6.0</v>
      </c>
      <c r="AA74" s="62">
        <v>2.0</v>
      </c>
      <c r="AB74" s="62">
        <v>5.0</v>
      </c>
      <c r="AC74" s="62">
        <v>1.0</v>
      </c>
      <c r="AD74" s="62">
        <v>2.0</v>
      </c>
      <c r="AE74" s="62">
        <v>2.0</v>
      </c>
      <c r="AF74" s="62">
        <v>41.0</v>
      </c>
      <c r="AG74" s="62">
        <v>32.8</v>
      </c>
      <c r="AH74" s="62">
        <v>13.0</v>
      </c>
    </row>
    <row r="75" ht="15.75" customHeight="1">
      <c r="A75" s="62">
        <v>53.0</v>
      </c>
      <c r="B75" s="62">
        <v>434.0</v>
      </c>
      <c r="C75" s="62">
        <v>63.0</v>
      </c>
      <c r="D75" s="63">
        <v>46086.0</v>
      </c>
      <c r="E75" s="62" t="s">
        <v>225</v>
      </c>
      <c r="F75" s="62" t="s">
        <v>81</v>
      </c>
      <c r="G75" s="62" t="s">
        <v>261</v>
      </c>
      <c r="H75" s="62" t="s">
        <v>288</v>
      </c>
      <c r="I75" s="62" t="s">
        <v>224</v>
      </c>
      <c r="J75" s="64">
        <v>1.4201388888888888</v>
      </c>
      <c r="K75" s="62">
        <v>8.0</v>
      </c>
      <c r="L75" s="62">
        <v>12.0</v>
      </c>
      <c r="M75" s="62">
        <v>0.667</v>
      </c>
      <c r="N75" s="62">
        <v>5.0</v>
      </c>
      <c r="O75" s="62">
        <v>8.0</v>
      </c>
      <c r="P75" s="62">
        <v>0.625</v>
      </c>
      <c r="Q75" s="62">
        <v>3.0</v>
      </c>
      <c r="R75" s="62">
        <v>4.0</v>
      </c>
      <c r="S75" s="62">
        <v>0.75</v>
      </c>
      <c r="T75" s="62">
        <v>0.875</v>
      </c>
      <c r="U75" s="62">
        <v>1.0</v>
      </c>
      <c r="V75" s="62">
        <v>2.0</v>
      </c>
      <c r="W75" s="62">
        <v>0.5</v>
      </c>
      <c r="X75" s="62">
        <v>0.0</v>
      </c>
      <c r="Y75" s="62">
        <v>4.0</v>
      </c>
      <c r="Z75" s="62">
        <v>4.0</v>
      </c>
      <c r="AA75" s="62">
        <v>3.0</v>
      </c>
      <c r="AB75" s="62">
        <v>1.0</v>
      </c>
      <c r="AC75" s="62">
        <v>0.0</v>
      </c>
      <c r="AD75" s="62">
        <v>4.0</v>
      </c>
      <c r="AE75" s="62">
        <v>1.0</v>
      </c>
      <c r="AF75" s="62">
        <v>22.0</v>
      </c>
      <c r="AG75" s="62">
        <v>16.3</v>
      </c>
      <c r="AH75" s="62">
        <v>15.0</v>
      </c>
    </row>
    <row r="76" ht="15.75" customHeight="1">
      <c r="A76" s="62">
        <v>54.0</v>
      </c>
      <c r="B76" s="62">
        <v>435.0</v>
      </c>
      <c r="C76" s="62">
        <v>64.0</v>
      </c>
      <c r="D76" s="63">
        <v>46088.0</v>
      </c>
      <c r="E76" s="62" t="s">
        <v>225</v>
      </c>
      <c r="F76" s="62" t="s">
        <v>81</v>
      </c>
      <c r="G76" s="62" t="s">
        <v>309</v>
      </c>
      <c r="H76" s="62" t="s">
        <v>385</v>
      </c>
      <c r="I76" s="62" t="s">
        <v>224</v>
      </c>
      <c r="J76" s="64">
        <v>1.3145833333333334</v>
      </c>
      <c r="K76" s="62">
        <v>8.0</v>
      </c>
      <c r="L76" s="62">
        <v>18.0</v>
      </c>
      <c r="M76" s="62">
        <v>0.444</v>
      </c>
      <c r="N76" s="62">
        <v>5.0</v>
      </c>
      <c r="O76" s="62">
        <v>9.0</v>
      </c>
      <c r="P76" s="62">
        <v>0.556</v>
      </c>
      <c r="Q76" s="62">
        <v>3.0</v>
      </c>
      <c r="R76" s="62">
        <v>9.0</v>
      </c>
      <c r="S76" s="62">
        <v>0.333</v>
      </c>
      <c r="T76" s="62">
        <v>0.583</v>
      </c>
      <c r="U76" s="62">
        <v>13.0</v>
      </c>
      <c r="V76" s="62">
        <v>14.0</v>
      </c>
      <c r="W76" s="62">
        <v>0.929</v>
      </c>
      <c r="X76" s="62">
        <v>1.0</v>
      </c>
      <c r="Y76" s="62">
        <v>2.0</v>
      </c>
      <c r="Z76" s="62">
        <v>3.0</v>
      </c>
      <c r="AA76" s="62">
        <v>2.0</v>
      </c>
      <c r="AB76" s="62">
        <v>2.0</v>
      </c>
      <c r="AC76" s="62">
        <v>2.0</v>
      </c>
      <c r="AD76" s="62">
        <v>0.0</v>
      </c>
      <c r="AE76" s="62">
        <v>3.0</v>
      </c>
      <c r="AF76" s="62">
        <v>34.0</v>
      </c>
      <c r="AG76" s="62">
        <v>29.1</v>
      </c>
      <c r="AH76" s="62">
        <v>-3.0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7">
    <mergeCell ref="Q1:AD1"/>
    <mergeCell ref="S2:T2"/>
    <mergeCell ref="U2:V2"/>
    <mergeCell ref="W2:X2"/>
    <mergeCell ref="Y2:Z2"/>
    <mergeCell ref="AA2:AB2"/>
    <mergeCell ref="AC2:AD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6.897613186</v>
      </c>
      <c r="C3" s="55">
        <f t="shared" ref="C3:F3" si="1">IF(COUNT(Z13:Z600)&gt;1,STDEV(Z13:Z600),"")</f>
        <v>2.138968903</v>
      </c>
      <c r="D3" s="55">
        <f t="shared" si="1"/>
        <v>2.014981483</v>
      </c>
      <c r="E3" s="55">
        <f t="shared" si="1"/>
        <v>1.269213243</v>
      </c>
      <c r="F3" s="55">
        <f t="shared" si="1"/>
        <v>0.734488723</v>
      </c>
      <c r="G3" s="55">
        <f>IF(COUNT(N13:N600)&gt;1,STDEV(N13:N600),"")</f>
        <v>1.510199243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5.881281636</v>
      </c>
      <c r="C4" s="57">
        <f t="shared" ref="C4:F4" si="2">IF(COUNT(Z13:Z600)&gt;=20,STDEV(OFFSET(Z12,COUNT(Z13:Z600)-20,0,20,1)),IF(COUNT(Z13:Z600)&gt;1,STDEV(Z13:Z600),""))</f>
        <v>2.18306882</v>
      </c>
      <c r="D4" s="57">
        <f t="shared" si="2"/>
        <v>2.230765741</v>
      </c>
      <c r="E4" s="57">
        <f t="shared" si="2"/>
        <v>1.164157703</v>
      </c>
      <c r="F4" s="57">
        <f t="shared" si="2"/>
        <v>0.6863327412</v>
      </c>
      <c r="G4" s="57">
        <f>IF(COUNT(N13:N600)&gt;=20,STDEV(OFFSET(N12,COUNT(N13:N600)-20,0,20,1)),IF(COUNT(N13:N600)&gt;1,STDEV(N13:N600),""))</f>
        <v>1.182103388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6.912950809</v>
      </c>
      <c r="C5" s="58">
        <f t="shared" ref="C5:F5" si="3">IF(COUNT(Z13:Z600)&gt;=10,STDEV(OFFSET(Z12,COUNT(Z13:Z600)-10,0,10,1)),IF(COUNT(Z13:Z600)&gt;1,STDEV(Z13:Z600),""))</f>
        <v>2.347575582</v>
      </c>
      <c r="D5" s="58">
        <f t="shared" si="3"/>
        <v>2.270584849</v>
      </c>
      <c r="E5" s="58">
        <f t="shared" si="3"/>
        <v>1.398411798</v>
      </c>
      <c r="F5" s="58">
        <f t="shared" si="3"/>
        <v>0.6992058988</v>
      </c>
      <c r="G5" s="58">
        <f>IF(COUNT(N13:N600)&gt;=10,STDEV(OFFSET(N12,COUNT(N13:N600)-10,0,10,1)),IF(COUNT(N13:N600)&gt;1,STDEV(N13:N600),""))</f>
        <v>0.9718253158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>
        <f>IF(COUNT(AF13:AF600)&gt;=10,AVERAGE(OFFSET(AF12,COUNT(AF13:AF600)-10,0,10,1)),"")</f>
        <v>13.3</v>
      </c>
      <c r="K5" s="59">
        <f t="shared" ref="K5:L5" si="4">IF(COUNT(Z13:Z600)&gt;=10,AVERAGE(OFFSET(Z12,COUNT(Z13:Z600)-10,0,10,1)),"")</f>
        <v>5.8</v>
      </c>
      <c r="L5" s="59">
        <f t="shared" si="4"/>
        <v>3.4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5.449770637</v>
      </c>
      <c r="C6" s="58">
        <f t="shared" ref="C6:F6" si="5">IF(COUNT(Z13:Z600)&gt;=5,STDEV(OFFSET(Z12,COUNT(Z13:Z600)-5,0,5,1)),IF(COUNT(Z13:Z600)&gt;1,STDEV(Z13:Z600),""))</f>
        <v>1.870828693</v>
      </c>
      <c r="D6" s="58">
        <f t="shared" si="5"/>
        <v>1.224744871</v>
      </c>
      <c r="E6" s="58">
        <f t="shared" si="5"/>
        <v>0.4472135955</v>
      </c>
      <c r="F6" s="58">
        <f t="shared" si="5"/>
        <v>0.8366600265</v>
      </c>
      <c r="G6" s="58">
        <f>IF(COUNT(N13:N600)&gt;=5,STDEV(OFFSET(N12,COUNT(N13:N600)-5,0,5,1)),IF(COUNT(N13:N600)&gt;1,STDEV(N13:N600),""))</f>
        <v>1.095445115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▼ AST ▼</v>
      </c>
      <c r="J6" s="59">
        <f>IF(COUNT(AF13:AF600)&gt;=5,AVERAGE(OFFSET(AF12,COUNT(AF13:AF600)-5,0,5,1)),"")</f>
        <v>12.8</v>
      </c>
      <c r="K6" s="59">
        <f t="shared" ref="K6:L6" si="6">IF(COUNT(Z13:Z600)&gt;=5,AVERAGE(OFFSET(Z12,COUNT(Z13:Z600)-5,0,5,1)),"")</f>
        <v>6</v>
      </c>
      <c r="L6" s="59">
        <f t="shared" si="6"/>
        <v>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0.4503596239</v>
      </c>
      <c r="C7" s="17">
        <f t="shared" si="7"/>
        <v>0.3870515159</v>
      </c>
      <c r="D7" s="17">
        <f t="shared" si="7"/>
        <v>0.5173601104</v>
      </c>
      <c r="E7" s="17">
        <f t="shared" si="7"/>
        <v>0.8612518433</v>
      </c>
      <c r="F7" s="17">
        <f t="shared" si="7"/>
        <v>1.395528574</v>
      </c>
      <c r="G7" s="17">
        <f t="shared" si="7"/>
        <v>0.7295030243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15.31578947</v>
      </c>
      <c r="C8" s="60">
        <f t="shared" ref="C8:F8" si="8">IF(COUNT(Z13:Z600)&gt;0,AVERAGE(Z13:Z600),"")</f>
        <v>5.526315789</v>
      </c>
      <c r="D8" s="60">
        <f t="shared" si="8"/>
        <v>3.894736842</v>
      </c>
      <c r="E8" s="60">
        <f t="shared" si="8"/>
        <v>1.473684211</v>
      </c>
      <c r="F8" s="60">
        <f t="shared" si="8"/>
        <v>0.5263157895</v>
      </c>
      <c r="G8" s="60">
        <f>IF(COUNT(N13:N600)&gt;0,AVERAGE(N13:N600),"")</f>
        <v>2.070175439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1.0</v>
      </c>
      <c r="C13" s="62">
        <v>1.0</v>
      </c>
      <c r="D13" s="63">
        <v>45952.0</v>
      </c>
      <c r="E13" s="62" t="s">
        <v>265</v>
      </c>
      <c r="F13" s="62" t="s">
        <v>227</v>
      </c>
      <c r="G13" s="62" t="s">
        <v>263</v>
      </c>
      <c r="H13" s="62" t="s">
        <v>386</v>
      </c>
      <c r="I13" s="62" t="s">
        <v>224</v>
      </c>
      <c r="J13" s="64">
        <v>1.7583333333333333</v>
      </c>
      <c r="K13" s="62">
        <v>13.0</v>
      </c>
      <c r="L13" s="62">
        <v>26.0</v>
      </c>
      <c r="M13" s="62">
        <v>0.5</v>
      </c>
      <c r="N13" s="62">
        <v>5.0</v>
      </c>
      <c r="O13" s="62">
        <v>13.0</v>
      </c>
      <c r="P13" s="62">
        <v>0.385</v>
      </c>
      <c r="Q13" s="62">
        <v>8.0</v>
      </c>
      <c r="R13" s="62">
        <v>13.0</v>
      </c>
      <c r="S13" s="62">
        <v>0.615</v>
      </c>
      <c r="T13" s="62">
        <v>0.596</v>
      </c>
      <c r="U13" s="62">
        <v>3.0</v>
      </c>
      <c r="V13" s="62">
        <v>6.0</v>
      </c>
      <c r="W13" s="62">
        <v>0.5</v>
      </c>
      <c r="X13" s="62">
        <v>1.0</v>
      </c>
      <c r="Y13" s="62">
        <v>6.0</v>
      </c>
      <c r="Z13" s="62">
        <v>7.0</v>
      </c>
      <c r="AA13" s="62">
        <v>3.0</v>
      </c>
      <c r="AB13" s="62">
        <v>1.0</v>
      </c>
      <c r="AC13" s="62">
        <v>0.0</v>
      </c>
      <c r="AD13" s="62">
        <v>2.0</v>
      </c>
      <c r="AE13" s="62">
        <v>1.0</v>
      </c>
      <c r="AF13" s="62">
        <v>34.0</v>
      </c>
      <c r="AG13" s="62">
        <v>23.0</v>
      </c>
      <c r="AH13" s="62">
        <v>-2.0</v>
      </c>
    </row>
    <row r="14">
      <c r="A14" s="62">
        <v>2.0</v>
      </c>
      <c r="B14" s="62">
        <v>2.0</v>
      </c>
      <c r="C14" s="62">
        <v>2.0</v>
      </c>
      <c r="D14" s="63">
        <v>45955.0</v>
      </c>
      <c r="E14" s="62" t="s">
        <v>265</v>
      </c>
      <c r="F14" s="62" t="s">
        <v>81</v>
      </c>
      <c r="G14" s="62" t="s">
        <v>243</v>
      </c>
      <c r="H14" s="62" t="s">
        <v>387</v>
      </c>
      <c r="I14" s="62" t="s">
        <v>224</v>
      </c>
      <c r="J14" s="64">
        <v>1.65</v>
      </c>
      <c r="K14" s="62">
        <v>6.0</v>
      </c>
      <c r="L14" s="62">
        <v>15.0</v>
      </c>
      <c r="M14" s="62">
        <v>0.4</v>
      </c>
      <c r="N14" s="62">
        <v>1.0</v>
      </c>
      <c r="O14" s="62">
        <v>3.0</v>
      </c>
      <c r="P14" s="62">
        <v>0.333</v>
      </c>
      <c r="Q14" s="62">
        <v>5.0</v>
      </c>
      <c r="R14" s="62">
        <v>12.0</v>
      </c>
      <c r="S14" s="62">
        <v>0.417</v>
      </c>
      <c r="T14" s="62">
        <v>0.433</v>
      </c>
      <c r="U14" s="62">
        <v>2.0</v>
      </c>
      <c r="V14" s="62">
        <v>2.0</v>
      </c>
      <c r="W14" s="62">
        <v>1.0</v>
      </c>
      <c r="X14" s="62">
        <v>1.0</v>
      </c>
      <c r="Y14" s="62">
        <v>5.0</v>
      </c>
      <c r="Z14" s="62">
        <v>6.0</v>
      </c>
      <c r="AA14" s="62">
        <v>8.0</v>
      </c>
      <c r="AB14" s="62">
        <v>3.0</v>
      </c>
      <c r="AC14" s="62">
        <v>1.0</v>
      </c>
      <c r="AD14" s="62">
        <v>2.0</v>
      </c>
      <c r="AE14" s="62">
        <v>4.0</v>
      </c>
      <c r="AF14" s="62">
        <v>15.0</v>
      </c>
      <c r="AG14" s="62">
        <v>14.8</v>
      </c>
      <c r="AH14" s="62">
        <v>9.0</v>
      </c>
    </row>
    <row r="15">
      <c r="A15" s="62">
        <v>3.0</v>
      </c>
      <c r="B15" s="62">
        <v>3.0</v>
      </c>
      <c r="C15" s="62">
        <v>3.0</v>
      </c>
      <c r="D15" s="63">
        <v>45957.0</v>
      </c>
      <c r="E15" s="62" t="s">
        <v>265</v>
      </c>
      <c r="F15" s="62" t="s">
        <v>81</v>
      </c>
      <c r="G15" s="62" t="s">
        <v>309</v>
      </c>
      <c r="H15" s="62" t="s">
        <v>388</v>
      </c>
      <c r="I15" s="62" t="s">
        <v>224</v>
      </c>
      <c r="J15" s="64">
        <v>1.632638888888889</v>
      </c>
      <c r="K15" s="62">
        <v>10.0</v>
      </c>
      <c r="L15" s="62">
        <v>17.0</v>
      </c>
      <c r="M15" s="62">
        <v>0.588</v>
      </c>
      <c r="N15" s="62">
        <v>2.0</v>
      </c>
      <c r="O15" s="62">
        <v>4.0</v>
      </c>
      <c r="P15" s="62">
        <v>0.5</v>
      </c>
      <c r="Q15" s="62">
        <v>8.0</v>
      </c>
      <c r="R15" s="62">
        <v>13.0</v>
      </c>
      <c r="S15" s="62">
        <v>0.615</v>
      </c>
      <c r="T15" s="62">
        <v>0.647</v>
      </c>
      <c r="U15" s="62">
        <v>4.0</v>
      </c>
      <c r="V15" s="62">
        <v>4.0</v>
      </c>
      <c r="W15" s="62">
        <v>1.0</v>
      </c>
      <c r="X15" s="62">
        <v>2.0</v>
      </c>
      <c r="Y15" s="62">
        <v>2.0</v>
      </c>
      <c r="Z15" s="62">
        <v>4.0</v>
      </c>
      <c r="AA15" s="62">
        <v>7.0</v>
      </c>
      <c r="AB15" s="62">
        <v>1.0</v>
      </c>
      <c r="AC15" s="62">
        <v>1.0</v>
      </c>
      <c r="AD15" s="62">
        <v>2.0</v>
      </c>
      <c r="AE15" s="62">
        <v>4.0</v>
      </c>
      <c r="AF15" s="62">
        <v>26.0</v>
      </c>
      <c r="AG15" s="62">
        <v>23.1</v>
      </c>
      <c r="AH15" s="62">
        <v>13.0</v>
      </c>
    </row>
    <row r="16">
      <c r="A16" s="62">
        <v>4.0</v>
      </c>
      <c r="B16" s="62">
        <v>4.0</v>
      </c>
      <c r="C16" s="62">
        <v>4.0</v>
      </c>
      <c r="D16" s="63">
        <v>45958.0</v>
      </c>
      <c r="E16" s="62" t="s">
        <v>265</v>
      </c>
      <c r="F16" s="62" t="s">
        <v>227</v>
      </c>
      <c r="G16" s="62" t="s">
        <v>295</v>
      </c>
      <c r="H16" s="62" t="s">
        <v>389</v>
      </c>
      <c r="I16" s="62" t="s">
        <v>224</v>
      </c>
      <c r="J16" s="64">
        <v>1.6659722222222222</v>
      </c>
      <c r="K16" s="62">
        <v>4.0</v>
      </c>
      <c r="L16" s="62">
        <v>12.0</v>
      </c>
      <c r="M16" s="62">
        <v>0.333</v>
      </c>
      <c r="N16" s="62">
        <v>4.0</v>
      </c>
      <c r="O16" s="62">
        <v>8.0</v>
      </c>
      <c r="P16" s="62">
        <v>0.5</v>
      </c>
      <c r="Q16" s="62">
        <v>0.0</v>
      </c>
      <c r="R16" s="62">
        <v>4.0</v>
      </c>
      <c r="S16" s="62">
        <v>0.0</v>
      </c>
      <c r="T16" s="62">
        <v>0.5</v>
      </c>
      <c r="U16" s="62">
        <v>2.0</v>
      </c>
      <c r="V16" s="62">
        <v>2.0</v>
      </c>
      <c r="W16" s="62">
        <v>1.0</v>
      </c>
      <c r="X16" s="62">
        <v>1.0</v>
      </c>
      <c r="Y16" s="62">
        <v>5.0</v>
      </c>
      <c r="Z16" s="62">
        <v>6.0</v>
      </c>
      <c r="AA16" s="62">
        <v>4.0</v>
      </c>
      <c r="AB16" s="62">
        <v>1.0</v>
      </c>
      <c r="AC16" s="62">
        <v>0.0</v>
      </c>
      <c r="AD16" s="62">
        <v>2.0</v>
      </c>
      <c r="AE16" s="62">
        <v>5.0</v>
      </c>
      <c r="AF16" s="62">
        <v>14.0</v>
      </c>
      <c r="AG16" s="62">
        <v>9.2</v>
      </c>
      <c r="AH16" s="62">
        <v>11.0</v>
      </c>
    </row>
    <row r="17">
      <c r="A17" s="62">
        <v>5.0</v>
      </c>
      <c r="B17" s="62">
        <v>5.0</v>
      </c>
      <c r="C17" s="62">
        <v>5.0</v>
      </c>
      <c r="D17" s="63">
        <v>45961.0</v>
      </c>
      <c r="E17" s="62" t="s">
        <v>265</v>
      </c>
      <c r="F17" s="62" t="s">
        <v>81</v>
      </c>
      <c r="G17" s="62" t="s">
        <v>263</v>
      </c>
      <c r="H17" s="62" t="s">
        <v>390</v>
      </c>
      <c r="I17" s="62" t="s">
        <v>224</v>
      </c>
      <c r="J17" s="64">
        <v>1.6555555555555554</v>
      </c>
      <c r="K17" s="62">
        <v>7.0</v>
      </c>
      <c r="L17" s="62">
        <v>11.0</v>
      </c>
      <c r="M17" s="62">
        <v>0.636</v>
      </c>
      <c r="N17" s="62">
        <v>2.0</v>
      </c>
      <c r="O17" s="62">
        <v>4.0</v>
      </c>
      <c r="P17" s="62">
        <v>0.5</v>
      </c>
      <c r="Q17" s="62">
        <v>5.0</v>
      </c>
      <c r="R17" s="62">
        <v>7.0</v>
      </c>
      <c r="S17" s="62">
        <v>0.714</v>
      </c>
      <c r="T17" s="62">
        <v>0.727</v>
      </c>
      <c r="U17" s="62">
        <v>1.0</v>
      </c>
      <c r="V17" s="62">
        <v>1.0</v>
      </c>
      <c r="W17" s="62">
        <v>1.0</v>
      </c>
      <c r="X17" s="62">
        <v>3.0</v>
      </c>
      <c r="Y17" s="62">
        <v>2.0</v>
      </c>
      <c r="Z17" s="62">
        <v>5.0</v>
      </c>
      <c r="AA17" s="62">
        <v>5.0</v>
      </c>
      <c r="AB17" s="62">
        <v>0.0</v>
      </c>
      <c r="AC17" s="62">
        <v>0.0</v>
      </c>
      <c r="AD17" s="62">
        <v>1.0</v>
      </c>
      <c r="AE17" s="62">
        <v>2.0</v>
      </c>
      <c r="AF17" s="62">
        <v>17.0</v>
      </c>
      <c r="AG17" s="62">
        <v>16.5</v>
      </c>
      <c r="AH17" s="62">
        <v>3.0</v>
      </c>
    </row>
    <row r="18">
      <c r="A18" s="62">
        <v>6.0</v>
      </c>
      <c r="B18" s="62">
        <v>6.0</v>
      </c>
      <c r="C18" s="62">
        <v>6.0</v>
      </c>
      <c r="D18" s="63">
        <v>45963.0</v>
      </c>
      <c r="E18" s="62" t="s">
        <v>265</v>
      </c>
      <c r="F18" s="62" t="s">
        <v>227</v>
      </c>
      <c r="G18" s="62" t="s">
        <v>300</v>
      </c>
      <c r="H18" s="62" t="s">
        <v>391</v>
      </c>
      <c r="I18" s="62" t="s">
        <v>224</v>
      </c>
      <c r="J18" s="64">
        <v>1.36875</v>
      </c>
      <c r="K18" s="62">
        <v>6.0</v>
      </c>
      <c r="L18" s="62">
        <v>12.0</v>
      </c>
      <c r="M18" s="62">
        <v>0.5</v>
      </c>
      <c r="N18" s="62">
        <v>2.0</v>
      </c>
      <c r="O18" s="62">
        <v>6.0</v>
      </c>
      <c r="P18" s="62">
        <v>0.333</v>
      </c>
      <c r="Q18" s="62">
        <v>4.0</v>
      </c>
      <c r="R18" s="62">
        <v>6.0</v>
      </c>
      <c r="S18" s="62">
        <v>0.667</v>
      </c>
      <c r="T18" s="62">
        <v>0.583</v>
      </c>
      <c r="U18" s="62">
        <v>2.0</v>
      </c>
      <c r="V18" s="62">
        <v>2.0</v>
      </c>
      <c r="W18" s="62">
        <v>1.0</v>
      </c>
      <c r="X18" s="62">
        <v>1.0</v>
      </c>
      <c r="Y18" s="62">
        <v>1.0</v>
      </c>
      <c r="Z18" s="62">
        <v>2.0</v>
      </c>
      <c r="AA18" s="62">
        <v>3.0</v>
      </c>
      <c r="AB18" s="62">
        <v>3.0</v>
      </c>
      <c r="AC18" s="62">
        <v>0.0</v>
      </c>
      <c r="AD18" s="62">
        <v>3.0</v>
      </c>
      <c r="AE18" s="62">
        <v>3.0</v>
      </c>
      <c r="AF18" s="62">
        <v>16.0</v>
      </c>
      <c r="AG18" s="62">
        <v>11.9</v>
      </c>
      <c r="AH18" s="62">
        <v>7.0</v>
      </c>
    </row>
    <row r="19">
      <c r="A19" s="62">
        <v>7.0</v>
      </c>
      <c r="B19" s="62">
        <v>7.0</v>
      </c>
      <c r="C19" s="62">
        <v>7.0</v>
      </c>
      <c r="D19" s="63">
        <v>45965.0</v>
      </c>
      <c r="E19" s="62" t="s">
        <v>265</v>
      </c>
      <c r="F19" s="62" t="s">
        <v>227</v>
      </c>
      <c r="G19" s="62" t="s">
        <v>291</v>
      </c>
      <c r="H19" s="62" t="s">
        <v>392</v>
      </c>
      <c r="I19" s="62" t="s">
        <v>224</v>
      </c>
      <c r="J19" s="64">
        <v>1.5715277777777779</v>
      </c>
      <c r="K19" s="62">
        <v>4.0</v>
      </c>
      <c r="L19" s="62">
        <v>12.0</v>
      </c>
      <c r="M19" s="62">
        <v>0.333</v>
      </c>
      <c r="N19" s="62">
        <v>2.0</v>
      </c>
      <c r="O19" s="62">
        <v>3.0</v>
      </c>
      <c r="P19" s="62">
        <v>0.667</v>
      </c>
      <c r="Q19" s="62">
        <v>2.0</v>
      </c>
      <c r="R19" s="62">
        <v>9.0</v>
      </c>
      <c r="S19" s="62">
        <v>0.222</v>
      </c>
      <c r="T19" s="62">
        <v>0.417</v>
      </c>
      <c r="U19" s="62">
        <v>2.0</v>
      </c>
      <c r="V19" s="62">
        <v>2.0</v>
      </c>
      <c r="W19" s="62">
        <v>1.0</v>
      </c>
      <c r="X19" s="62">
        <v>5.0</v>
      </c>
      <c r="Y19" s="62">
        <v>6.0</v>
      </c>
      <c r="Z19" s="62">
        <v>11.0</v>
      </c>
      <c r="AA19" s="62">
        <v>4.0</v>
      </c>
      <c r="AB19" s="62">
        <v>2.0</v>
      </c>
      <c r="AC19" s="62">
        <v>0.0</v>
      </c>
      <c r="AD19" s="62">
        <v>2.0</v>
      </c>
      <c r="AE19" s="62">
        <v>3.0</v>
      </c>
      <c r="AF19" s="62">
        <v>12.0</v>
      </c>
      <c r="AG19" s="62">
        <v>12.1</v>
      </c>
      <c r="AH19" s="62">
        <v>-5.0</v>
      </c>
    </row>
    <row r="20">
      <c r="A20" s="62">
        <v>8.0</v>
      </c>
      <c r="B20" s="62">
        <v>8.0</v>
      </c>
      <c r="C20" s="62">
        <v>8.0</v>
      </c>
      <c r="D20" s="63">
        <v>45966.0</v>
      </c>
      <c r="E20" s="62" t="s">
        <v>265</v>
      </c>
      <c r="F20" s="62" t="s">
        <v>227</v>
      </c>
      <c r="G20" s="62" t="s">
        <v>293</v>
      </c>
      <c r="H20" s="62" t="s">
        <v>393</v>
      </c>
      <c r="I20" s="62" t="s">
        <v>224</v>
      </c>
      <c r="J20" s="64">
        <v>1.5506944444444444</v>
      </c>
      <c r="K20" s="62">
        <v>3.0</v>
      </c>
      <c r="L20" s="62">
        <v>14.0</v>
      </c>
      <c r="M20" s="62">
        <v>0.214</v>
      </c>
      <c r="N20" s="62">
        <v>0.0</v>
      </c>
      <c r="O20" s="62">
        <v>5.0</v>
      </c>
      <c r="P20" s="62">
        <v>0.0</v>
      </c>
      <c r="Q20" s="62">
        <v>3.0</v>
      </c>
      <c r="R20" s="62">
        <v>9.0</v>
      </c>
      <c r="S20" s="62">
        <v>0.333</v>
      </c>
      <c r="T20" s="62">
        <v>0.214</v>
      </c>
      <c r="U20" s="62">
        <v>1.0</v>
      </c>
      <c r="V20" s="62">
        <v>2.0</v>
      </c>
      <c r="W20" s="62">
        <v>0.5</v>
      </c>
      <c r="X20" s="62">
        <v>3.0</v>
      </c>
      <c r="Y20" s="62">
        <v>1.0</v>
      </c>
      <c r="Z20" s="62">
        <v>4.0</v>
      </c>
      <c r="AA20" s="62">
        <v>4.0</v>
      </c>
      <c r="AB20" s="62">
        <v>0.0</v>
      </c>
      <c r="AC20" s="62">
        <v>0.0</v>
      </c>
      <c r="AD20" s="62">
        <v>1.0</v>
      </c>
      <c r="AE20" s="62">
        <v>1.0</v>
      </c>
      <c r="AF20" s="62">
        <v>7.0</v>
      </c>
      <c r="AG20" s="62">
        <v>1.8</v>
      </c>
      <c r="AH20" s="62">
        <v>-10.0</v>
      </c>
    </row>
    <row r="21" ht="15.75" customHeight="1">
      <c r="A21" s="62">
        <v>9.0</v>
      </c>
      <c r="B21" s="62">
        <v>9.0</v>
      </c>
      <c r="C21" s="62">
        <v>9.0</v>
      </c>
      <c r="D21" s="63">
        <v>45969.0</v>
      </c>
      <c r="E21" s="62" t="s">
        <v>265</v>
      </c>
      <c r="F21" s="62" t="s">
        <v>81</v>
      </c>
      <c r="G21" s="62" t="s">
        <v>261</v>
      </c>
      <c r="H21" s="62" t="s">
        <v>236</v>
      </c>
      <c r="I21" s="62" t="s">
        <v>224</v>
      </c>
      <c r="J21" s="64">
        <v>1.4805555555555556</v>
      </c>
      <c r="K21" s="62">
        <v>5.0</v>
      </c>
      <c r="L21" s="62">
        <v>15.0</v>
      </c>
      <c r="M21" s="62">
        <v>0.333</v>
      </c>
      <c r="N21" s="62">
        <v>0.0</v>
      </c>
      <c r="O21" s="62">
        <v>4.0</v>
      </c>
      <c r="P21" s="62">
        <v>0.0</v>
      </c>
      <c r="Q21" s="62">
        <v>5.0</v>
      </c>
      <c r="R21" s="62">
        <v>11.0</v>
      </c>
      <c r="S21" s="62">
        <v>0.455</v>
      </c>
      <c r="T21" s="62">
        <v>0.333</v>
      </c>
      <c r="U21" s="62">
        <v>1.0</v>
      </c>
      <c r="V21" s="62">
        <v>2.0</v>
      </c>
      <c r="W21" s="62">
        <v>0.5</v>
      </c>
      <c r="X21" s="62">
        <v>2.0</v>
      </c>
      <c r="Y21" s="62">
        <v>5.0</v>
      </c>
      <c r="Z21" s="62">
        <v>7.0</v>
      </c>
      <c r="AA21" s="62">
        <v>4.0</v>
      </c>
      <c r="AB21" s="62">
        <v>3.0</v>
      </c>
      <c r="AC21" s="62">
        <v>0.0</v>
      </c>
      <c r="AD21" s="62">
        <v>2.0</v>
      </c>
      <c r="AE21" s="62">
        <v>4.0</v>
      </c>
      <c r="AF21" s="62">
        <v>11.0</v>
      </c>
      <c r="AG21" s="62">
        <v>7.2</v>
      </c>
      <c r="AH21" s="62">
        <v>7.0</v>
      </c>
    </row>
    <row r="22" ht="15.75" customHeight="1">
      <c r="A22" s="62">
        <v>10.0</v>
      </c>
      <c r="B22" s="62">
        <v>10.0</v>
      </c>
      <c r="C22" s="62">
        <v>10.0</v>
      </c>
      <c r="D22" s="63">
        <v>45970.0</v>
      </c>
      <c r="E22" s="62" t="s">
        <v>265</v>
      </c>
      <c r="F22" s="62" t="s">
        <v>81</v>
      </c>
      <c r="G22" s="62" t="s">
        <v>275</v>
      </c>
      <c r="H22" s="62" t="s">
        <v>394</v>
      </c>
      <c r="I22" s="62" t="s">
        <v>224</v>
      </c>
      <c r="J22" s="64">
        <v>1.320138888888889</v>
      </c>
      <c r="K22" s="62">
        <v>3.0</v>
      </c>
      <c r="L22" s="62">
        <v>9.0</v>
      </c>
      <c r="M22" s="62">
        <v>0.333</v>
      </c>
      <c r="N22" s="62">
        <v>1.0</v>
      </c>
      <c r="O22" s="62">
        <v>2.0</v>
      </c>
      <c r="P22" s="62">
        <v>0.5</v>
      </c>
      <c r="Q22" s="62">
        <v>2.0</v>
      </c>
      <c r="R22" s="62">
        <v>7.0</v>
      </c>
      <c r="S22" s="62">
        <v>0.286</v>
      </c>
      <c r="T22" s="62">
        <v>0.389</v>
      </c>
      <c r="U22" s="62">
        <v>4.0</v>
      </c>
      <c r="V22" s="62">
        <v>6.0</v>
      </c>
      <c r="W22" s="62">
        <v>0.667</v>
      </c>
      <c r="X22" s="62">
        <v>2.0</v>
      </c>
      <c r="Y22" s="62">
        <v>4.0</v>
      </c>
      <c r="Z22" s="62">
        <v>6.0</v>
      </c>
      <c r="AA22" s="62">
        <v>2.0</v>
      </c>
      <c r="AB22" s="62">
        <v>1.0</v>
      </c>
      <c r="AC22" s="62">
        <v>1.0</v>
      </c>
      <c r="AD22" s="62">
        <v>5.0</v>
      </c>
      <c r="AE22" s="62">
        <v>4.0</v>
      </c>
      <c r="AF22" s="62">
        <v>11.0</v>
      </c>
      <c r="AG22" s="62">
        <v>4.2</v>
      </c>
      <c r="AH22" s="62">
        <v>6.0</v>
      </c>
    </row>
    <row r="23" ht="15.75" customHeight="1">
      <c r="A23" s="62">
        <v>11.0</v>
      </c>
      <c r="B23" s="62">
        <v>11.0</v>
      </c>
      <c r="C23" s="62">
        <v>11.0</v>
      </c>
      <c r="D23" s="63">
        <v>45972.0</v>
      </c>
      <c r="E23" s="62" t="s">
        <v>265</v>
      </c>
      <c r="F23" s="62" t="s">
        <v>81</v>
      </c>
      <c r="G23" s="62" t="s">
        <v>263</v>
      </c>
      <c r="H23" s="62" t="s">
        <v>395</v>
      </c>
      <c r="I23" s="62" t="s">
        <v>224</v>
      </c>
      <c r="J23" s="64">
        <v>1.44375</v>
      </c>
      <c r="K23" s="62">
        <v>2.0</v>
      </c>
      <c r="L23" s="62">
        <v>11.0</v>
      </c>
      <c r="M23" s="62">
        <v>0.182</v>
      </c>
      <c r="N23" s="62">
        <v>2.0</v>
      </c>
      <c r="O23" s="62">
        <v>6.0</v>
      </c>
      <c r="P23" s="62">
        <v>0.333</v>
      </c>
      <c r="Q23" s="62">
        <v>0.0</v>
      </c>
      <c r="R23" s="62">
        <v>5.0</v>
      </c>
      <c r="S23" s="62">
        <v>0.0</v>
      </c>
      <c r="T23" s="62">
        <v>0.273</v>
      </c>
      <c r="U23" s="62">
        <v>0.0</v>
      </c>
      <c r="V23" s="62">
        <v>0.0</v>
      </c>
      <c r="W23" s="62" t="s">
        <v>81</v>
      </c>
      <c r="X23" s="62">
        <v>0.0</v>
      </c>
      <c r="Y23" s="62">
        <v>3.0</v>
      </c>
      <c r="Z23" s="62">
        <v>3.0</v>
      </c>
      <c r="AA23" s="62">
        <v>3.0</v>
      </c>
      <c r="AB23" s="62">
        <v>0.0</v>
      </c>
      <c r="AC23" s="62">
        <v>2.0</v>
      </c>
      <c r="AD23" s="62">
        <v>0.0</v>
      </c>
      <c r="AE23" s="62">
        <v>1.0</v>
      </c>
      <c r="AF23" s="62">
        <v>6.0</v>
      </c>
      <c r="AG23" s="62">
        <v>3.1</v>
      </c>
      <c r="AH23" s="62">
        <v>10.0</v>
      </c>
    </row>
    <row r="24" ht="15.75" customHeight="1">
      <c r="A24" s="62">
        <v>12.0</v>
      </c>
      <c r="B24" s="62">
        <v>12.0</v>
      </c>
      <c r="C24" s="62">
        <v>12.0</v>
      </c>
      <c r="D24" s="63">
        <v>45975.0</v>
      </c>
      <c r="E24" s="62" t="s">
        <v>265</v>
      </c>
      <c r="F24" s="62" t="s">
        <v>227</v>
      </c>
      <c r="G24" s="62" t="s">
        <v>275</v>
      </c>
      <c r="H24" s="62" t="s">
        <v>396</v>
      </c>
      <c r="I24" s="62" t="s">
        <v>224</v>
      </c>
      <c r="J24" s="64">
        <v>1.5604166666666666</v>
      </c>
      <c r="K24" s="62">
        <v>6.0</v>
      </c>
      <c r="L24" s="62">
        <v>15.0</v>
      </c>
      <c r="M24" s="62">
        <v>0.4</v>
      </c>
      <c r="N24" s="62">
        <v>4.0</v>
      </c>
      <c r="O24" s="62">
        <v>8.0</v>
      </c>
      <c r="P24" s="62">
        <v>0.5</v>
      </c>
      <c r="Q24" s="62">
        <v>2.0</v>
      </c>
      <c r="R24" s="62">
        <v>7.0</v>
      </c>
      <c r="S24" s="62">
        <v>0.286</v>
      </c>
      <c r="T24" s="62">
        <v>0.533</v>
      </c>
      <c r="U24" s="62">
        <v>2.0</v>
      </c>
      <c r="V24" s="62">
        <v>2.0</v>
      </c>
      <c r="W24" s="62">
        <v>1.0</v>
      </c>
      <c r="X24" s="62">
        <v>2.0</v>
      </c>
      <c r="Y24" s="62">
        <v>5.0</v>
      </c>
      <c r="Z24" s="62">
        <v>7.0</v>
      </c>
      <c r="AA24" s="62">
        <v>3.0</v>
      </c>
      <c r="AB24" s="62">
        <v>1.0</v>
      </c>
      <c r="AC24" s="62">
        <v>0.0</v>
      </c>
      <c r="AD24" s="62">
        <v>2.0</v>
      </c>
      <c r="AE24" s="62">
        <v>5.0</v>
      </c>
      <c r="AF24" s="62">
        <v>18.0</v>
      </c>
      <c r="AG24" s="62">
        <v>11.9</v>
      </c>
      <c r="AH24" s="62">
        <v>-1.0</v>
      </c>
    </row>
    <row r="25" ht="15.75" customHeight="1">
      <c r="A25" s="62">
        <v>13.0</v>
      </c>
      <c r="B25" s="62">
        <v>13.0</v>
      </c>
      <c r="C25" s="62">
        <v>13.0</v>
      </c>
      <c r="D25" s="63">
        <v>45978.0</v>
      </c>
      <c r="E25" s="62" t="s">
        <v>265</v>
      </c>
      <c r="F25" s="62" t="s">
        <v>81</v>
      </c>
      <c r="G25" s="62" t="s">
        <v>254</v>
      </c>
      <c r="H25" s="62" t="s">
        <v>397</v>
      </c>
      <c r="I25" s="62" t="s">
        <v>224</v>
      </c>
      <c r="J25" s="64">
        <v>1.554861111111111</v>
      </c>
      <c r="K25" s="62">
        <v>6.0</v>
      </c>
      <c r="L25" s="62">
        <v>13.0</v>
      </c>
      <c r="M25" s="62">
        <v>0.462</v>
      </c>
      <c r="N25" s="62">
        <v>2.0</v>
      </c>
      <c r="O25" s="62">
        <v>6.0</v>
      </c>
      <c r="P25" s="62">
        <v>0.333</v>
      </c>
      <c r="Q25" s="62">
        <v>4.0</v>
      </c>
      <c r="R25" s="62">
        <v>7.0</v>
      </c>
      <c r="S25" s="62">
        <v>0.571</v>
      </c>
      <c r="T25" s="62">
        <v>0.538</v>
      </c>
      <c r="U25" s="62">
        <v>0.0</v>
      </c>
      <c r="V25" s="62">
        <v>2.0</v>
      </c>
      <c r="W25" s="62">
        <v>0.0</v>
      </c>
      <c r="X25" s="62">
        <v>1.0</v>
      </c>
      <c r="Y25" s="62">
        <v>5.0</v>
      </c>
      <c r="Z25" s="62">
        <v>6.0</v>
      </c>
      <c r="AA25" s="62">
        <v>6.0</v>
      </c>
      <c r="AB25" s="62">
        <v>0.0</v>
      </c>
      <c r="AC25" s="62">
        <v>0.0</v>
      </c>
      <c r="AD25" s="62">
        <v>0.0</v>
      </c>
      <c r="AE25" s="62">
        <v>5.0</v>
      </c>
      <c r="AF25" s="62">
        <v>14.0</v>
      </c>
      <c r="AG25" s="62">
        <v>10.9</v>
      </c>
      <c r="AH25" s="62">
        <v>4.0</v>
      </c>
    </row>
    <row r="26" ht="15.75" customHeight="1">
      <c r="A26" s="62">
        <v>14.0</v>
      </c>
      <c r="B26" s="62">
        <v>14.0</v>
      </c>
      <c r="C26" s="62">
        <v>14.0</v>
      </c>
      <c r="D26" s="63">
        <v>45980.0</v>
      </c>
      <c r="E26" s="62" t="s">
        <v>265</v>
      </c>
      <c r="F26" s="62" t="s">
        <v>81</v>
      </c>
      <c r="G26" s="62" t="s">
        <v>261</v>
      </c>
      <c r="H26" s="62" t="s">
        <v>398</v>
      </c>
      <c r="I26" s="62" t="s">
        <v>224</v>
      </c>
      <c r="J26" s="64">
        <v>1.5458333333333334</v>
      </c>
      <c r="K26" s="62">
        <v>8.0</v>
      </c>
      <c r="L26" s="62">
        <v>20.0</v>
      </c>
      <c r="M26" s="62">
        <v>0.4</v>
      </c>
      <c r="N26" s="62">
        <v>1.0</v>
      </c>
      <c r="O26" s="62">
        <v>6.0</v>
      </c>
      <c r="P26" s="62">
        <v>0.167</v>
      </c>
      <c r="Q26" s="62">
        <v>7.0</v>
      </c>
      <c r="R26" s="62">
        <v>14.0</v>
      </c>
      <c r="S26" s="62">
        <v>0.5</v>
      </c>
      <c r="T26" s="62">
        <v>0.425</v>
      </c>
      <c r="U26" s="62">
        <v>4.0</v>
      </c>
      <c r="V26" s="62">
        <v>5.0</v>
      </c>
      <c r="W26" s="62">
        <v>0.8</v>
      </c>
      <c r="X26" s="62">
        <v>3.0</v>
      </c>
      <c r="Y26" s="62">
        <v>3.0</v>
      </c>
      <c r="Z26" s="62">
        <v>6.0</v>
      </c>
      <c r="AA26" s="62">
        <v>4.0</v>
      </c>
      <c r="AB26" s="62">
        <v>3.0</v>
      </c>
      <c r="AC26" s="62">
        <v>2.0</v>
      </c>
      <c r="AD26" s="62">
        <v>4.0</v>
      </c>
      <c r="AE26" s="62">
        <v>3.0</v>
      </c>
      <c r="AF26" s="62">
        <v>21.0</v>
      </c>
      <c r="AG26" s="62">
        <v>14.8</v>
      </c>
      <c r="AH26" s="62">
        <v>-9.0</v>
      </c>
    </row>
    <row r="27" ht="15.75" customHeight="1">
      <c r="A27" s="62">
        <v>15.0</v>
      </c>
      <c r="B27" s="62">
        <v>15.0</v>
      </c>
      <c r="C27" s="62">
        <v>15.0</v>
      </c>
      <c r="D27" s="63">
        <v>45981.0</v>
      </c>
      <c r="E27" s="62" t="s">
        <v>265</v>
      </c>
      <c r="F27" s="62" t="s">
        <v>227</v>
      </c>
      <c r="G27" s="62" t="s">
        <v>249</v>
      </c>
      <c r="H27" s="62" t="s">
        <v>399</v>
      </c>
      <c r="I27" s="62" t="s">
        <v>224</v>
      </c>
      <c r="J27" s="64">
        <v>1.5923611111111111</v>
      </c>
      <c r="K27" s="62">
        <v>5.0</v>
      </c>
      <c r="L27" s="62">
        <v>14.0</v>
      </c>
      <c r="M27" s="62">
        <v>0.357</v>
      </c>
      <c r="N27" s="62">
        <v>2.0</v>
      </c>
      <c r="O27" s="62">
        <v>4.0</v>
      </c>
      <c r="P27" s="62">
        <v>0.5</v>
      </c>
      <c r="Q27" s="62">
        <v>3.0</v>
      </c>
      <c r="R27" s="62">
        <v>10.0</v>
      </c>
      <c r="S27" s="62">
        <v>0.3</v>
      </c>
      <c r="T27" s="62">
        <v>0.429</v>
      </c>
      <c r="U27" s="62">
        <v>0.0</v>
      </c>
      <c r="V27" s="62">
        <v>0.0</v>
      </c>
      <c r="W27" s="62" t="s">
        <v>81</v>
      </c>
      <c r="X27" s="62">
        <v>4.0</v>
      </c>
      <c r="Y27" s="62">
        <v>6.0</v>
      </c>
      <c r="Z27" s="62">
        <v>10.0</v>
      </c>
      <c r="AA27" s="62">
        <v>3.0</v>
      </c>
      <c r="AB27" s="62">
        <v>0.0</v>
      </c>
      <c r="AC27" s="62">
        <v>0.0</v>
      </c>
      <c r="AD27" s="62">
        <v>1.0</v>
      </c>
      <c r="AE27" s="62">
        <v>2.0</v>
      </c>
      <c r="AF27" s="62">
        <v>12.0</v>
      </c>
      <c r="AG27" s="62">
        <v>9.1</v>
      </c>
      <c r="AH27" s="62">
        <v>1.0</v>
      </c>
    </row>
    <row r="28" ht="15.75" customHeight="1">
      <c r="A28" s="62">
        <v>15.0</v>
      </c>
      <c r="B28" s="62" t="s">
        <v>81</v>
      </c>
      <c r="C28" s="62">
        <v>16.0</v>
      </c>
      <c r="D28" s="63">
        <v>45984.0</v>
      </c>
      <c r="E28" s="62" t="s">
        <v>265</v>
      </c>
      <c r="F28" s="62" t="s">
        <v>81</v>
      </c>
      <c r="G28" s="62" t="s">
        <v>235</v>
      </c>
      <c r="H28" s="62" t="s">
        <v>400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15.0</v>
      </c>
      <c r="B29" s="62" t="s">
        <v>81</v>
      </c>
      <c r="C29" s="62">
        <v>17.0</v>
      </c>
      <c r="D29" s="63">
        <v>45986.0</v>
      </c>
      <c r="E29" s="62" t="s">
        <v>265</v>
      </c>
      <c r="F29" s="62" t="s">
        <v>81</v>
      </c>
      <c r="G29" s="62" t="s">
        <v>309</v>
      </c>
      <c r="H29" s="62" t="s">
        <v>401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>
        <v>15.0</v>
      </c>
      <c r="B30" s="62" t="s">
        <v>81</v>
      </c>
      <c r="C30" s="62">
        <v>18.0</v>
      </c>
      <c r="D30" s="63">
        <v>45989.0</v>
      </c>
      <c r="E30" s="62" t="s">
        <v>265</v>
      </c>
      <c r="F30" s="62" t="s">
        <v>227</v>
      </c>
      <c r="G30" s="62" t="s">
        <v>300</v>
      </c>
      <c r="H30" s="62" t="s">
        <v>402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>
        <v>16.0</v>
      </c>
      <c r="B31" s="62">
        <v>16.0</v>
      </c>
      <c r="C31" s="62">
        <v>19.0</v>
      </c>
      <c r="D31" s="63">
        <v>45991.0</v>
      </c>
      <c r="E31" s="62" t="s">
        <v>265</v>
      </c>
      <c r="F31" s="62" t="s">
        <v>81</v>
      </c>
      <c r="G31" s="62" t="s">
        <v>241</v>
      </c>
      <c r="H31" s="62" t="s">
        <v>403</v>
      </c>
      <c r="I31" s="62" t="s">
        <v>224</v>
      </c>
      <c r="J31" s="65">
        <v>0.8923611111111112</v>
      </c>
      <c r="K31" s="62">
        <v>3.0</v>
      </c>
      <c r="L31" s="62">
        <v>6.0</v>
      </c>
      <c r="M31" s="62">
        <v>0.5</v>
      </c>
      <c r="N31" s="62">
        <v>1.0</v>
      </c>
      <c r="O31" s="62">
        <v>4.0</v>
      </c>
      <c r="P31" s="62">
        <v>0.25</v>
      </c>
      <c r="Q31" s="62">
        <v>2.0</v>
      </c>
      <c r="R31" s="62">
        <v>2.0</v>
      </c>
      <c r="S31" s="62">
        <v>1.0</v>
      </c>
      <c r="T31" s="62">
        <v>0.583</v>
      </c>
      <c r="U31" s="62">
        <v>0.0</v>
      </c>
      <c r="V31" s="62">
        <v>0.0</v>
      </c>
      <c r="W31" s="62" t="s">
        <v>81</v>
      </c>
      <c r="X31" s="62">
        <v>0.0</v>
      </c>
      <c r="Y31" s="62">
        <v>2.0</v>
      </c>
      <c r="Z31" s="62">
        <v>2.0</v>
      </c>
      <c r="AA31" s="62">
        <v>2.0</v>
      </c>
      <c r="AB31" s="62">
        <v>2.0</v>
      </c>
      <c r="AC31" s="62">
        <v>0.0</v>
      </c>
      <c r="AD31" s="62">
        <v>1.0</v>
      </c>
      <c r="AE31" s="62">
        <v>3.0</v>
      </c>
      <c r="AF31" s="62">
        <v>7.0</v>
      </c>
      <c r="AG31" s="62">
        <v>5.8</v>
      </c>
      <c r="AH31" s="62">
        <v>-3.0</v>
      </c>
    </row>
    <row r="32" ht="15.75" customHeight="1">
      <c r="A32" s="62">
        <v>17.0</v>
      </c>
      <c r="B32" s="62">
        <v>17.0</v>
      </c>
      <c r="C32" s="62">
        <v>20.0</v>
      </c>
      <c r="D32" s="63">
        <v>45993.0</v>
      </c>
      <c r="E32" s="62" t="s">
        <v>265</v>
      </c>
      <c r="F32" s="62" t="s">
        <v>81</v>
      </c>
      <c r="G32" s="62" t="s">
        <v>295</v>
      </c>
      <c r="H32" s="62" t="s">
        <v>404</v>
      </c>
      <c r="I32" s="62" t="s">
        <v>224</v>
      </c>
      <c r="J32" s="65">
        <v>0.9881944444444445</v>
      </c>
      <c r="K32" s="62">
        <v>4.0</v>
      </c>
      <c r="L32" s="62">
        <v>10.0</v>
      </c>
      <c r="M32" s="62">
        <v>0.4</v>
      </c>
      <c r="N32" s="62">
        <v>1.0</v>
      </c>
      <c r="O32" s="62">
        <v>3.0</v>
      </c>
      <c r="P32" s="62">
        <v>0.333</v>
      </c>
      <c r="Q32" s="62">
        <v>3.0</v>
      </c>
      <c r="R32" s="62">
        <v>7.0</v>
      </c>
      <c r="S32" s="62">
        <v>0.429</v>
      </c>
      <c r="T32" s="62">
        <v>0.45</v>
      </c>
      <c r="U32" s="62">
        <v>0.0</v>
      </c>
      <c r="V32" s="62">
        <v>0.0</v>
      </c>
      <c r="W32" s="62" t="s">
        <v>81</v>
      </c>
      <c r="X32" s="62">
        <v>2.0</v>
      </c>
      <c r="Y32" s="62">
        <v>4.0</v>
      </c>
      <c r="Z32" s="62">
        <v>6.0</v>
      </c>
      <c r="AA32" s="62">
        <v>6.0</v>
      </c>
      <c r="AB32" s="62">
        <v>2.0</v>
      </c>
      <c r="AC32" s="62">
        <v>2.0</v>
      </c>
      <c r="AD32" s="62">
        <v>0.0</v>
      </c>
      <c r="AE32" s="62">
        <v>2.0</v>
      </c>
      <c r="AF32" s="62">
        <v>9.0</v>
      </c>
      <c r="AG32" s="62">
        <v>13.0</v>
      </c>
      <c r="AH32" s="62">
        <v>10.0</v>
      </c>
    </row>
    <row r="33" ht="15.75" customHeight="1">
      <c r="A33" s="62">
        <v>18.0</v>
      </c>
      <c r="B33" s="62">
        <v>18.0</v>
      </c>
      <c r="C33" s="62">
        <v>21.0</v>
      </c>
      <c r="D33" s="63">
        <v>45995.0</v>
      </c>
      <c r="E33" s="62" t="s">
        <v>265</v>
      </c>
      <c r="F33" s="62" t="s">
        <v>81</v>
      </c>
      <c r="G33" s="62" t="s">
        <v>222</v>
      </c>
      <c r="H33" s="62" t="s">
        <v>405</v>
      </c>
      <c r="I33" s="62" t="s">
        <v>224</v>
      </c>
      <c r="J33" s="65">
        <v>0.9930555555555556</v>
      </c>
      <c r="K33" s="62">
        <v>4.0</v>
      </c>
      <c r="L33" s="62">
        <v>8.0</v>
      </c>
      <c r="M33" s="62">
        <v>0.5</v>
      </c>
      <c r="N33" s="62">
        <v>2.0</v>
      </c>
      <c r="O33" s="62">
        <v>5.0</v>
      </c>
      <c r="P33" s="62">
        <v>0.4</v>
      </c>
      <c r="Q33" s="62">
        <v>2.0</v>
      </c>
      <c r="R33" s="62">
        <v>3.0</v>
      </c>
      <c r="S33" s="62">
        <v>0.667</v>
      </c>
      <c r="T33" s="62">
        <v>0.625</v>
      </c>
      <c r="U33" s="62">
        <v>0.0</v>
      </c>
      <c r="V33" s="62">
        <v>0.0</v>
      </c>
      <c r="W33" s="62" t="s">
        <v>81</v>
      </c>
      <c r="X33" s="62">
        <v>1.0</v>
      </c>
      <c r="Y33" s="62">
        <v>5.0</v>
      </c>
      <c r="Z33" s="62">
        <v>6.0</v>
      </c>
      <c r="AA33" s="62">
        <v>5.0</v>
      </c>
      <c r="AB33" s="62">
        <v>3.0</v>
      </c>
      <c r="AC33" s="62">
        <v>0.0</v>
      </c>
      <c r="AD33" s="62">
        <v>5.0</v>
      </c>
      <c r="AE33" s="62">
        <v>4.0</v>
      </c>
      <c r="AF33" s="62">
        <v>10.0</v>
      </c>
      <c r="AG33" s="62">
        <v>8.1</v>
      </c>
      <c r="AH33" s="62">
        <v>1.0</v>
      </c>
    </row>
    <row r="34" ht="15.75" customHeight="1">
      <c r="A34" s="62">
        <v>19.0</v>
      </c>
      <c r="B34" s="62">
        <v>19.0</v>
      </c>
      <c r="C34" s="62">
        <v>22.0</v>
      </c>
      <c r="D34" s="63">
        <v>45996.0</v>
      </c>
      <c r="E34" s="62" t="s">
        <v>265</v>
      </c>
      <c r="F34" s="62" t="s">
        <v>227</v>
      </c>
      <c r="G34" s="62" t="s">
        <v>249</v>
      </c>
      <c r="H34" s="62" t="s">
        <v>406</v>
      </c>
      <c r="I34" s="62" t="s">
        <v>224</v>
      </c>
      <c r="J34" s="64">
        <v>1.0180555555555555</v>
      </c>
      <c r="K34" s="62">
        <v>4.0</v>
      </c>
      <c r="L34" s="62">
        <v>8.0</v>
      </c>
      <c r="M34" s="62">
        <v>0.5</v>
      </c>
      <c r="N34" s="62">
        <v>2.0</v>
      </c>
      <c r="O34" s="62">
        <v>4.0</v>
      </c>
      <c r="P34" s="62">
        <v>0.5</v>
      </c>
      <c r="Q34" s="62">
        <v>2.0</v>
      </c>
      <c r="R34" s="62">
        <v>4.0</v>
      </c>
      <c r="S34" s="62">
        <v>0.5</v>
      </c>
      <c r="T34" s="62">
        <v>0.625</v>
      </c>
      <c r="U34" s="62">
        <v>2.0</v>
      </c>
      <c r="V34" s="62">
        <v>2.0</v>
      </c>
      <c r="W34" s="62">
        <v>1.0</v>
      </c>
      <c r="X34" s="62">
        <v>0.0</v>
      </c>
      <c r="Y34" s="62">
        <v>4.0</v>
      </c>
      <c r="Z34" s="62">
        <v>4.0</v>
      </c>
      <c r="AA34" s="62">
        <v>1.0</v>
      </c>
      <c r="AB34" s="62">
        <v>0.0</v>
      </c>
      <c r="AC34" s="62">
        <v>0.0</v>
      </c>
      <c r="AD34" s="62">
        <v>0.0</v>
      </c>
      <c r="AE34" s="62">
        <v>4.0</v>
      </c>
      <c r="AF34" s="62">
        <v>12.0</v>
      </c>
      <c r="AG34" s="62">
        <v>8.3</v>
      </c>
      <c r="AH34" s="62">
        <v>2.0</v>
      </c>
    </row>
    <row r="35" ht="15.75" customHeight="1">
      <c r="A35" s="62">
        <v>20.0</v>
      </c>
      <c r="B35" s="62">
        <v>20.0</v>
      </c>
      <c r="C35" s="62">
        <v>23.0</v>
      </c>
      <c r="D35" s="63">
        <v>45998.0</v>
      </c>
      <c r="E35" s="62" t="s">
        <v>265</v>
      </c>
      <c r="F35" s="62" t="s">
        <v>81</v>
      </c>
      <c r="G35" s="62" t="s">
        <v>221</v>
      </c>
      <c r="H35" s="62" t="s">
        <v>407</v>
      </c>
      <c r="I35" s="62" t="s">
        <v>224</v>
      </c>
      <c r="J35" s="64">
        <v>1.5756944444444445</v>
      </c>
      <c r="K35" s="62">
        <v>5.0</v>
      </c>
      <c r="L35" s="62">
        <v>13.0</v>
      </c>
      <c r="M35" s="62">
        <v>0.385</v>
      </c>
      <c r="N35" s="62">
        <v>2.0</v>
      </c>
      <c r="O35" s="62">
        <v>3.0</v>
      </c>
      <c r="P35" s="62">
        <v>0.667</v>
      </c>
      <c r="Q35" s="62">
        <v>3.0</v>
      </c>
      <c r="R35" s="62">
        <v>10.0</v>
      </c>
      <c r="S35" s="62">
        <v>0.3</v>
      </c>
      <c r="T35" s="62">
        <v>0.462</v>
      </c>
      <c r="U35" s="62">
        <v>3.0</v>
      </c>
      <c r="V35" s="62">
        <v>3.0</v>
      </c>
      <c r="W35" s="62">
        <v>1.0</v>
      </c>
      <c r="X35" s="62">
        <v>2.0</v>
      </c>
      <c r="Y35" s="62">
        <v>3.0</v>
      </c>
      <c r="Z35" s="62">
        <v>5.0</v>
      </c>
      <c r="AA35" s="62">
        <v>3.0</v>
      </c>
      <c r="AB35" s="62">
        <v>0.0</v>
      </c>
      <c r="AC35" s="62">
        <v>0.0</v>
      </c>
      <c r="AD35" s="62">
        <v>1.0</v>
      </c>
      <c r="AE35" s="62">
        <v>4.0</v>
      </c>
      <c r="AF35" s="62">
        <v>15.0</v>
      </c>
      <c r="AG35" s="62">
        <v>9.7</v>
      </c>
      <c r="AH35" s="62">
        <v>6.0</v>
      </c>
    </row>
    <row r="36" ht="15.75" customHeight="1">
      <c r="A36" s="62">
        <v>21.0</v>
      </c>
      <c r="B36" s="62">
        <v>21.0</v>
      </c>
      <c r="C36" s="62">
        <v>24.0</v>
      </c>
      <c r="D36" s="63">
        <v>46003.0</v>
      </c>
      <c r="E36" s="62" t="s">
        <v>265</v>
      </c>
      <c r="F36" s="62" t="s">
        <v>81</v>
      </c>
      <c r="G36" s="62" t="s">
        <v>316</v>
      </c>
      <c r="H36" s="62" t="s">
        <v>408</v>
      </c>
      <c r="I36" s="62" t="s">
        <v>224</v>
      </c>
      <c r="J36" s="64">
        <v>1.6444444444444444</v>
      </c>
      <c r="K36" s="62">
        <v>6.0</v>
      </c>
      <c r="L36" s="62">
        <v>10.0</v>
      </c>
      <c r="M36" s="62">
        <v>0.6</v>
      </c>
      <c r="N36" s="62">
        <v>3.0</v>
      </c>
      <c r="O36" s="62">
        <v>5.0</v>
      </c>
      <c r="P36" s="62">
        <v>0.6</v>
      </c>
      <c r="Q36" s="62">
        <v>3.0</v>
      </c>
      <c r="R36" s="62">
        <v>5.0</v>
      </c>
      <c r="S36" s="62">
        <v>0.6</v>
      </c>
      <c r="T36" s="62">
        <v>0.75</v>
      </c>
      <c r="U36" s="62">
        <v>7.0</v>
      </c>
      <c r="V36" s="62">
        <v>10.0</v>
      </c>
      <c r="W36" s="62">
        <v>0.7</v>
      </c>
      <c r="X36" s="62">
        <v>1.0</v>
      </c>
      <c r="Y36" s="62">
        <v>3.0</v>
      </c>
      <c r="Z36" s="62">
        <v>4.0</v>
      </c>
      <c r="AA36" s="62">
        <v>5.0</v>
      </c>
      <c r="AB36" s="62">
        <v>2.0</v>
      </c>
      <c r="AC36" s="62">
        <v>0.0</v>
      </c>
      <c r="AD36" s="62">
        <v>0.0</v>
      </c>
      <c r="AE36" s="62">
        <v>3.0</v>
      </c>
      <c r="AF36" s="62">
        <v>22.0</v>
      </c>
      <c r="AG36" s="62">
        <v>22.1</v>
      </c>
      <c r="AH36" s="62">
        <v>17.0</v>
      </c>
    </row>
    <row r="37" ht="15.75" customHeight="1">
      <c r="A37" s="62">
        <v>22.0</v>
      </c>
      <c r="B37" s="62">
        <v>22.0</v>
      </c>
      <c r="C37" s="62">
        <v>25.0</v>
      </c>
      <c r="D37" s="63">
        <v>46005.0</v>
      </c>
      <c r="E37" s="62" t="s">
        <v>265</v>
      </c>
      <c r="F37" s="62" t="s">
        <v>227</v>
      </c>
      <c r="G37" s="62" t="s">
        <v>241</v>
      </c>
      <c r="H37" s="62" t="s">
        <v>409</v>
      </c>
      <c r="I37" s="62" t="s">
        <v>224</v>
      </c>
      <c r="J37" s="64">
        <v>1.6083333333333334</v>
      </c>
      <c r="K37" s="62">
        <v>9.0</v>
      </c>
      <c r="L37" s="62">
        <v>21.0</v>
      </c>
      <c r="M37" s="62">
        <v>0.429</v>
      </c>
      <c r="N37" s="62">
        <v>4.0</v>
      </c>
      <c r="O37" s="62">
        <v>10.0</v>
      </c>
      <c r="P37" s="62">
        <v>0.4</v>
      </c>
      <c r="Q37" s="62">
        <v>5.0</v>
      </c>
      <c r="R37" s="62">
        <v>11.0</v>
      </c>
      <c r="S37" s="62">
        <v>0.455</v>
      </c>
      <c r="T37" s="62">
        <v>0.524</v>
      </c>
      <c r="U37" s="62">
        <v>4.0</v>
      </c>
      <c r="V37" s="62">
        <v>4.0</v>
      </c>
      <c r="W37" s="62">
        <v>1.0</v>
      </c>
      <c r="X37" s="62">
        <v>1.0</v>
      </c>
      <c r="Y37" s="62">
        <v>5.0</v>
      </c>
      <c r="Z37" s="62">
        <v>6.0</v>
      </c>
      <c r="AA37" s="62">
        <v>2.0</v>
      </c>
      <c r="AB37" s="62">
        <v>0.0</v>
      </c>
      <c r="AC37" s="62">
        <v>1.0</v>
      </c>
      <c r="AD37" s="62">
        <v>2.0</v>
      </c>
      <c r="AE37" s="62">
        <v>5.0</v>
      </c>
      <c r="AF37" s="62">
        <v>26.0</v>
      </c>
      <c r="AG37" s="62">
        <v>15.2</v>
      </c>
      <c r="AH37" s="62">
        <v>0.0</v>
      </c>
    </row>
    <row r="38" ht="15.75" customHeight="1">
      <c r="A38" s="62">
        <v>23.0</v>
      </c>
      <c r="B38" s="62">
        <v>23.0</v>
      </c>
      <c r="C38" s="62">
        <v>26.0</v>
      </c>
      <c r="D38" s="63">
        <v>46010.0</v>
      </c>
      <c r="E38" s="62" t="s">
        <v>265</v>
      </c>
      <c r="F38" s="62" t="s">
        <v>227</v>
      </c>
      <c r="G38" s="62" t="s">
        <v>297</v>
      </c>
      <c r="H38" s="62" t="s">
        <v>410</v>
      </c>
      <c r="I38" s="62" t="s">
        <v>224</v>
      </c>
      <c r="J38" s="64">
        <v>1.586111111111111</v>
      </c>
      <c r="K38" s="62">
        <v>10.0</v>
      </c>
      <c r="L38" s="62">
        <v>18.0</v>
      </c>
      <c r="M38" s="62">
        <v>0.556</v>
      </c>
      <c r="N38" s="62">
        <v>3.0</v>
      </c>
      <c r="O38" s="62">
        <v>6.0</v>
      </c>
      <c r="P38" s="62">
        <v>0.5</v>
      </c>
      <c r="Q38" s="62">
        <v>7.0</v>
      </c>
      <c r="R38" s="62">
        <v>12.0</v>
      </c>
      <c r="S38" s="62">
        <v>0.583</v>
      </c>
      <c r="T38" s="62">
        <v>0.639</v>
      </c>
      <c r="U38" s="62">
        <v>0.0</v>
      </c>
      <c r="V38" s="62">
        <v>0.0</v>
      </c>
      <c r="W38" s="62" t="s">
        <v>81</v>
      </c>
      <c r="X38" s="62">
        <v>2.0</v>
      </c>
      <c r="Y38" s="62">
        <v>1.0</v>
      </c>
      <c r="Z38" s="62">
        <v>3.0</v>
      </c>
      <c r="AA38" s="62">
        <v>4.0</v>
      </c>
      <c r="AB38" s="62">
        <v>2.0</v>
      </c>
      <c r="AC38" s="62">
        <v>1.0</v>
      </c>
      <c r="AD38" s="62">
        <v>1.0</v>
      </c>
      <c r="AE38" s="62">
        <v>2.0</v>
      </c>
      <c r="AF38" s="62">
        <v>23.0</v>
      </c>
      <c r="AG38" s="62">
        <v>19.8</v>
      </c>
      <c r="AH38" s="62">
        <v>13.0</v>
      </c>
    </row>
    <row r="39" ht="15.75" customHeight="1">
      <c r="A39" s="62">
        <v>24.0</v>
      </c>
      <c r="B39" s="62">
        <v>24.0</v>
      </c>
      <c r="C39" s="62">
        <v>27.0</v>
      </c>
      <c r="D39" s="63">
        <v>46011.0</v>
      </c>
      <c r="E39" s="62" t="s">
        <v>265</v>
      </c>
      <c r="F39" s="62" t="s">
        <v>81</v>
      </c>
      <c r="G39" s="62" t="s">
        <v>256</v>
      </c>
      <c r="H39" s="62" t="s">
        <v>411</v>
      </c>
      <c r="I39" s="62" t="s">
        <v>224</v>
      </c>
      <c r="J39" s="64">
        <v>1.4472222222222222</v>
      </c>
      <c r="K39" s="62">
        <v>10.0</v>
      </c>
      <c r="L39" s="62">
        <v>21.0</v>
      </c>
      <c r="M39" s="62">
        <v>0.476</v>
      </c>
      <c r="N39" s="62">
        <v>3.0</v>
      </c>
      <c r="O39" s="62">
        <v>11.0</v>
      </c>
      <c r="P39" s="62">
        <v>0.273</v>
      </c>
      <c r="Q39" s="62">
        <v>7.0</v>
      </c>
      <c r="R39" s="62">
        <v>10.0</v>
      </c>
      <c r="S39" s="62">
        <v>0.7</v>
      </c>
      <c r="T39" s="62">
        <v>0.548</v>
      </c>
      <c r="U39" s="62">
        <v>3.0</v>
      </c>
      <c r="V39" s="62">
        <v>3.0</v>
      </c>
      <c r="W39" s="62">
        <v>1.0</v>
      </c>
      <c r="X39" s="62">
        <v>3.0</v>
      </c>
      <c r="Y39" s="62">
        <v>3.0</v>
      </c>
      <c r="Z39" s="62">
        <v>6.0</v>
      </c>
      <c r="AA39" s="62">
        <v>4.0</v>
      </c>
      <c r="AB39" s="62">
        <v>0.0</v>
      </c>
      <c r="AC39" s="62">
        <v>0.0</v>
      </c>
      <c r="AD39" s="62">
        <v>2.0</v>
      </c>
      <c r="AE39" s="62">
        <v>4.0</v>
      </c>
      <c r="AF39" s="62">
        <v>26.0</v>
      </c>
      <c r="AG39" s="62">
        <v>17.5</v>
      </c>
      <c r="AH39" s="62">
        <v>4.0</v>
      </c>
    </row>
    <row r="40" ht="15.75" customHeight="1">
      <c r="A40" s="62">
        <v>24.0</v>
      </c>
      <c r="B40" s="62" t="s">
        <v>81</v>
      </c>
      <c r="C40" s="62">
        <v>28.0</v>
      </c>
      <c r="D40" s="63">
        <v>46014.0</v>
      </c>
      <c r="E40" s="62" t="s">
        <v>265</v>
      </c>
      <c r="F40" s="62" t="s">
        <v>81</v>
      </c>
      <c r="G40" s="62" t="s">
        <v>300</v>
      </c>
      <c r="H40" s="62" t="s">
        <v>412</v>
      </c>
      <c r="I40" s="62" t="s">
        <v>238</v>
      </c>
      <c r="J40" s="62" t="s">
        <v>238</v>
      </c>
      <c r="K40" s="62" t="s">
        <v>238</v>
      </c>
      <c r="L40" s="62" t="s">
        <v>238</v>
      </c>
      <c r="M40" s="62" t="s">
        <v>238</v>
      </c>
      <c r="N40" s="62" t="s">
        <v>238</v>
      </c>
      <c r="O40" s="62" t="s">
        <v>238</v>
      </c>
      <c r="P40" s="62" t="s">
        <v>238</v>
      </c>
      <c r="Q40" s="62" t="s">
        <v>238</v>
      </c>
      <c r="R40" s="62" t="s">
        <v>238</v>
      </c>
      <c r="S40" s="62" t="s">
        <v>238</v>
      </c>
      <c r="T40" s="62" t="s">
        <v>238</v>
      </c>
      <c r="U40" s="62" t="s">
        <v>238</v>
      </c>
      <c r="V40" s="62" t="s">
        <v>238</v>
      </c>
      <c r="W40" s="62" t="s">
        <v>238</v>
      </c>
      <c r="X40" s="62" t="s">
        <v>238</v>
      </c>
      <c r="Y40" s="62" t="s">
        <v>238</v>
      </c>
      <c r="Z40" s="62" t="s">
        <v>238</v>
      </c>
      <c r="AA40" s="62" t="s">
        <v>238</v>
      </c>
      <c r="AB40" s="62" t="s">
        <v>238</v>
      </c>
      <c r="AC40" s="62" t="s">
        <v>238</v>
      </c>
      <c r="AD40" s="62" t="s">
        <v>238</v>
      </c>
      <c r="AE40" s="62" t="s">
        <v>238</v>
      </c>
      <c r="AF40" s="62" t="s">
        <v>238</v>
      </c>
      <c r="AG40" s="62" t="s">
        <v>238</v>
      </c>
      <c r="AH40" s="62" t="s">
        <v>238</v>
      </c>
    </row>
    <row r="41" ht="15.75" customHeight="1">
      <c r="A41" s="62">
        <v>25.0</v>
      </c>
      <c r="B41" s="62">
        <v>25.0</v>
      </c>
      <c r="C41" s="62">
        <v>29.0</v>
      </c>
      <c r="D41" s="63">
        <v>46017.0</v>
      </c>
      <c r="E41" s="62" t="s">
        <v>265</v>
      </c>
      <c r="F41" s="62" t="s">
        <v>227</v>
      </c>
      <c r="G41" s="62" t="s">
        <v>291</v>
      </c>
      <c r="H41" s="62" t="s">
        <v>413</v>
      </c>
      <c r="I41" s="62" t="s">
        <v>224</v>
      </c>
      <c r="J41" s="64">
        <v>1.3902777777777777</v>
      </c>
      <c r="K41" s="62">
        <v>4.0</v>
      </c>
      <c r="L41" s="62">
        <v>13.0</v>
      </c>
      <c r="M41" s="62">
        <v>0.308</v>
      </c>
      <c r="N41" s="62">
        <v>0.0</v>
      </c>
      <c r="O41" s="62">
        <v>5.0</v>
      </c>
      <c r="P41" s="62">
        <v>0.0</v>
      </c>
      <c r="Q41" s="62">
        <v>4.0</v>
      </c>
      <c r="R41" s="62">
        <v>8.0</v>
      </c>
      <c r="S41" s="62">
        <v>0.5</v>
      </c>
      <c r="T41" s="62">
        <v>0.308</v>
      </c>
      <c r="U41" s="62">
        <v>2.0</v>
      </c>
      <c r="V41" s="62">
        <v>2.0</v>
      </c>
      <c r="W41" s="62">
        <v>1.0</v>
      </c>
      <c r="X41" s="62">
        <v>4.0</v>
      </c>
      <c r="Y41" s="62">
        <v>3.0</v>
      </c>
      <c r="Z41" s="62">
        <v>7.0</v>
      </c>
      <c r="AA41" s="62">
        <v>3.0</v>
      </c>
      <c r="AB41" s="62">
        <v>1.0</v>
      </c>
      <c r="AC41" s="62">
        <v>0.0</v>
      </c>
      <c r="AD41" s="62">
        <v>1.0</v>
      </c>
      <c r="AE41" s="62">
        <v>4.0</v>
      </c>
      <c r="AF41" s="62">
        <v>10.0</v>
      </c>
      <c r="AG41" s="62">
        <v>6.7</v>
      </c>
      <c r="AH41" s="62">
        <v>-15.0</v>
      </c>
    </row>
    <row r="42" ht="15.75" customHeight="1">
      <c r="A42" s="62">
        <v>26.0</v>
      </c>
      <c r="B42" s="62">
        <v>26.0</v>
      </c>
      <c r="C42" s="62">
        <v>30.0</v>
      </c>
      <c r="D42" s="63">
        <v>46019.0</v>
      </c>
      <c r="E42" s="62" t="s">
        <v>265</v>
      </c>
      <c r="F42" s="62" t="s">
        <v>227</v>
      </c>
      <c r="G42" s="62" t="s">
        <v>245</v>
      </c>
      <c r="H42" s="62" t="s">
        <v>414</v>
      </c>
      <c r="I42" s="62" t="s">
        <v>224</v>
      </c>
      <c r="J42" s="64">
        <v>1.4131944444444444</v>
      </c>
      <c r="K42" s="62">
        <v>3.0</v>
      </c>
      <c r="L42" s="62">
        <v>16.0</v>
      </c>
      <c r="M42" s="62">
        <v>0.188</v>
      </c>
      <c r="N42" s="62">
        <v>2.0</v>
      </c>
      <c r="O42" s="62">
        <v>7.0</v>
      </c>
      <c r="P42" s="62">
        <v>0.286</v>
      </c>
      <c r="Q42" s="62">
        <v>1.0</v>
      </c>
      <c r="R42" s="62">
        <v>9.0</v>
      </c>
      <c r="S42" s="62">
        <v>0.111</v>
      </c>
      <c r="T42" s="62">
        <v>0.25</v>
      </c>
      <c r="U42" s="62">
        <v>2.0</v>
      </c>
      <c r="V42" s="62">
        <v>4.0</v>
      </c>
      <c r="W42" s="62">
        <v>0.5</v>
      </c>
      <c r="X42" s="62">
        <v>2.0</v>
      </c>
      <c r="Y42" s="62">
        <v>0.0</v>
      </c>
      <c r="Z42" s="62">
        <v>2.0</v>
      </c>
      <c r="AA42" s="62">
        <v>5.0</v>
      </c>
      <c r="AB42" s="62">
        <v>0.0</v>
      </c>
      <c r="AC42" s="62">
        <v>0.0</v>
      </c>
      <c r="AD42" s="62">
        <v>2.0</v>
      </c>
      <c r="AE42" s="62">
        <v>4.0</v>
      </c>
      <c r="AF42" s="62">
        <v>10.0</v>
      </c>
      <c r="AG42" s="62">
        <v>0.5</v>
      </c>
      <c r="AH42" s="62">
        <v>-23.0</v>
      </c>
    </row>
    <row r="43" ht="15.75" customHeight="1">
      <c r="A43" s="62">
        <v>27.0</v>
      </c>
      <c r="B43" s="62">
        <v>27.0</v>
      </c>
      <c r="C43" s="62">
        <v>31.0</v>
      </c>
      <c r="D43" s="63">
        <v>46021.0</v>
      </c>
      <c r="E43" s="62" t="s">
        <v>265</v>
      </c>
      <c r="F43" s="62" t="s">
        <v>227</v>
      </c>
      <c r="G43" s="62" t="s">
        <v>233</v>
      </c>
      <c r="H43" s="62" t="s">
        <v>415</v>
      </c>
      <c r="I43" s="62" t="s">
        <v>224</v>
      </c>
      <c r="J43" s="64">
        <v>1.7013888888888888</v>
      </c>
      <c r="K43" s="62">
        <v>10.0</v>
      </c>
      <c r="L43" s="62">
        <v>21.0</v>
      </c>
      <c r="M43" s="62">
        <v>0.476</v>
      </c>
      <c r="N43" s="62">
        <v>5.0</v>
      </c>
      <c r="O43" s="62">
        <v>10.0</v>
      </c>
      <c r="P43" s="62">
        <v>0.5</v>
      </c>
      <c r="Q43" s="62">
        <v>5.0</v>
      </c>
      <c r="R43" s="62">
        <v>11.0</v>
      </c>
      <c r="S43" s="62">
        <v>0.455</v>
      </c>
      <c r="T43" s="62">
        <v>0.595</v>
      </c>
      <c r="U43" s="62">
        <v>0.0</v>
      </c>
      <c r="V43" s="62">
        <v>0.0</v>
      </c>
      <c r="W43" s="62" t="s">
        <v>81</v>
      </c>
      <c r="X43" s="62">
        <v>2.0</v>
      </c>
      <c r="Y43" s="62">
        <v>4.0</v>
      </c>
      <c r="Z43" s="62">
        <v>6.0</v>
      </c>
      <c r="AA43" s="62">
        <v>4.0</v>
      </c>
      <c r="AB43" s="62">
        <v>4.0</v>
      </c>
      <c r="AC43" s="62">
        <v>1.0</v>
      </c>
      <c r="AD43" s="62">
        <v>1.0</v>
      </c>
      <c r="AE43" s="62">
        <v>4.0</v>
      </c>
      <c r="AF43" s="62">
        <v>25.0</v>
      </c>
      <c r="AG43" s="62">
        <v>21.8</v>
      </c>
      <c r="AH43" s="62">
        <v>-1.0</v>
      </c>
    </row>
    <row r="44" ht="15.75" customHeight="1">
      <c r="A44" s="62">
        <v>28.0</v>
      </c>
      <c r="B44" s="62">
        <v>28.0</v>
      </c>
      <c r="C44" s="62">
        <v>32.0</v>
      </c>
      <c r="D44" s="63">
        <v>46023.0</v>
      </c>
      <c r="E44" s="62" t="s">
        <v>265</v>
      </c>
      <c r="F44" s="62" t="s">
        <v>227</v>
      </c>
      <c r="G44" s="62" t="s">
        <v>256</v>
      </c>
      <c r="H44" s="62" t="s">
        <v>416</v>
      </c>
      <c r="I44" s="62" t="s">
        <v>224</v>
      </c>
      <c r="J44" s="64">
        <v>1.6479166666666667</v>
      </c>
      <c r="K44" s="62">
        <v>9.0</v>
      </c>
      <c r="L44" s="62">
        <v>14.0</v>
      </c>
      <c r="M44" s="62">
        <v>0.643</v>
      </c>
      <c r="N44" s="62">
        <v>3.0</v>
      </c>
      <c r="O44" s="62">
        <v>6.0</v>
      </c>
      <c r="P44" s="62">
        <v>0.5</v>
      </c>
      <c r="Q44" s="62">
        <v>6.0</v>
      </c>
      <c r="R44" s="62">
        <v>8.0</v>
      </c>
      <c r="S44" s="62">
        <v>0.75</v>
      </c>
      <c r="T44" s="62">
        <v>0.75</v>
      </c>
      <c r="U44" s="62">
        <v>2.0</v>
      </c>
      <c r="V44" s="62">
        <v>3.0</v>
      </c>
      <c r="W44" s="62">
        <v>0.667</v>
      </c>
      <c r="X44" s="62">
        <v>2.0</v>
      </c>
      <c r="Y44" s="62">
        <v>3.0</v>
      </c>
      <c r="Z44" s="62">
        <v>5.0</v>
      </c>
      <c r="AA44" s="62">
        <v>2.0</v>
      </c>
      <c r="AB44" s="62">
        <v>4.0</v>
      </c>
      <c r="AC44" s="62">
        <v>1.0</v>
      </c>
      <c r="AD44" s="62">
        <v>0.0</v>
      </c>
      <c r="AE44" s="62">
        <v>1.0</v>
      </c>
      <c r="AF44" s="62">
        <v>23.0</v>
      </c>
      <c r="AG44" s="62">
        <v>24.4</v>
      </c>
      <c r="AH44" s="62">
        <v>3.0</v>
      </c>
    </row>
    <row r="45" ht="15.75" customHeight="1">
      <c r="A45" s="62">
        <v>29.0</v>
      </c>
      <c r="B45" s="62">
        <v>29.0</v>
      </c>
      <c r="C45" s="62">
        <v>33.0</v>
      </c>
      <c r="D45" s="63">
        <v>46025.0</v>
      </c>
      <c r="E45" s="62" t="s">
        <v>265</v>
      </c>
      <c r="F45" s="62" t="s">
        <v>227</v>
      </c>
      <c r="G45" s="62" t="s">
        <v>297</v>
      </c>
      <c r="H45" s="62" t="s">
        <v>417</v>
      </c>
      <c r="I45" s="62" t="s">
        <v>224</v>
      </c>
      <c r="J45" s="64">
        <v>1.7118055555555556</v>
      </c>
      <c r="K45" s="62">
        <v>10.0</v>
      </c>
      <c r="L45" s="62">
        <v>16.0</v>
      </c>
      <c r="M45" s="62">
        <v>0.625</v>
      </c>
      <c r="N45" s="62">
        <v>4.0</v>
      </c>
      <c r="O45" s="62">
        <v>9.0</v>
      </c>
      <c r="P45" s="62">
        <v>0.444</v>
      </c>
      <c r="Q45" s="62">
        <v>6.0</v>
      </c>
      <c r="R45" s="62">
        <v>7.0</v>
      </c>
      <c r="S45" s="62">
        <v>0.857</v>
      </c>
      <c r="T45" s="62">
        <v>0.75</v>
      </c>
      <c r="U45" s="62">
        <v>2.0</v>
      </c>
      <c r="V45" s="62">
        <v>2.0</v>
      </c>
      <c r="W45" s="62">
        <v>1.0</v>
      </c>
      <c r="X45" s="62">
        <v>1.0</v>
      </c>
      <c r="Y45" s="62">
        <v>1.0</v>
      </c>
      <c r="Z45" s="62">
        <v>2.0</v>
      </c>
      <c r="AA45" s="62">
        <v>4.0</v>
      </c>
      <c r="AB45" s="62">
        <v>2.0</v>
      </c>
      <c r="AC45" s="62">
        <v>2.0</v>
      </c>
      <c r="AD45" s="62">
        <v>2.0</v>
      </c>
      <c r="AE45" s="62">
        <v>2.0</v>
      </c>
      <c r="AF45" s="62">
        <v>26.0</v>
      </c>
      <c r="AG45" s="62">
        <v>23.2</v>
      </c>
      <c r="AH45" s="62">
        <v>15.0</v>
      </c>
    </row>
    <row r="46" ht="15.75" customHeight="1">
      <c r="A46" s="62">
        <v>30.0</v>
      </c>
      <c r="B46" s="62">
        <v>30.0</v>
      </c>
      <c r="C46" s="62">
        <v>34.0</v>
      </c>
      <c r="D46" s="63">
        <v>46027.0</v>
      </c>
      <c r="E46" s="62" t="s">
        <v>265</v>
      </c>
      <c r="F46" s="62" t="s">
        <v>81</v>
      </c>
      <c r="G46" s="62" t="s">
        <v>287</v>
      </c>
      <c r="H46" s="62" t="s">
        <v>418</v>
      </c>
      <c r="I46" s="62" t="s">
        <v>224</v>
      </c>
      <c r="J46" s="64">
        <v>1.7375</v>
      </c>
      <c r="K46" s="62">
        <v>6.0</v>
      </c>
      <c r="L46" s="62">
        <v>17.0</v>
      </c>
      <c r="M46" s="62">
        <v>0.353</v>
      </c>
      <c r="N46" s="62">
        <v>5.0</v>
      </c>
      <c r="O46" s="62">
        <v>11.0</v>
      </c>
      <c r="P46" s="62">
        <v>0.455</v>
      </c>
      <c r="Q46" s="62">
        <v>1.0</v>
      </c>
      <c r="R46" s="62">
        <v>6.0</v>
      </c>
      <c r="S46" s="62">
        <v>0.167</v>
      </c>
      <c r="T46" s="62">
        <v>0.5</v>
      </c>
      <c r="U46" s="62">
        <v>0.0</v>
      </c>
      <c r="V46" s="62">
        <v>0.0</v>
      </c>
      <c r="W46" s="62" t="s">
        <v>81</v>
      </c>
      <c r="X46" s="62">
        <v>2.0</v>
      </c>
      <c r="Y46" s="62">
        <v>6.0</v>
      </c>
      <c r="Z46" s="62">
        <v>8.0</v>
      </c>
      <c r="AA46" s="62">
        <v>9.0</v>
      </c>
      <c r="AB46" s="62">
        <v>2.0</v>
      </c>
      <c r="AC46" s="62">
        <v>2.0</v>
      </c>
      <c r="AD46" s="62">
        <v>3.0</v>
      </c>
      <c r="AE46" s="62">
        <v>1.0</v>
      </c>
      <c r="AF46" s="62">
        <v>17.0</v>
      </c>
      <c r="AG46" s="62">
        <v>17.0</v>
      </c>
      <c r="AH46" s="62">
        <v>-7.0</v>
      </c>
    </row>
    <row r="47" ht="15.75" customHeight="1">
      <c r="A47" s="62">
        <v>31.0</v>
      </c>
      <c r="B47" s="62">
        <v>31.0</v>
      </c>
      <c r="C47" s="62">
        <v>35.0</v>
      </c>
      <c r="D47" s="63">
        <v>46029.0</v>
      </c>
      <c r="E47" s="62" t="s">
        <v>265</v>
      </c>
      <c r="F47" s="62" t="s">
        <v>81</v>
      </c>
      <c r="G47" s="62" t="s">
        <v>295</v>
      </c>
      <c r="H47" s="62" t="s">
        <v>419</v>
      </c>
      <c r="I47" s="62" t="s">
        <v>224</v>
      </c>
      <c r="J47" s="64">
        <v>1.475</v>
      </c>
      <c r="K47" s="62">
        <v>4.0</v>
      </c>
      <c r="L47" s="62">
        <v>13.0</v>
      </c>
      <c r="M47" s="62">
        <v>0.308</v>
      </c>
      <c r="N47" s="62">
        <v>1.0</v>
      </c>
      <c r="O47" s="62">
        <v>6.0</v>
      </c>
      <c r="P47" s="62">
        <v>0.167</v>
      </c>
      <c r="Q47" s="62">
        <v>3.0</v>
      </c>
      <c r="R47" s="62">
        <v>7.0</v>
      </c>
      <c r="S47" s="62">
        <v>0.429</v>
      </c>
      <c r="T47" s="62">
        <v>0.346</v>
      </c>
      <c r="U47" s="62">
        <v>4.0</v>
      </c>
      <c r="V47" s="62">
        <v>4.0</v>
      </c>
      <c r="W47" s="62">
        <v>1.0</v>
      </c>
      <c r="X47" s="62">
        <v>0.0</v>
      </c>
      <c r="Y47" s="62">
        <v>6.0</v>
      </c>
      <c r="Z47" s="62">
        <v>6.0</v>
      </c>
      <c r="AA47" s="62">
        <v>7.0</v>
      </c>
      <c r="AB47" s="62">
        <v>5.0</v>
      </c>
      <c r="AC47" s="62">
        <v>0.0</v>
      </c>
      <c r="AD47" s="62">
        <v>2.0</v>
      </c>
      <c r="AE47" s="62">
        <v>3.0</v>
      </c>
      <c r="AF47" s="62">
        <v>13.0</v>
      </c>
      <c r="AG47" s="62">
        <v>14.0</v>
      </c>
      <c r="AH47" s="62">
        <v>27.0</v>
      </c>
    </row>
    <row r="48" ht="15.75" customHeight="1">
      <c r="A48" s="62">
        <v>32.0</v>
      </c>
      <c r="B48" s="62">
        <v>32.0</v>
      </c>
      <c r="C48" s="62">
        <v>36.0</v>
      </c>
      <c r="D48" s="63">
        <v>46031.0</v>
      </c>
      <c r="E48" s="62" t="s">
        <v>265</v>
      </c>
      <c r="F48" s="62" t="s">
        <v>227</v>
      </c>
      <c r="G48" s="62" t="s">
        <v>309</v>
      </c>
      <c r="H48" s="62" t="s">
        <v>420</v>
      </c>
      <c r="I48" s="62" t="s">
        <v>224</v>
      </c>
      <c r="J48" s="64">
        <v>1.6472222222222221</v>
      </c>
      <c r="K48" s="62">
        <v>3.0</v>
      </c>
      <c r="L48" s="62">
        <v>8.0</v>
      </c>
      <c r="M48" s="62">
        <v>0.375</v>
      </c>
      <c r="N48" s="62">
        <v>0.0</v>
      </c>
      <c r="O48" s="62">
        <v>3.0</v>
      </c>
      <c r="P48" s="62">
        <v>0.0</v>
      </c>
      <c r="Q48" s="62">
        <v>3.0</v>
      </c>
      <c r="R48" s="62">
        <v>5.0</v>
      </c>
      <c r="S48" s="62">
        <v>0.6</v>
      </c>
      <c r="T48" s="62">
        <v>0.375</v>
      </c>
      <c r="U48" s="62">
        <v>0.0</v>
      </c>
      <c r="V48" s="62">
        <v>0.0</v>
      </c>
      <c r="W48" s="62" t="s">
        <v>81</v>
      </c>
      <c r="X48" s="62">
        <v>2.0</v>
      </c>
      <c r="Y48" s="62">
        <v>7.0</v>
      </c>
      <c r="Z48" s="62">
        <v>9.0</v>
      </c>
      <c r="AA48" s="62">
        <v>7.0</v>
      </c>
      <c r="AB48" s="62">
        <v>2.0</v>
      </c>
      <c r="AC48" s="62">
        <v>0.0</v>
      </c>
      <c r="AD48" s="62">
        <v>1.0</v>
      </c>
      <c r="AE48" s="62">
        <v>3.0</v>
      </c>
      <c r="AF48" s="62">
        <v>6.0</v>
      </c>
      <c r="AG48" s="62">
        <v>9.8</v>
      </c>
      <c r="AH48" s="62">
        <v>7.0</v>
      </c>
    </row>
    <row r="49" ht="15.75" customHeight="1">
      <c r="A49" s="62">
        <v>33.0</v>
      </c>
      <c r="B49" s="62">
        <v>33.0</v>
      </c>
      <c r="C49" s="62">
        <v>37.0</v>
      </c>
      <c r="D49" s="63">
        <v>46033.0</v>
      </c>
      <c r="E49" s="62" t="s">
        <v>265</v>
      </c>
      <c r="F49" s="62" t="s">
        <v>227</v>
      </c>
      <c r="G49" s="62" t="s">
        <v>261</v>
      </c>
      <c r="H49" s="62" t="s">
        <v>421</v>
      </c>
      <c r="I49" s="62" t="s">
        <v>224</v>
      </c>
      <c r="J49" s="64">
        <v>1.8569444444444445</v>
      </c>
      <c r="K49" s="62">
        <v>6.0</v>
      </c>
      <c r="L49" s="62">
        <v>19.0</v>
      </c>
      <c r="M49" s="62">
        <v>0.316</v>
      </c>
      <c r="N49" s="62">
        <v>2.0</v>
      </c>
      <c r="O49" s="62">
        <v>8.0</v>
      </c>
      <c r="P49" s="62">
        <v>0.25</v>
      </c>
      <c r="Q49" s="62">
        <v>4.0</v>
      </c>
      <c r="R49" s="62">
        <v>11.0</v>
      </c>
      <c r="S49" s="62">
        <v>0.364</v>
      </c>
      <c r="T49" s="62">
        <v>0.368</v>
      </c>
      <c r="U49" s="62">
        <v>3.0</v>
      </c>
      <c r="V49" s="62">
        <v>4.0</v>
      </c>
      <c r="W49" s="62">
        <v>0.75</v>
      </c>
      <c r="X49" s="62">
        <v>0.0</v>
      </c>
      <c r="Y49" s="62">
        <v>4.0</v>
      </c>
      <c r="Z49" s="62">
        <v>4.0</v>
      </c>
      <c r="AA49" s="62">
        <v>4.0</v>
      </c>
      <c r="AB49" s="62">
        <v>2.0</v>
      </c>
      <c r="AC49" s="62">
        <v>0.0</v>
      </c>
      <c r="AD49" s="62">
        <v>4.0</v>
      </c>
      <c r="AE49" s="62">
        <v>4.0</v>
      </c>
      <c r="AF49" s="62">
        <v>17.0</v>
      </c>
      <c r="AG49" s="62">
        <v>6.1</v>
      </c>
      <c r="AH49" s="62">
        <v>-12.0</v>
      </c>
    </row>
    <row r="50" ht="15.75" customHeight="1">
      <c r="A50" s="62">
        <v>34.0</v>
      </c>
      <c r="B50" s="62">
        <v>34.0</v>
      </c>
      <c r="C50" s="62">
        <v>38.0</v>
      </c>
      <c r="D50" s="63">
        <v>46034.0</v>
      </c>
      <c r="E50" s="62" t="s">
        <v>265</v>
      </c>
      <c r="F50" s="62" t="s">
        <v>227</v>
      </c>
      <c r="G50" s="62" t="s">
        <v>261</v>
      </c>
      <c r="H50" s="62" t="s">
        <v>422</v>
      </c>
      <c r="I50" s="62" t="s">
        <v>224</v>
      </c>
      <c r="J50" s="64">
        <v>1.395138888888889</v>
      </c>
      <c r="K50" s="62">
        <v>5.0</v>
      </c>
      <c r="L50" s="62">
        <v>7.0</v>
      </c>
      <c r="M50" s="62">
        <v>0.714</v>
      </c>
      <c r="N50" s="62">
        <v>5.0</v>
      </c>
      <c r="O50" s="62">
        <v>6.0</v>
      </c>
      <c r="P50" s="62">
        <v>0.833</v>
      </c>
      <c r="Q50" s="62">
        <v>0.0</v>
      </c>
      <c r="R50" s="62">
        <v>1.0</v>
      </c>
      <c r="S50" s="62">
        <v>0.0</v>
      </c>
      <c r="T50" s="62">
        <v>1.071</v>
      </c>
      <c r="U50" s="62">
        <v>0.0</v>
      </c>
      <c r="V50" s="62">
        <v>0.0</v>
      </c>
      <c r="W50" s="62" t="s">
        <v>81</v>
      </c>
      <c r="X50" s="62">
        <v>0.0</v>
      </c>
      <c r="Y50" s="62">
        <v>2.0</v>
      </c>
      <c r="Z50" s="62">
        <v>2.0</v>
      </c>
      <c r="AA50" s="62">
        <v>8.0</v>
      </c>
      <c r="AB50" s="62">
        <v>1.0</v>
      </c>
      <c r="AC50" s="62">
        <v>0.0</v>
      </c>
      <c r="AD50" s="62">
        <v>2.0</v>
      </c>
      <c r="AE50" s="62">
        <v>4.0</v>
      </c>
      <c r="AF50" s="62">
        <v>15.0</v>
      </c>
      <c r="AG50" s="62">
        <v>15.7</v>
      </c>
      <c r="AH50" s="62">
        <v>8.0</v>
      </c>
    </row>
    <row r="51" ht="15.75" customHeight="1">
      <c r="A51" s="62">
        <v>35.0</v>
      </c>
      <c r="B51" s="62">
        <v>35.0</v>
      </c>
      <c r="C51" s="62">
        <v>39.0</v>
      </c>
      <c r="D51" s="63">
        <v>46036.0</v>
      </c>
      <c r="E51" s="62" t="s">
        <v>265</v>
      </c>
      <c r="F51" s="62" t="s">
        <v>81</v>
      </c>
      <c r="G51" s="62" t="s">
        <v>293</v>
      </c>
      <c r="H51" s="62" t="s">
        <v>423</v>
      </c>
      <c r="I51" s="62" t="s">
        <v>224</v>
      </c>
      <c r="J51" s="64">
        <v>1.1111111111111112</v>
      </c>
      <c r="K51" s="62">
        <v>3.0</v>
      </c>
      <c r="L51" s="62">
        <v>10.0</v>
      </c>
      <c r="M51" s="62">
        <v>0.3</v>
      </c>
      <c r="N51" s="62">
        <v>1.0</v>
      </c>
      <c r="O51" s="62">
        <v>6.0</v>
      </c>
      <c r="P51" s="62">
        <v>0.167</v>
      </c>
      <c r="Q51" s="62">
        <v>2.0</v>
      </c>
      <c r="R51" s="62">
        <v>4.0</v>
      </c>
      <c r="S51" s="62">
        <v>0.5</v>
      </c>
      <c r="T51" s="62">
        <v>0.35</v>
      </c>
      <c r="U51" s="62">
        <v>2.0</v>
      </c>
      <c r="V51" s="62">
        <v>2.0</v>
      </c>
      <c r="W51" s="62">
        <v>1.0</v>
      </c>
      <c r="X51" s="62">
        <v>1.0</v>
      </c>
      <c r="Y51" s="62">
        <v>2.0</v>
      </c>
      <c r="Z51" s="62">
        <v>3.0</v>
      </c>
      <c r="AA51" s="62">
        <v>2.0</v>
      </c>
      <c r="AB51" s="62">
        <v>2.0</v>
      </c>
      <c r="AC51" s="62">
        <v>1.0</v>
      </c>
      <c r="AD51" s="62">
        <v>2.0</v>
      </c>
      <c r="AE51" s="62">
        <v>5.0</v>
      </c>
      <c r="AF51" s="62">
        <v>9.0</v>
      </c>
      <c r="AG51" s="62">
        <v>4.6</v>
      </c>
      <c r="AH51" s="62">
        <v>-18.0</v>
      </c>
    </row>
    <row r="52" ht="15.75" customHeight="1">
      <c r="A52" s="62">
        <v>36.0</v>
      </c>
      <c r="B52" s="62">
        <v>36.0</v>
      </c>
      <c r="C52" s="62">
        <v>40.0</v>
      </c>
      <c r="D52" s="63">
        <v>46038.0</v>
      </c>
      <c r="E52" s="62" t="s">
        <v>265</v>
      </c>
      <c r="F52" s="62" t="s">
        <v>81</v>
      </c>
      <c r="G52" s="62" t="s">
        <v>293</v>
      </c>
      <c r="H52" s="62" t="s">
        <v>424</v>
      </c>
      <c r="I52" s="62" t="s">
        <v>224</v>
      </c>
      <c r="J52" s="64">
        <v>1.4430555555555555</v>
      </c>
      <c r="K52" s="62">
        <v>4.0</v>
      </c>
      <c r="L52" s="62">
        <v>5.0</v>
      </c>
      <c r="M52" s="62">
        <v>0.8</v>
      </c>
      <c r="N52" s="62">
        <v>2.0</v>
      </c>
      <c r="O52" s="62">
        <v>2.0</v>
      </c>
      <c r="P52" s="62">
        <v>1.0</v>
      </c>
      <c r="Q52" s="62">
        <v>2.0</v>
      </c>
      <c r="R52" s="62">
        <v>3.0</v>
      </c>
      <c r="S52" s="62">
        <v>0.667</v>
      </c>
      <c r="T52" s="62">
        <v>1.0</v>
      </c>
      <c r="U52" s="62">
        <v>0.0</v>
      </c>
      <c r="V52" s="62">
        <v>0.0</v>
      </c>
      <c r="W52" s="62" t="s">
        <v>81</v>
      </c>
      <c r="X52" s="62">
        <v>1.0</v>
      </c>
      <c r="Y52" s="62">
        <v>3.0</v>
      </c>
      <c r="Z52" s="62">
        <v>4.0</v>
      </c>
      <c r="AA52" s="62">
        <v>4.0</v>
      </c>
      <c r="AB52" s="62">
        <v>0.0</v>
      </c>
      <c r="AC52" s="62">
        <v>1.0</v>
      </c>
      <c r="AD52" s="62">
        <v>3.0</v>
      </c>
      <c r="AE52" s="62">
        <v>4.0</v>
      </c>
      <c r="AF52" s="62">
        <v>10.0</v>
      </c>
      <c r="AG52" s="62">
        <v>8.6</v>
      </c>
      <c r="AH52" s="62">
        <v>-6.0</v>
      </c>
    </row>
    <row r="53" ht="15.75" customHeight="1">
      <c r="A53" s="62">
        <v>37.0</v>
      </c>
      <c r="B53" s="62">
        <v>37.0</v>
      </c>
      <c r="C53" s="62">
        <v>41.0</v>
      </c>
      <c r="D53" s="63">
        <v>46041.0</v>
      </c>
      <c r="E53" s="62" t="s">
        <v>265</v>
      </c>
      <c r="F53" s="62" t="s">
        <v>81</v>
      </c>
      <c r="G53" s="62" t="s">
        <v>316</v>
      </c>
      <c r="H53" s="62" t="s">
        <v>425</v>
      </c>
      <c r="I53" s="62" t="s">
        <v>224</v>
      </c>
      <c r="J53" s="64">
        <v>1.4708333333333334</v>
      </c>
      <c r="K53" s="62">
        <v>3.0</v>
      </c>
      <c r="L53" s="62">
        <v>9.0</v>
      </c>
      <c r="M53" s="62">
        <v>0.333</v>
      </c>
      <c r="N53" s="62">
        <v>0.0</v>
      </c>
      <c r="O53" s="62">
        <v>3.0</v>
      </c>
      <c r="P53" s="62">
        <v>0.0</v>
      </c>
      <c r="Q53" s="62">
        <v>3.0</v>
      </c>
      <c r="R53" s="62">
        <v>6.0</v>
      </c>
      <c r="S53" s="62">
        <v>0.5</v>
      </c>
      <c r="T53" s="62">
        <v>0.333</v>
      </c>
      <c r="U53" s="62">
        <v>5.0</v>
      </c>
      <c r="V53" s="62">
        <v>9.0</v>
      </c>
      <c r="W53" s="62">
        <v>0.556</v>
      </c>
      <c r="X53" s="62">
        <v>1.0</v>
      </c>
      <c r="Y53" s="62">
        <v>4.0</v>
      </c>
      <c r="Z53" s="62">
        <v>5.0</v>
      </c>
      <c r="AA53" s="62">
        <v>4.0</v>
      </c>
      <c r="AB53" s="62">
        <v>0.0</v>
      </c>
      <c r="AC53" s="62">
        <v>0.0</v>
      </c>
      <c r="AD53" s="62">
        <v>3.0</v>
      </c>
      <c r="AE53" s="62">
        <v>2.0</v>
      </c>
      <c r="AF53" s="62">
        <v>11.0</v>
      </c>
      <c r="AG53" s="62">
        <v>5.2</v>
      </c>
      <c r="AH53" s="62">
        <v>3.0</v>
      </c>
    </row>
    <row r="54" ht="15.75" customHeight="1">
      <c r="A54" s="62">
        <v>38.0</v>
      </c>
      <c r="B54" s="62">
        <v>38.0</v>
      </c>
      <c r="C54" s="62">
        <v>42.0</v>
      </c>
      <c r="D54" s="63">
        <v>46042.0</v>
      </c>
      <c r="E54" s="62" t="s">
        <v>265</v>
      </c>
      <c r="F54" s="62" t="s">
        <v>81</v>
      </c>
      <c r="G54" s="62" t="s">
        <v>259</v>
      </c>
      <c r="H54" s="62" t="s">
        <v>349</v>
      </c>
      <c r="I54" s="62" t="s">
        <v>224</v>
      </c>
      <c r="J54" s="64">
        <v>1.53125</v>
      </c>
      <c r="K54" s="62">
        <v>10.0</v>
      </c>
      <c r="L54" s="62">
        <v>21.0</v>
      </c>
      <c r="M54" s="62">
        <v>0.476</v>
      </c>
      <c r="N54" s="62">
        <v>2.0</v>
      </c>
      <c r="O54" s="62">
        <v>7.0</v>
      </c>
      <c r="P54" s="62">
        <v>0.286</v>
      </c>
      <c r="Q54" s="62">
        <v>8.0</v>
      </c>
      <c r="R54" s="62">
        <v>14.0</v>
      </c>
      <c r="S54" s="62">
        <v>0.571</v>
      </c>
      <c r="T54" s="62">
        <v>0.524</v>
      </c>
      <c r="U54" s="62">
        <v>3.0</v>
      </c>
      <c r="V54" s="62">
        <v>4.0</v>
      </c>
      <c r="W54" s="62">
        <v>0.75</v>
      </c>
      <c r="X54" s="62">
        <v>3.0</v>
      </c>
      <c r="Y54" s="62">
        <v>4.0</v>
      </c>
      <c r="Z54" s="62">
        <v>7.0</v>
      </c>
      <c r="AA54" s="62">
        <v>1.0</v>
      </c>
      <c r="AB54" s="62">
        <v>2.0</v>
      </c>
      <c r="AC54" s="62">
        <v>1.0</v>
      </c>
      <c r="AD54" s="62">
        <v>4.0</v>
      </c>
      <c r="AE54" s="62">
        <v>3.0</v>
      </c>
      <c r="AF54" s="62">
        <v>25.0</v>
      </c>
      <c r="AG54" s="62">
        <v>15.4</v>
      </c>
      <c r="AH54" s="62">
        <v>5.0</v>
      </c>
    </row>
    <row r="55" ht="15.75" customHeight="1">
      <c r="A55" s="62">
        <v>39.0</v>
      </c>
      <c r="B55" s="62">
        <v>39.0</v>
      </c>
      <c r="C55" s="62">
        <v>43.0</v>
      </c>
      <c r="D55" s="63">
        <v>46044.0</v>
      </c>
      <c r="E55" s="62" t="s">
        <v>265</v>
      </c>
      <c r="F55" s="62" t="s">
        <v>81</v>
      </c>
      <c r="G55" s="62" t="s">
        <v>272</v>
      </c>
      <c r="H55" s="62" t="s">
        <v>426</v>
      </c>
      <c r="I55" s="62" t="s">
        <v>224</v>
      </c>
      <c r="J55" s="64">
        <v>1.6652777777777779</v>
      </c>
      <c r="K55" s="62">
        <v>4.0</v>
      </c>
      <c r="L55" s="62">
        <v>9.0</v>
      </c>
      <c r="M55" s="62">
        <v>0.444</v>
      </c>
      <c r="N55" s="62">
        <v>1.0</v>
      </c>
      <c r="O55" s="62">
        <v>6.0</v>
      </c>
      <c r="P55" s="62">
        <v>0.167</v>
      </c>
      <c r="Q55" s="62">
        <v>3.0</v>
      </c>
      <c r="R55" s="62">
        <v>3.0</v>
      </c>
      <c r="S55" s="62">
        <v>1.0</v>
      </c>
      <c r="T55" s="62">
        <v>0.5</v>
      </c>
      <c r="U55" s="62">
        <v>0.0</v>
      </c>
      <c r="V55" s="62">
        <v>0.0</v>
      </c>
      <c r="W55" s="62" t="s">
        <v>81</v>
      </c>
      <c r="X55" s="62">
        <v>2.0</v>
      </c>
      <c r="Y55" s="62">
        <v>5.0</v>
      </c>
      <c r="Z55" s="62">
        <v>7.0</v>
      </c>
      <c r="AA55" s="62">
        <v>4.0</v>
      </c>
      <c r="AB55" s="62">
        <v>3.0</v>
      </c>
      <c r="AC55" s="62">
        <v>0.0</v>
      </c>
      <c r="AD55" s="62">
        <v>2.0</v>
      </c>
      <c r="AE55" s="62">
        <v>4.0</v>
      </c>
      <c r="AF55" s="62">
        <v>9.0</v>
      </c>
      <c r="AG55" s="62">
        <v>9.4</v>
      </c>
      <c r="AH55" s="62">
        <v>13.0</v>
      </c>
    </row>
    <row r="56" ht="15.75" customHeight="1">
      <c r="A56" s="62">
        <v>40.0</v>
      </c>
      <c r="B56" s="62">
        <v>40.0</v>
      </c>
      <c r="C56" s="62">
        <v>44.0</v>
      </c>
      <c r="D56" s="63">
        <v>46046.0</v>
      </c>
      <c r="E56" s="62" t="s">
        <v>265</v>
      </c>
      <c r="F56" s="62" t="s">
        <v>81</v>
      </c>
      <c r="G56" s="62" t="s">
        <v>297</v>
      </c>
      <c r="H56" s="62" t="s">
        <v>427</v>
      </c>
      <c r="I56" s="62" t="s">
        <v>224</v>
      </c>
      <c r="J56" s="64">
        <v>1.6340277777777779</v>
      </c>
      <c r="K56" s="62">
        <v>5.0</v>
      </c>
      <c r="L56" s="62">
        <v>9.0</v>
      </c>
      <c r="M56" s="62">
        <v>0.556</v>
      </c>
      <c r="N56" s="62">
        <v>1.0</v>
      </c>
      <c r="O56" s="62">
        <v>4.0</v>
      </c>
      <c r="P56" s="62">
        <v>0.25</v>
      </c>
      <c r="Q56" s="62">
        <v>4.0</v>
      </c>
      <c r="R56" s="62">
        <v>5.0</v>
      </c>
      <c r="S56" s="62">
        <v>0.8</v>
      </c>
      <c r="T56" s="62">
        <v>0.611</v>
      </c>
      <c r="U56" s="62">
        <v>3.0</v>
      </c>
      <c r="V56" s="62">
        <v>4.0</v>
      </c>
      <c r="W56" s="62">
        <v>0.75</v>
      </c>
      <c r="X56" s="62">
        <v>1.0</v>
      </c>
      <c r="Y56" s="62">
        <v>2.0</v>
      </c>
      <c r="Z56" s="62">
        <v>3.0</v>
      </c>
      <c r="AA56" s="62">
        <v>4.0</v>
      </c>
      <c r="AB56" s="62">
        <v>1.0</v>
      </c>
      <c r="AC56" s="62">
        <v>0.0</v>
      </c>
      <c r="AD56" s="62">
        <v>2.0</v>
      </c>
      <c r="AE56" s="62">
        <v>5.0</v>
      </c>
      <c r="AF56" s="62">
        <v>14.0</v>
      </c>
      <c r="AG56" s="62">
        <v>10.4</v>
      </c>
      <c r="AH56" s="62">
        <v>1.0</v>
      </c>
    </row>
    <row r="57" ht="15.75" customHeight="1">
      <c r="A57" s="62">
        <v>41.0</v>
      </c>
      <c r="B57" s="62">
        <v>41.0</v>
      </c>
      <c r="C57" s="62">
        <v>45.0</v>
      </c>
      <c r="D57" s="63">
        <v>46048.0</v>
      </c>
      <c r="E57" s="62" t="s">
        <v>265</v>
      </c>
      <c r="F57" s="62" t="s">
        <v>227</v>
      </c>
      <c r="G57" s="62" t="s">
        <v>243</v>
      </c>
      <c r="H57" s="62" t="s">
        <v>428</v>
      </c>
      <c r="I57" s="62" t="s">
        <v>224</v>
      </c>
      <c r="J57" s="64">
        <v>1.0722222222222222</v>
      </c>
      <c r="K57" s="62">
        <v>2.0</v>
      </c>
      <c r="L57" s="62">
        <v>11.0</v>
      </c>
      <c r="M57" s="62">
        <v>0.182</v>
      </c>
      <c r="N57" s="62">
        <v>1.0</v>
      </c>
      <c r="O57" s="62">
        <v>4.0</v>
      </c>
      <c r="P57" s="62">
        <v>0.25</v>
      </c>
      <c r="Q57" s="62">
        <v>1.0</v>
      </c>
      <c r="R57" s="62">
        <v>7.0</v>
      </c>
      <c r="S57" s="62">
        <v>0.143</v>
      </c>
      <c r="T57" s="62">
        <v>0.227</v>
      </c>
      <c r="U57" s="62">
        <v>4.0</v>
      </c>
      <c r="V57" s="62">
        <v>4.0</v>
      </c>
      <c r="W57" s="62">
        <v>1.0</v>
      </c>
      <c r="X57" s="62">
        <v>1.0</v>
      </c>
      <c r="Y57" s="62">
        <v>5.0</v>
      </c>
      <c r="Z57" s="62">
        <v>6.0</v>
      </c>
      <c r="AA57" s="62">
        <v>1.0</v>
      </c>
      <c r="AB57" s="62">
        <v>1.0</v>
      </c>
      <c r="AC57" s="62">
        <v>0.0</v>
      </c>
      <c r="AD57" s="62">
        <v>2.0</v>
      </c>
      <c r="AE57" s="62">
        <v>4.0</v>
      </c>
      <c r="AF57" s="62">
        <v>9.0</v>
      </c>
      <c r="AG57" s="62">
        <v>2.4</v>
      </c>
      <c r="AH57" s="62">
        <v>-36.0</v>
      </c>
    </row>
    <row r="58" ht="15.75" customHeight="1">
      <c r="A58" s="62">
        <v>42.0</v>
      </c>
      <c r="B58" s="62">
        <v>42.0</v>
      </c>
      <c r="C58" s="62">
        <v>46.0</v>
      </c>
      <c r="D58" s="63">
        <v>46049.0</v>
      </c>
      <c r="E58" s="62" t="s">
        <v>265</v>
      </c>
      <c r="F58" s="62" t="s">
        <v>81</v>
      </c>
      <c r="G58" s="62" t="s">
        <v>249</v>
      </c>
      <c r="H58" s="62" t="s">
        <v>429</v>
      </c>
      <c r="I58" s="62" t="s">
        <v>224</v>
      </c>
      <c r="J58" s="64">
        <v>1.3055555555555556</v>
      </c>
      <c r="K58" s="62">
        <v>4.0</v>
      </c>
      <c r="L58" s="62">
        <v>7.0</v>
      </c>
      <c r="M58" s="62">
        <v>0.571</v>
      </c>
      <c r="N58" s="62">
        <v>3.0</v>
      </c>
      <c r="O58" s="62">
        <v>3.0</v>
      </c>
      <c r="P58" s="62">
        <v>1.0</v>
      </c>
      <c r="Q58" s="62">
        <v>1.0</v>
      </c>
      <c r="R58" s="62">
        <v>4.0</v>
      </c>
      <c r="S58" s="62">
        <v>0.25</v>
      </c>
      <c r="T58" s="62">
        <v>0.786</v>
      </c>
      <c r="U58" s="62">
        <v>1.0</v>
      </c>
      <c r="V58" s="62">
        <v>2.0</v>
      </c>
      <c r="W58" s="62">
        <v>0.5</v>
      </c>
      <c r="X58" s="62">
        <v>2.0</v>
      </c>
      <c r="Y58" s="62">
        <v>6.0</v>
      </c>
      <c r="Z58" s="62">
        <v>8.0</v>
      </c>
      <c r="AA58" s="62">
        <v>7.0</v>
      </c>
      <c r="AB58" s="62">
        <v>1.0</v>
      </c>
      <c r="AC58" s="62">
        <v>2.0</v>
      </c>
      <c r="AD58" s="62">
        <v>1.0</v>
      </c>
      <c r="AE58" s="62">
        <v>3.0</v>
      </c>
      <c r="AF58" s="62">
        <v>12.0</v>
      </c>
      <c r="AG58" s="62">
        <v>16.6</v>
      </c>
      <c r="AH58" s="62">
        <v>4.0</v>
      </c>
    </row>
    <row r="59" ht="15.75" customHeight="1">
      <c r="A59" s="62">
        <v>43.0</v>
      </c>
      <c r="B59" s="62">
        <v>43.0</v>
      </c>
      <c r="C59" s="62">
        <v>47.0</v>
      </c>
      <c r="D59" s="63">
        <v>46051.0</v>
      </c>
      <c r="E59" s="62" t="s">
        <v>265</v>
      </c>
      <c r="F59" s="62" t="s">
        <v>81</v>
      </c>
      <c r="G59" s="62" t="s">
        <v>228</v>
      </c>
      <c r="H59" s="62" t="s">
        <v>430</v>
      </c>
      <c r="I59" s="62" t="s">
        <v>224</v>
      </c>
      <c r="J59" s="64">
        <v>1.4618055555555556</v>
      </c>
      <c r="K59" s="62">
        <v>2.0</v>
      </c>
      <c r="L59" s="62">
        <v>7.0</v>
      </c>
      <c r="M59" s="62">
        <v>0.286</v>
      </c>
      <c r="N59" s="62">
        <v>1.0</v>
      </c>
      <c r="O59" s="62">
        <v>5.0</v>
      </c>
      <c r="P59" s="62">
        <v>0.2</v>
      </c>
      <c r="Q59" s="62">
        <v>1.0</v>
      </c>
      <c r="R59" s="62">
        <v>2.0</v>
      </c>
      <c r="S59" s="62">
        <v>0.5</v>
      </c>
      <c r="T59" s="62">
        <v>0.357</v>
      </c>
      <c r="U59" s="62">
        <v>0.0</v>
      </c>
      <c r="V59" s="62">
        <v>0.0</v>
      </c>
      <c r="W59" s="62" t="s">
        <v>81</v>
      </c>
      <c r="X59" s="62">
        <v>2.0</v>
      </c>
      <c r="Y59" s="62">
        <v>3.0</v>
      </c>
      <c r="Z59" s="62">
        <v>5.0</v>
      </c>
      <c r="AA59" s="62">
        <v>3.0</v>
      </c>
      <c r="AB59" s="62">
        <v>3.0</v>
      </c>
      <c r="AC59" s="62">
        <v>0.0</v>
      </c>
      <c r="AD59" s="62">
        <v>1.0</v>
      </c>
      <c r="AE59" s="62">
        <v>1.0</v>
      </c>
      <c r="AF59" s="62">
        <v>5.0</v>
      </c>
      <c r="AG59" s="62">
        <v>6.9</v>
      </c>
      <c r="AH59" s="62">
        <v>0.0</v>
      </c>
    </row>
    <row r="60" ht="15.75" customHeight="1">
      <c r="A60" s="62">
        <v>44.0</v>
      </c>
      <c r="B60" s="62">
        <v>44.0</v>
      </c>
      <c r="C60" s="62">
        <v>48.0</v>
      </c>
      <c r="D60" s="63">
        <v>46053.0</v>
      </c>
      <c r="E60" s="62" t="s">
        <v>265</v>
      </c>
      <c r="F60" s="62" t="s">
        <v>81</v>
      </c>
      <c r="G60" s="62" t="s">
        <v>247</v>
      </c>
      <c r="H60" s="62" t="s">
        <v>431</v>
      </c>
      <c r="I60" s="62" t="s">
        <v>224</v>
      </c>
      <c r="J60" s="64">
        <v>1.5465277777777777</v>
      </c>
      <c r="K60" s="62">
        <v>6.0</v>
      </c>
      <c r="L60" s="62">
        <v>10.0</v>
      </c>
      <c r="M60" s="62">
        <v>0.6</v>
      </c>
      <c r="N60" s="62">
        <v>2.0</v>
      </c>
      <c r="O60" s="62">
        <v>5.0</v>
      </c>
      <c r="P60" s="62">
        <v>0.4</v>
      </c>
      <c r="Q60" s="62">
        <v>4.0</v>
      </c>
      <c r="R60" s="62">
        <v>5.0</v>
      </c>
      <c r="S60" s="62">
        <v>0.8</v>
      </c>
      <c r="T60" s="62">
        <v>0.7</v>
      </c>
      <c r="U60" s="62">
        <v>1.0</v>
      </c>
      <c r="V60" s="62">
        <v>1.0</v>
      </c>
      <c r="W60" s="62">
        <v>1.0</v>
      </c>
      <c r="X60" s="62">
        <v>0.0</v>
      </c>
      <c r="Y60" s="62">
        <v>3.0</v>
      </c>
      <c r="Z60" s="62">
        <v>3.0</v>
      </c>
      <c r="AA60" s="62">
        <v>5.0</v>
      </c>
      <c r="AB60" s="62">
        <v>1.0</v>
      </c>
      <c r="AC60" s="62">
        <v>0.0</v>
      </c>
      <c r="AD60" s="62">
        <v>1.0</v>
      </c>
      <c r="AE60" s="62">
        <v>1.0</v>
      </c>
      <c r="AF60" s="62">
        <v>15.0</v>
      </c>
      <c r="AG60" s="62">
        <v>14.4</v>
      </c>
      <c r="AH60" s="62">
        <v>7.0</v>
      </c>
    </row>
    <row r="61" ht="15.75" customHeight="1">
      <c r="A61" s="62">
        <v>45.0</v>
      </c>
      <c r="B61" s="62">
        <v>45.0</v>
      </c>
      <c r="C61" s="62">
        <v>49.0</v>
      </c>
      <c r="D61" s="63">
        <v>46055.0</v>
      </c>
      <c r="E61" s="62" t="s">
        <v>265</v>
      </c>
      <c r="F61" s="62" t="s">
        <v>227</v>
      </c>
      <c r="G61" s="62" t="s">
        <v>254</v>
      </c>
      <c r="H61" s="62" t="s">
        <v>432</v>
      </c>
      <c r="I61" s="62" t="s">
        <v>224</v>
      </c>
      <c r="J61" s="64">
        <v>1.2715277777777778</v>
      </c>
      <c r="K61" s="62">
        <v>1.0</v>
      </c>
      <c r="L61" s="62">
        <v>11.0</v>
      </c>
      <c r="M61" s="62">
        <v>0.091</v>
      </c>
      <c r="N61" s="62">
        <v>1.0</v>
      </c>
      <c r="O61" s="62">
        <v>8.0</v>
      </c>
      <c r="P61" s="62">
        <v>0.125</v>
      </c>
      <c r="Q61" s="62">
        <v>0.0</v>
      </c>
      <c r="R61" s="62">
        <v>3.0</v>
      </c>
      <c r="S61" s="62">
        <v>0.0</v>
      </c>
      <c r="T61" s="62">
        <v>0.136</v>
      </c>
      <c r="U61" s="62">
        <v>2.0</v>
      </c>
      <c r="V61" s="62">
        <v>2.0</v>
      </c>
      <c r="W61" s="62">
        <v>1.0</v>
      </c>
      <c r="X61" s="62">
        <v>0.0</v>
      </c>
      <c r="Y61" s="62">
        <v>3.0</v>
      </c>
      <c r="Z61" s="62">
        <v>3.0</v>
      </c>
      <c r="AA61" s="62">
        <v>7.0</v>
      </c>
      <c r="AB61" s="62">
        <v>1.0</v>
      </c>
      <c r="AC61" s="62">
        <v>0.0</v>
      </c>
      <c r="AD61" s="62">
        <v>0.0</v>
      </c>
      <c r="AE61" s="62">
        <v>1.0</v>
      </c>
      <c r="AF61" s="62">
        <v>5.0</v>
      </c>
      <c r="AG61" s="62">
        <v>4.1</v>
      </c>
      <c r="AH61" s="62">
        <v>5.0</v>
      </c>
    </row>
    <row r="62" ht="15.75" customHeight="1">
      <c r="A62" s="62">
        <v>46.0</v>
      </c>
      <c r="B62" s="62">
        <v>46.0</v>
      </c>
      <c r="C62" s="62">
        <v>50.0</v>
      </c>
      <c r="D62" s="63">
        <v>46056.0</v>
      </c>
      <c r="E62" s="62" t="s">
        <v>265</v>
      </c>
      <c r="F62" s="62" t="s">
        <v>227</v>
      </c>
      <c r="G62" s="62" t="s">
        <v>222</v>
      </c>
      <c r="H62" s="62" t="s">
        <v>433</v>
      </c>
      <c r="I62" s="62" t="s">
        <v>224</v>
      </c>
      <c r="J62" s="64">
        <v>1.6479166666666667</v>
      </c>
      <c r="K62" s="62">
        <v>11.0</v>
      </c>
      <c r="L62" s="62">
        <v>20.0</v>
      </c>
      <c r="M62" s="62">
        <v>0.55</v>
      </c>
      <c r="N62" s="62">
        <v>2.0</v>
      </c>
      <c r="O62" s="62">
        <v>7.0</v>
      </c>
      <c r="P62" s="62">
        <v>0.286</v>
      </c>
      <c r="Q62" s="62">
        <v>9.0</v>
      </c>
      <c r="R62" s="62">
        <v>13.0</v>
      </c>
      <c r="S62" s="62">
        <v>0.692</v>
      </c>
      <c r="T62" s="62">
        <v>0.6</v>
      </c>
      <c r="U62" s="62">
        <v>1.0</v>
      </c>
      <c r="V62" s="62">
        <v>2.0</v>
      </c>
      <c r="W62" s="62">
        <v>0.5</v>
      </c>
      <c r="X62" s="62">
        <v>3.0</v>
      </c>
      <c r="Y62" s="62">
        <v>4.0</v>
      </c>
      <c r="Z62" s="62">
        <v>7.0</v>
      </c>
      <c r="AA62" s="62">
        <v>7.0</v>
      </c>
      <c r="AB62" s="62">
        <v>2.0</v>
      </c>
      <c r="AC62" s="62">
        <v>0.0</v>
      </c>
      <c r="AD62" s="62">
        <v>2.0</v>
      </c>
      <c r="AE62" s="62">
        <v>1.0</v>
      </c>
      <c r="AF62" s="62">
        <v>25.0</v>
      </c>
      <c r="AG62" s="62">
        <v>22.8</v>
      </c>
      <c r="AH62" s="62">
        <v>27.0</v>
      </c>
    </row>
    <row r="63" ht="15.75" customHeight="1">
      <c r="A63" s="62">
        <v>47.0</v>
      </c>
      <c r="B63" s="62">
        <v>47.0</v>
      </c>
      <c r="C63" s="62">
        <v>51.0</v>
      </c>
      <c r="D63" s="63">
        <v>46058.0</v>
      </c>
      <c r="E63" s="62" t="s">
        <v>265</v>
      </c>
      <c r="F63" s="62" t="s">
        <v>227</v>
      </c>
      <c r="G63" s="62" t="s">
        <v>221</v>
      </c>
      <c r="H63" s="62" t="s">
        <v>375</v>
      </c>
      <c r="I63" s="62" t="s">
        <v>224</v>
      </c>
      <c r="J63" s="64">
        <v>1.6340277777777779</v>
      </c>
      <c r="K63" s="62">
        <v>7.0</v>
      </c>
      <c r="L63" s="62">
        <v>16.0</v>
      </c>
      <c r="M63" s="62">
        <v>0.438</v>
      </c>
      <c r="N63" s="62">
        <v>3.0</v>
      </c>
      <c r="O63" s="62">
        <v>7.0</v>
      </c>
      <c r="P63" s="62">
        <v>0.429</v>
      </c>
      <c r="Q63" s="62">
        <v>4.0</v>
      </c>
      <c r="R63" s="62">
        <v>9.0</v>
      </c>
      <c r="S63" s="62">
        <v>0.444</v>
      </c>
      <c r="T63" s="62">
        <v>0.531</v>
      </c>
      <c r="U63" s="62">
        <v>2.0</v>
      </c>
      <c r="V63" s="62">
        <v>2.0</v>
      </c>
      <c r="W63" s="62">
        <v>1.0</v>
      </c>
      <c r="X63" s="62">
        <v>1.0</v>
      </c>
      <c r="Y63" s="62">
        <v>9.0</v>
      </c>
      <c r="Z63" s="62">
        <v>10.0</v>
      </c>
      <c r="AA63" s="62">
        <v>2.0</v>
      </c>
      <c r="AB63" s="62">
        <v>4.0</v>
      </c>
      <c r="AC63" s="62">
        <v>0.0</v>
      </c>
      <c r="AD63" s="62">
        <v>3.0</v>
      </c>
      <c r="AE63" s="62">
        <v>2.0</v>
      </c>
      <c r="AF63" s="62">
        <v>19.0</v>
      </c>
      <c r="AG63" s="62">
        <v>15.6</v>
      </c>
      <c r="AH63" s="62">
        <v>-2.0</v>
      </c>
    </row>
    <row r="64" ht="15.75" customHeight="1">
      <c r="A64" s="62">
        <v>48.0</v>
      </c>
      <c r="B64" s="62">
        <v>48.0</v>
      </c>
      <c r="C64" s="62">
        <v>52.0</v>
      </c>
      <c r="D64" s="63">
        <v>46060.0</v>
      </c>
      <c r="E64" s="62" t="s">
        <v>265</v>
      </c>
      <c r="F64" s="62" t="s">
        <v>227</v>
      </c>
      <c r="G64" s="62" t="s">
        <v>259</v>
      </c>
      <c r="H64" s="62" t="s">
        <v>434</v>
      </c>
      <c r="I64" s="62" t="s">
        <v>224</v>
      </c>
      <c r="J64" s="64">
        <v>1.0506944444444444</v>
      </c>
      <c r="K64" s="62">
        <v>2.0</v>
      </c>
      <c r="L64" s="62">
        <v>4.0</v>
      </c>
      <c r="M64" s="62">
        <v>0.5</v>
      </c>
      <c r="N64" s="62">
        <v>1.0</v>
      </c>
      <c r="O64" s="62">
        <v>2.0</v>
      </c>
      <c r="P64" s="62">
        <v>0.5</v>
      </c>
      <c r="Q64" s="62">
        <v>1.0</v>
      </c>
      <c r="R64" s="62">
        <v>2.0</v>
      </c>
      <c r="S64" s="62">
        <v>0.5</v>
      </c>
      <c r="T64" s="62">
        <v>0.625</v>
      </c>
      <c r="U64" s="62">
        <v>0.0</v>
      </c>
      <c r="V64" s="62">
        <v>0.0</v>
      </c>
      <c r="W64" s="62" t="s">
        <v>81</v>
      </c>
      <c r="X64" s="62">
        <v>1.0</v>
      </c>
      <c r="Y64" s="62">
        <v>5.0</v>
      </c>
      <c r="Z64" s="62">
        <v>6.0</v>
      </c>
      <c r="AA64" s="62">
        <v>2.0</v>
      </c>
      <c r="AB64" s="62">
        <v>0.0</v>
      </c>
      <c r="AC64" s="62">
        <v>0.0</v>
      </c>
      <c r="AD64" s="62">
        <v>1.0</v>
      </c>
      <c r="AE64" s="62">
        <v>4.0</v>
      </c>
      <c r="AF64" s="62">
        <v>5.0</v>
      </c>
      <c r="AG64" s="62">
        <v>4.0</v>
      </c>
      <c r="AH64" s="62">
        <v>-5.0</v>
      </c>
    </row>
    <row r="65" ht="15.75" customHeight="1">
      <c r="A65" s="62">
        <v>49.0</v>
      </c>
      <c r="B65" s="62">
        <v>49.0</v>
      </c>
      <c r="C65" s="62">
        <v>53.0</v>
      </c>
      <c r="D65" s="63">
        <v>46062.0</v>
      </c>
      <c r="E65" s="62" t="s">
        <v>265</v>
      </c>
      <c r="F65" s="62" t="s">
        <v>227</v>
      </c>
      <c r="G65" s="62" t="s">
        <v>230</v>
      </c>
      <c r="H65" s="62" t="s">
        <v>435</v>
      </c>
      <c r="I65" s="62" t="s">
        <v>224</v>
      </c>
      <c r="J65" s="64">
        <v>1.3916666666666666</v>
      </c>
      <c r="K65" s="62">
        <v>3.0</v>
      </c>
      <c r="L65" s="62">
        <v>13.0</v>
      </c>
      <c r="M65" s="62">
        <v>0.231</v>
      </c>
      <c r="N65" s="62">
        <v>1.0</v>
      </c>
      <c r="O65" s="62">
        <v>6.0</v>
      </c>
      <c r="P65" s="62">
        <v>0.167</v>
      </c>
      <c r="Q65" s="62">
        <v>2.0</v>
      </c>
      <c r="R65" s="62">
        <v>7.0</v>
      </c>
      <c r="S65" s="62">
        <v>0.286</v>
      </c>
      <c r="T65" s="62">
        <v>0.269</v>
      </c>
      <c r="U65" s="62">
        <v>4.0</v>
      </c>
      <c r="V65" s="62">
        <v>4.0</v>
      </c>
      <c r="W65" s="62">
        <v>1.0</v>
      </c>
      <c r="X65" s="62">
        <v>3.0</v>
      </c>
      <c r="Y65" s="62">
        <v>3.0</v>
      </c>
      <c r="Z65" s="62">
        <v>6.0</v>
      </c>
      <c r="AA65" s="62">
        <v>3.0</v>
      </c>
      <c r="AB65" s="62">
        <v>0.0</v>
      </c>
      <c r="AC65" s="62">
        <v>2.0</v>
      </c>
      <c r="AD65" s="62">
        <v>4.0</v>
      </c>
      <c r="AE65" s="62">
        <v>3.0</v>
      </c>
      <c r="AF65" s="62">
        <v>11.0</v>
      </c>
      <c r="AG65" s="62">
        <v>4.4</v>
      </c>
      <c r="AH65" s="62">
        <v>-29.0</v>
      </c>
    </row>
    <row r="66" ht="15.75" customHeight="1">
      <c r="A66" s="62">
        <v>50.0</v>
      </c>
      <c r="B66" s="62">
        <v>50.0</v>
      </c>
      <c r="C66" s="62">
        <v>54.0</v>
      </c>
      <c r="D66" s="63">
        <v>46064.0</v>
      </c>
      <c r="E66" s="62" t="s">
        <v>265</v>
      </c>
      <c r="F66" s="62" t="s">
        <v>81</v>
      </c>
      <c r="G66" s="62" t="s">
        <v>297</v>
      </c>
      <c r="H66" s="62" t="s">
        <v>436</v>
      </c>
      <c r="I66" s="62" t="s">
        <v>224</v>
      </c>
      <c r="J66" s="64">
        <v>1.3444444444444446</v>
      </c>
      <c r="K66" s="62">
        <v>6.0</v>
      </c>
      <c r="L66" s="62">
        <v>16.0</v>
      </c>
      <c r="M66" s="62">
        <v>0.375</v>
      </c>
      <c r="N66" s="62">
        <v>0.0</v>
      </c>
      <c r="O66" s="62">
        <v>5.0</v>
      </c>
      <c r="P66" s="62">
        <v>0.0</v>
      </c>
      <c r="Q66" s="62">
        <v>6.0</v>
      </c>
      <c r="R66" s="62">
        <v>11.0</v>
      </c>
      <c r="S66" s="62">
        <v>0.545</v>
      </c>
      <c r="T66" s="62">
        <v>0.375</v>
      </c>
      <c r="U66" s="62">
        <v>2.0</v>
      </c>
      <c r="V66" s="62">
        <v>2.0</v>
      </c>
      <c r="W66" s="62">
        <v>1.0</v>
      </c>
      <c r="X66" s="62">
        <v>1.0</v>
      </c>
      <c r="Y66" s="62">
        <v>3.0</v>
      </c>
      <c r="Z66" s="62">
        <v>4.0</v>
      </c>
      <c r="AA66" s="62">
        <v>2.0</v>
      </c>
      <c r="AB66" s="62">
        <v>0.0</v>
      </c>
      <c r="AC66" s="62">
        <v>1.0</v>
      </c>
      <c r="AD66" s="62">
        <v>1.0</v>
      </c>
      <c r="AE66" s="62">
        <v>0.0</v>
      </c>
      <c r="AF66" s="62">
        <v>14.0</v>
      </c>
      <c r="AG66" s="62">
        <v>7.9</v>
      </c>
      <c r="AH66" s="62">
        <v>-29.0</v>
      </c>
    </row>
    <row r="67" ht="15.75" customHeight="1">
      <c r="A67" s="62">
        <v>51.0</v>
      </c>
      <c r="B67" s="62">
        <v>51.0</v>
      </c>
      <c r="C67" s="62">
        <v>55.0</v>
      </c>
      <c r="D67" s="63">
        <v>46072.0</v>
      </c>
      <c r="E67" s="62" t="s">
        <v>265</v>
      </c>
      <c r="F67" s="62" t="s">
        <v>81</v>
      </c>
      <c r="G67" s="62" t="s">
        <v>241</v>
      </c>
      <c r="H67" s="62" t="s">
        <v>437</v>
      </c>
      <c r="I67" s="62" t="s">
        <v>224</v>
      </c>
      <c r="J67" s="64">
        <v>1.4027777777777777</v>
      </c>
      <c r="K67" s="62">
        <v>7.0</v>
      </c>
      <c r="L67" s="62">
        <v>15.0</v>
      </c>
      <c r="M67" s="62">
        <v>0.467</v>
      </c>
      <c r="N67" s="62">
        <v>3.0</v>
      </c>
      <c r="O67" s="62">
        <v>8.0</v>
      </c>
      <c r="P67" s="62">
        <v>0.375</v>
      </c>
      <c r="Q67" s="62">
        <v>4.0</v>
      </c>
      <c r="R67" s="62">
        <v>7.0</v>
      </c>
      <c r="S67" s="62">
        <v>0.571</v>
      </c>
      <c r="T67" s="62">
        <v>0.567</v>
      </c>
      <c r="U67" s="62">
        <v>3.0</v>
      </c>
      <c r="V67" s="62">
        <v>3.0</v>
      </c>
      <c r="W67" s="62">
        <v>1.0</v>
      </c>
      <c r="X67" s="62">
        <v>0.0</v>
      </c>
      <c r="Y67" s="62">
        <v>9.0</v>
      </c>
      <c r="Z67" s="62">
        <v>9.0</v>
      </c>
      <c r="AA67" s="62">
        <v>0.0</v>
      </c>
      <c r="AB67" s="62">
        <v>1.0</v>
      </c>
      <c r="AC67" s="62">
        <v>1.0</v>
      </c>
      <c r="AD67" s="62">
        <v>6.0</v>
      </c>
      <c r="AE67" s="62">
        <v>5.0</v>
      </c>
      <c r="AF67" s="62">
        <v>20.0</v>
      </c>
      <c r="AG67" s="62">
        <v>8.7</v>
      </c>
      <c r="AH67" s="62">
        <v>-6.0</v>
      </c>
    </row>
    <row r="68" ht="15.75" customHeight="1">
      <c r="A68" s="62">
        <v>52.0</v>
      </c>
      <c r="B68" s="62">
        <v>52.0</v>
      </c>
      <c r="C68" s="62">
        <v>56.0</v>
      </c>
      <c r="D68" s="63">
        <v>46074.0</v>
      </c>
      <c r="E68" s="62" t="s">
        <v>265</v>
      </c>
      <c r="F68" s="62" t="s">
        <v>227</v>
      </c>
      <c r="G68" s="62" t="s">
        <v>247</v>
      </c>
      <c r="H68" s="62" t="s">
        <v>438</v>
      </c>
      <c r="I68" s="62" t="s">
        <v>224</v>
      </c>
      <c r="J68" s="64">
        <v>1.4715277777777778</v>
      </c>
      <c r="K68" s="62">
        <v>5.0</v>
      </c>
      <c r="L68" s="62">
        <v>14.0</v>
      </c>
      <c r="M68" s="62">
        <v>0.357</v>
      </c>
      <c r="N68" s="62">
        <v>1.0</v>
      </c>
      <c r="O68" s="62">
        <v>5.0</v>
      </c>
      <c r="P68" s="62">
        <v>0.2</v>
      </c>
      <c r="Q68" s="62">
        <v>4.0</v>
      </c>
      <c r="R68" s="62">
        <v>9.0</v>
      </c>
      <c r="S68" s="62">
        <v>0.444</v>
      </c>
      <c r="T68" s="62">
        <v>0.393</v>
      </c>
      <c r="U68" s="62">
        <v>3.0</v>
      </c>
      <c r="V68" s="62">
        <v>3.0</v>
      </c>
      <c r="W68" s="62">
        <v>1.0</v>
      </c>
      <c r="X68" s="62">
        <v>0.0</v>
      </c>
      <c r="Y68" s="62">
        <v>5.0</v>
      </c>
      <c r="Z68" s="62">
        <v>5.0</v>
      </c>
      <c r="AA68" s="62">
        <v>3.0</v>
      </c>
      <c r="AB68" s="62">
        <v>0.0</v>
      </c>
      <c r="AC68" s="62">
        <v>0.0</v>
      </c>
      <c r="AD68" s="62">
        <v>1.0</v>
      </c>
      <c r="AE68" s="62">
        <v>2.0</v>
      </c>
      <c r="AF68" s="62">
        <v>14.0</v>
      </c>
      <c r="AG68" s="62">
        <v>8.0</v>
      </c>
      <c r="AH68" s="62">
        <v>-16.0</v>
      </c>
    </row>
    <row r="69" ht="15.75" customHeight="1">
      <c r="A69" s="62">
        <v>53.0</v>
      </c>
      <c r="B69" s="62">
        <v>53.0</v>
      </c>
      <c r="C69" s="62">
        <v>57.0</v>
      </c>
      <c r="D69" s="63">
        <v>46075.0</v>
      </c>
      <c r="E69" s="62" t="s">
        <v>265</v>
      </c>
      <c r="F69" s="62" t="s">
        <v>227</v>
      </c>
      <c r="G69" s="62" t="s">
        <v>225</v>
      </c>
      <c r="H69" s="62" t="s">
        <v>439</v>
      </c>
      <c r="I69" s="62" t="s">
        <v>224</v>
      </c>
      <c r="J69" s="64">
        <v>1.5263888888888888</v>
      </c>
      <c r="K69" s="62">
        <v>8.0</v>
      </c>
      <c r="L69" s="62">
        <v>18.0</v>
      </c>
      <c r="M69" s="62">
        <v>0.444</v>
      </c>
      <c r="N69" s="62">
        <v>6.0</v>
      </c>
      <c r="O69" s="62">
        <v>7.0</v>
      </c>
      <c r="P69" s="62">
        <v>0.857</v>
      </c>
      <c r="Q69" s="62">
        <v>2.0</v>
      </c>
      <c r="R69" s="62">
        <v>11.0</v>
      </c>
      <c r="S69" s="62">
        <v>0.182</v>
      </c>
      <c r="T69" s="62">
        <v>0.611</v>
      </c>
      <c r="U69" s="62">
        <v>2.0</v>
      </c>
      <c r="V69" s="62">
        <v>2.0</v>
      </c>
      <c r="W69" s="62">
        <v>1.0</v>
      </c>
      <c r="X69" s="62">
        <v>1.0</v>
      </c>
      <c r="Y69" s="62">
        <v>6.0</v>
      </c>
      <c r="Z69" s="62">
        <v>7.0</v>
      </c>
      <c r="AA69" s="62">
        <v>1.0</v>
      </c>
      <c r="AB69" s="62">
        <v>2.0</v>
      </c>
      <c r="AC69" s="62">
        <v>0.0</v>
      </c>
      <c r="AD69" s="62">
        <v>1.0</v>
      </c>
      <c r="AE69" s="62">
        <v>4.0</v>
      </c>
      <c r="AF69" s="62">
        <v>24.0</v>
      </c>
      <c r="AG69" s="62">
        <v>17.2</v>
      </c>
      <c r="AH69" s="62">
        <v>3.0</v>
      </c>
    </row>
    <row r="70" ht="15.75" customHeight="1">
      <c r="A70" s="62">
        <v>54.0</v>
      </c>
      <c r="B70" s="62">
        <v>54.0</v>
      </c>
      <c r="C70" s="62">
        <v>58.0</v>
      </c>
      <c r="D70" s="63">
        <v>46077.0</v>
      </c>
      <c r="E70" s="62" t="s">
        <v>265</v>
      </c>
      <c r="F70" s="62" t="s">
        <v>227</v>
      </c>
      <c r="G70" s="62" t="s">
        <v>316</v>
      </c>
      <c r="H70" s="62" t="s">
        <v>440</v>
      </c>
      <c r="I70" s="62" t="s">
        <v>224</v>
      </c>
      <c r="J70" s="64">
        <v>1.2506944444444446</v>
      </c>
      <c r="K70" s="62">
        <v>9.0</v>
      </c>
      <c r="L70" s="62">
        <v>13.0</v>
      </c>
      <c r="M70" s="62">
        <v>0.692</v>
      </c>
      <c r="N70" s="62">
        <v>2.0</v>
      </c>
      <c r="O70" s="62">
        <v>4.0</v>
      </c>
      <c r="P70" s="62">
        <v>0.5</v>
      </c>
      <c r="Q70" s="62">
        <v>7.0</v>
      </c>
      <c r="R70" s="62">
        <v>9.0</v>
      </c>
      <c r="S70" s="62">
        <v>0.778</v>
      </c>
      <c r="T70" s="62">
        <v>0.769</v>
      </c>
      <c r="U70" s="62">
        <v>3.0</v>
      </c>
      <c r="V70" s="62">
        <v>3.0</v>
      </c>
      <c r="W70" s="62">
        <v>1.0</v>
      </c>
      <c r="X70" s="62">
        <v>1.0</v>
      </c>
      <c r="Y70" s="62">
        <v>6.0</v>
      </c>
      <c r="Z70" s="62">
        <v>7.0</v>
      </c>
      <c r="AA70" s="62">
        <v>4.0</v>
      </c>
      <c r="AB70" s="62">
        <v>2.0</v>
      </c>
      <c r="AC70" s="62">
        <v>0.0</v>
      </c>
      <c r="AD70" s="62">
        <v>1.0</v>
      </c>
      <c r="AE70" s="62">
        <v>2.0</v>
      </c>
      <c r="AF70" s="62">
        <v>23.0</v>
      </c>
      <c r="AG70" s="62">
        <v>23.0</v>
      </c>
      <c r="AH70" s="62">
        <v>27.0</v>
      </c>
    </row>
    <row r="71" ht="15.75" customHeight="1">
      <c r="A71" s="62">
        <v>55.0</v>
      </c>
      <c r="B71" s="62">
        <v>55.0</v>
      </c>
      <c r="C71" s="62">
        <v>59.0</v>
      </c>
      <c r="D71" s="63">
        <v>46079.0</v>
      </c>
      <c r="E71" s="62" t="s">
        <v>265</v>
      </c>
      <c r="F71" s="62" t="s">
        <v>81</v>
      </c>
      <c r="G71" s="62" t="s">
        <v>235</v>
      </c>
      <c r="H71" s="62" t="s">
        <v>441</v>
      </c>
      <c r="I71" s="62" t="s">
        <v>224</v>
      </c>
      <c r="J71" s="64">
        <v>1.6347222222222222</v>
      </c>
      <c r="K71" s="62">
        <v>8.0</v>
      </c>
      <c r="L71" s="62">
        <v>13.0</v>
      </c>
      <c r="M71" s="62">
        <v>0.615</v>
      </c>
      <c r="N71" s="62">
        <v>1.0</v>
      </c>
      <c r="O71" s="62">
        <v>6.0</v>
      </c>
      <c r="P71" s="62">
        <v>0.167</v>
      </c>
      <c r="Q71" s="62">
        <v>7.0</v>
      </c>
      <c r="R71" s="62">
        <v>7.0</v>
      </c>
      <c r="S71" s="62">
        <v>1.0</v>
      </c>
      <c r="T71" s="62">
        <v>0.654</v>
      </c>
      <c r="U71" s="62">
        <v>2.0</v>
      </c>
      <c r="V71" s="62">
        <v>2.0</v>
      </c>
      <c r="W71" s="62">
        <v>1.0</v>
      </c>
      <c r="X71" s="62">
        <v>2.0</v>
      </c>
      <c r="Y71" s="62">
        <v>6.0</v>
      </c>
      <c r="Z71" s="62">
        <v>8.0</v>
      </c>
      <c r="AA71" s="62">
        <v>4.0</v>
      </c>
      <c r="AB71" s="62">
        <v>2.0</v>
      </c>
      <c r="AC71" s="62">
        <v>1.0</v>
      </c>
      <c r="AD71" s="62">
        <v>2.0</v>
      </c>
      <c r="AE71" s="62">
        <v>2.0</v>
      </c>
      <c r="AF71" s="62">
        <v>19.0</v>
      </c>
      <c r="AG71" s="62">
        <v>19.0</v>
      </c>
      <c r="AH71" s="62">
        <v>1.0</v>
      </c>
    </row>
    <row r="72" ht="15.75" customHeight="1">
      <c r="A72" s="62">
        <v>56.0</v>
      </c>
      <c r="B72" s="62">
        <v>56.0</v>
      </c>
      <c r="C72" s="62">
        <v>60.0</v>
      </c>
      <c r="D72" s="63">
        <v>46082.0</v>
      </c>
      <c r="E72" s="62" t="s">
        <v>265</v>
      </c>
      <c r="F72" s="62" t="s">
        <v>227</v>
      </c>
      <c r="G72" s="62" t="s">
        <v>263</v>
      </c>
      <c r="H72" s="62" t="s">
        <v>442</v>
      </c>
      <c r="I72" s="62" t="s">
        <v>224</v>
      </c>
      <c r="J72" s="64">
        <v>1.6791666666666667</v>
      </c>
      <c r="K72" s="62">
        <v>8.0</v>
      </c>
      <c r="L72" s="62">
        <v>21.0</v>
      </c>
      <c r="M72" s="62">
        <v>0.381</v>
      </c>
      <c r="N72" s="62">
        <v>5.0</v>
      </c>
      <c r="O72" s="62">
        <v>11.0</v>
      </c>
      <c r="P72" s="62">
        <v>0.455</v>
      </c>
      <c r="Q72" s="62">
        <v>3.0</v>
      </c>
      <c r="R72" s="62">
        <v>10.0</v>
      </c>
      <c r="S72" s="62">
        <v>0.3</v>
      </c>
      <c r="T72" s="62">
        <v>0.5</v>
      </c>
      <c r="U72" s="62">
        <v>2.0</v>
      </c>
      <c r="V72" s="62">
        <v>3.0</v>
      </c>
      <c r="W72" s="62">
        <v>0.667</v>
      </c>
      <c r="X72" s="62">
        <v>3.0</v>
      </c>
      <c r="Y72" s="62">
        <v>2.0</v>
      </c>
      <c r="Z72" s="62">
        <v>5.0</v>
      </c>
      <c r="AA72" s="62">
        <v>3.0</v>
      </c>
      <c r="AB72" s="62">
        <v>2.0</v>
      </c>
      <c r="AC72" s="62">
        <v>1.0</v>
      </c>
      <c r="AD72" s="62">
        <v>2.0</v>
      </c>
      <c r="AE72" s="62">
        <v>3.0</v>
      </c>
      <c r="AF72" s="62">
        <v>23.0</v>
      </c>
      <c r="AG72" s="62">
        <v>15.4</v>
      </c>
      <c r="AH72" s="62">
        <v>-14.0</v>
      </c>
    </row>
    <row r="73" ht="15.75" customHeight="1">
      <c r="A73" s="62">
        <v>57.0</v>
      </c>
      <c r="B73" s="62">
        <v>57.0</v>
      </c>
      <c r="C73" s="62">
        <v>61.0</v>
      </c>
      <c r="D73" s="63">
        <v>46084.0</v>
      </c>
      <c r="E73" s="62" t="s">
        <v>265</v>
      </c>
      <c r="F73" s="62" t="s">
        <v>81</v>
      </c>
      <c r="G73" s="62" t="s">
        <v>239</v>
      </c>
      <c r="H73" s="62" t="s">
        <v>443</v>
      </c>
      <c r="I73" s="62" t="s">
        <v>224</v>
      </c>
      <c r="J73" s="65">
        <v>0.8180555555555555</v>
      </c>
      <c r="K73" s="62">
        <v>2.0</v>
      </c>
      <c r="L73" s="62">
        <v>9.0</v>
      </c>
      <c r="M73" s="62">
        <v>0.222</v>
      </c>
      <c r="N73" s="62">
        <v>0.0</v>
      </c>
      <c r="O73" s="62">
        <v>2.0</v>
      </c>
      <c r="P73" s="62">
        <v>0.0</v>
      </c>
      <c r="Q73" s="62">
        <v>2.0</v>
      </c>
      <c r="R73" s="62">
        <v>7.0</v>
      </c>
      <c r="S73" s="62">
        <v>0.286</v>
      </c>
      <c r="T73" s="62">
        <v>0.222</v>
      </c>
      <c r="U73" s="62">
        <v>2.0</v>
      </c>
      <c r="V73" s="62">
        <v>3.0</v>
      </c>
      <c r="W73" s="62">
        <v>0.667</v>
      </c>
      <c r="X73" s="62">
        <v>3.0</v>
      </c>
      <c r="Y73" s="62">
        <v>1.0</v>
      </c>
      <c r="Z73" s="62">
        <v>4.0</v>
      </c>
      <c r="AA73" s="62">
        <v>1.0</v>
      </c>
      <c r="AB73" s="62">
        <v>1.0</v>
      </c>
      <c r="AC73" s="62">
        <v>2.0</v>
      </c>
      <c r="AD73" s="62">
        <v>1.0</v>
      </c>
      <c r="AE73" s="62">
        <v>0.0</v>
      </c>
      <c r="AF73" s="62">
        <v>6.0</v>
      </c>
      <c r="AG73" s="62">
        <v>4.6</v>
      </c>
      <c r="AH73" s="62">
        <v>-25.0</v>
      </c>
    </row>
    <row r="74" ht="15.75" customHeight="1">
      <c r="A74" s="62">
        <v>57.0</v>
      </c>
      <c r="B74" s="62" t="s">
        <v>81</v>
      </c>
      <c r="C74" s="62">
        <v>62.0</v>
      </c>
      <c r="D74" s="63">
        <v>46085.0</v>
      </c>
      <c r="E74" s="62" t="s">
        <v>265</v>
      </c>
      <c r="F74" s="62" t="s">
        <v>81</v>
      </c>
      <c r="G74" s="62" t="s">
        <v>251</v>
      </c>
      <c r="H74" s="62" t="s">
        <v>444</v>
      </c>
      <c r="I74" s="62" t="s">
        <v>238</v>
      </c>
      <c r="J74" s="62" t="s">
        <v>238</v>
      </c>
      <c r="K74" s="62" t="s">
        <v>238</v>
      </c>
      <c r="L74" s="62" t="s">
        <v>238</v>
      </c>
      <c r="M74" s="62" t="s">
        <v>238</v>
      </c>
      <c r="N74" s="62" t="s">
        <v>238</v>
      </c>
      <c r="O74" s="62" t="s">
        <v>238</v>
      </c>
      <c r="P74" s="62" t="s">
        <v>238</v>
      </c>
      <c r="Q74" s="62" t="s">
        <v>238</v>
      </c>
      <c r="R74" s="62" t="s">
        <v>238</v>
      </c>
      <c r="S74" s="62" t="s">
        <v>238</v>
      </c>
      <c r="T74" s="62" t="s">
        <v>238</v>
      </c>
      <c r="U74" s="62" t="s">
        <v>238</v>
      </c>
      <c r="V74" s="62" t="s">
        <v>238</v>
      </c>
      <c r="W74" s="62" t="s">
        <v>238</v>
      </c>
      <c r="X74" s="62" t="s">
        <v>238</v>
      </c>
      <c r="Y74" s="62" t="s">
        <v>238</v>
      </c>
      <c r="Z74" s="62" t="s">
        <v>238</v>
      </c>
      <c r="AA74" s="62" t="s">
        <v>238</v>
      </c>
      <c r="AB74" s="62" t="s">
        <v>238</v>
      </c>
      <c r="AC74" s="62" t="s">
        <v>238</v>
      </c>
      <c r="AD74" s="62" t="s">
        <v>238</v>
      </c>
      <c r="AE74" s="62" t="s">
        <v>238</v>
      </c>
      <c r="AF74" s="62" t="s">
        <v>238</v>
      </c>
      <c r="AG74" s="62" t="s">
        <v>238</v>
      </c>
      <c r="AH74" s="62" t="s">
        <v>238</v>
      </c>
    </row>
    <row r="75" ht="15.75" customHeight="1">
      <c r="A75" s="62">
        <v>57.0</v>
      </c>
      <c r="B75" s="62" t="s">
        <v>81</v>
      </c>
      <c r="C75" s="62">
        <v>63.0</v>
      </c>
      <c r="D75" s="63">
        <v>46088.0</v>
      </c>
      <c r="E75" s="62" t="s">
        <v>265</v>
      </c>
      <c r="F75" s="62" t="s">
        <v>227</v>
      </c>
      <c r="G75" s="62" t="s">
        <v>241</v>
      </c>
      <c r="H75" s="62" t="s">
        <v>445</v>
      </c>
      <c r="I75" s="62" t="s">
        <v>238</v>
      </c>
      <c r="J75" s="62" t="s">
        <v>238</v>
      </c>
      <c r="K75" s="62" t="s">
        <v>238</v>
      </c>
      <c r="L75" s="62" t="s">
        <v>238</v>
      </c>
      <c r="M75" s="62" t="s">
        <v>238</v>
      </c>
      <c r="N75" s="62" t="s">
        <v>238</v>
      </c>
      <c r="O75" s="62" t="s">
        <v>238</v>
      </c>
      <c r="P75" s="62" t="s">
        <v>238</v>
      </c>
      <c r="Q75" s="62" t="s">
        <v>238</v>
      </c>
      <c r="R75" s="62" t="s">
        <v>238</v>
      </c>
      <c r="S75" s="62" t="s">
        <v>238</v>
      </c>
      <c r="T75" s="62" t="s">
        <v>238</v>
      </c>
      <c r="U75" s="62" t="s">
        <v>238</v>
      </c>
      <c r="V75" s="62" t="s">
        <v>238</v>
      </c>
      <c r="W75" s="62" t="s">
        <v>238</v>
      </c>
      <c r="X75" s="62" t="s">
        <v>238</v>
      </c>
      <c r="Y75" s="62" t="s">
        <v>238</v>
      </c>
      <c r="Z75" s="62" t="s">
        <v>238</v>
      </c>
      <c r="AA75" s="62" t="s">
        <v>238</v>
      </c>
      <c r="AB75" s="62" t="s">
        <v>238</v>
      </c>
      <c r="AC75" s="62" t="s">
        <v>238</v>
      </c>
      <c r="AD75" s="62" t="s">
        <v>238</v>
      </c>
      <c r="AE75" s="62" t="s">
        <v>238</v>
      </c>
      <c r="AF75" s="62" t="s">
        <v>238</v>
      </c>
      <c r="AG75" s="62" t="s">
        <v>238</v>
      </c>
      <c r="AH75" s="62" t="s">
        <v>238</v>
      </c>
    </row>
    <row r="76" ht="15.75" customHeight="1">
      <c r="A76" s="62">
        <v>57.0</v>
      </c>
      <c r="B76" s="62" t="s">
        <v>81</v>
      </c>
      <c r="C76" s="62">
        <v>64.0</v>
      </c>
      <c r="D76" s="63">
        <v>46090.0</v>
      </c>
      <c r="E76" s="62" t="s">
        <v>265</v>
      </c>
      <c r="F76" s="62" t="s">
        <v>227</v>
      </c>
      <c r="G76" s="62" t="s">
        <v>293</v>
      </c>
      <c r="H76" s="62" t="s">
        <v>446</v>
      </c>
      <c r="I76" s="62" t="s">
        <v>238</v>
      </c>
      <c r="J76" s="62" t="s">
        <v>238</v>
      </c>
      <c r="K76" s="62" t="s">
        <v>238</v>
      </c>
      <c r="L76" s="62" t="s">
        <v>238</v>
      </c>
      <c r="M76" s="62" t="s">
        <v>238</v>
      </c>
      <c r="N76" s="62" t="s">
        <v>238</v>
      </c>
      <c r="O76" s="62" t="s">
        <v>238</v>
      </c>
      <c r="P76" s="62" t="s">
        <v>238</v>
      </c>
      <c r="Q76" s="62" t="s">
        <v>238</v>
      </c>
      <c r="R76" s="62" t="s">
        <v>238</v>
      </c>
      <c r="S76" s="62" t="s">
        <v>238</v>
      </c>
      <c r="T76" s="62" t="s">
        <v>238</v>
      </c>
      <c r="U76" s="62" t="s">
        <v>238</v>
      </c>
      <c r="V76" s="62" t="s">
        <v>238</v>
      </c>
      <c r="W76" s="62" t="s">
        <v>238</v>
      </c>
      <c r="X76" s="62" t="s">
        <v>238</v>
      </c>
      <c r="Y76" s="62" t="s">
        <v>238</v>
      </c>
      <c r="Z76" s="62" t="s">
        <v>238</v>
      </c>
      <c r="AA76" s="62" t="s">
        <v>238</v>
      </c>
      <c r="AB76" s="62" t="s">
        <v>238</v>
      </c>
      <c r="AC76" s="62" t="s">
        <v>238</v>
      </c>
      <c r="AD76" s="62" t="s">
        <v>238</v>
      </c>
      <c r="AE76" s="62" t="s">
        <v>238</v>
      </c>
      <c r="AF76" s="62" t="s">
        <v>238</v>
      </c>
      <c r="AG76" s="62" t="s">
        <v>238</v>
      </c>
      <c r="AH76" s="62" t="s">
        <v>238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0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7.079961817</v>
      </c>
      <c r="C3" s="55">
        <f t="shared" ref="C3:F3" si="1">IF(COUNT(Z13:Z600)&gt;1,STDEV(Z13:Z600),"")</f>
        <v>1.988664333</v>
      </c>
      <c r="D3" s="55">
        <f t="shared" si="1"/>
        <v>2.21462138</v>
      </c>
      <c r="E3" s="55">
        <f t="shared" si="1"/>
        <v>1.166811454</v>
      </c>
      <c r="F3" s="55">
        <f t="shared" si="1"/>
        <v>1.326618027</v>
      </c>
      <c r="G3" s="55">
        <f>IF(COUNT(N13:N600)&gt;1,STDEV(N13:N600),"")</f>
        <v>1.744751137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6.0209187</v>
      </c>
      <c r="C4" s="57">
        <f t="shared" ref="C4:F4" si="2">IF(COUNT(Z13:Z600)&gt;=20,STDEV(OFFSET(Z12,COUNT(Z13:Z600)-20,0,20,1)),IF(COUNT(Z13:Z600)&gt;1,STDEV(Z13:Z600),""))</f>
        <v>2.408561727</v>
      </c>
      <c r="D4" s="57">
        <f t="shared" si="2"/>
        <v>2.087276969</v>
      </c>
      <c r="E4" s="57">
        <f t="shared" si="2"/>
        <v>0.6578362547</v>
      </c>
      <c r="F4" s="57">
        <f t="shared" si="2"/>
        <v>1.387074839</v>
      </c>
      <c r="G4" s="57">
        <f>IF(COUNT(N13:N600)&gt;=20,STDEV(OFFSET(N12,COUNT(N13:N600)-20,0,20,1)),IF(COUNT(N13:N600)&gt;1,STDEV(N13:N600),""))</f>
        <v>1.706540566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5.059644256</v>
      </c>
      <c r="C5" s="58">
        <f t="shared" ref="C5:F5" si="3">IF(COUNT(Z13:Z600)&gt;=10,STDEV(OFFSET(Z12,COUNT(Z13:Z600)-10,0,10,1)),IF(COUNT(Z13:Z600)&gt;1,STDEV(Z13:Z600),""))</f>
        <v>2.250925735</v>
      </c>
      <c r="D5" s="58">
        <f t="shared" si="3"/>
        <v>2.131770261</v>
      </c>
      <c r="E5" s="58">
        <f t="shared" si="3"/>
        <v>0.5676462122</v>
      </c>
      <c r="F5" s="58">
        <f t="shared" si="3"/>
        <v>1.449137675</v>
      </c>
      <c r="G5" s="58">
        <f>IF(COUNT(N13:N600)&gt;=10,STDEV(OFFSET(N12,COUNT(N13:N600)-10,0,10,1)),IF(COUNT(N13:N600)&gt;1,STDEV(N13:N600),""))</f>
        <v>1.475729575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AST ▲</v>
      </c>
      <c r="J5" s="59">
        <f>IF(COUNT(AF13:AF600)&gt;=10,AVERAGE(OFFSET(AF12,COUNT(AF13:AF600)-10,0,10,1)),"")</f>
        <v>16.4</v>
      </c>
      <c r="K5" s="59">
        <f t="shared" ref="K5:L5" si="4">IF(COUNT(Z13:Z600)&gt;=10,AVERAGE(OFFSET(Z12,COUNT(Z13:Z600)-10,0,10,1)),"")</f>
        <v>4.2</v>
      </c>
      <c r="L5" s="59">
        <f t="shared" si="4"/>
        <v>6.9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3.974921383</v>
      </c>
      <c r="C6" s="58">
        <f t="shared" ref="C6:F6" si="5">IF(COUNT(Z13:Z600)&gt;=5,STDEV(OFFSET(Z12,COUNT(Z13:Z600)-5,0,5,1)),IF(COUNT(Z13:Z600)&gt;1,STDEV(Z13:Z600),""))</f>
        <v>2.774887385</v>
      </c>
      <c r="D6" s="58">
        <f t="shared" si="5"/>
        <v>2.34520788</v>
      </c>
      <c r="E6" s="58">
        <f t="shared" si="5"/>
        <v>0.4472135955</v>
      </c>
      <c r="F6" s="58">
        <f t="shared" si="5"/>
        <v>1.224744871</v>
      </c>
      <c r="G6" s="58">
        <f>IF(COUNT(N13:N600)&gt;=5,STDEV(OFFSET(N12,COUNT(N13:N600)-5,0,5,1)),IF(COUNT(N13:N600)&gt;1,STDEV(N13:N600),""))</f>
        <v>0.4472135955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AST ▲</v>
      </c>
      <c r="J6" s="59">
        <f>IF(COUNT(AF13:AF600)&gt;=5,AVERAGE(OFFSET(AF12,COUNT(AF13:AF600)-5,0,5,1)),"")</f>
        <v>18.6</v>
      </c>
      <c r="K6" s="59">
        <f t="shared" ref="K6:L6" si="6">IF(COUNT(Z13:Z600)&gt;=5,AVERAGE(OFFSET(Z12,COUNT(Z13:Z600)-5,0,5,1)),"")</f>
        <v>4.8</v>
      </c>
      <c r="L6" s="59">
        <f t="shared" si="6"/>
        <v>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0.4117801432</v>
      </c>
      <c r="C7" s="17">
        <f t="shared" si="7"/>
        <v>0.4483534132</v>
      </c>
      <c r="D7" s="17">
        <f t="shared" si="7"/>
        <v>0.3889703274</v>
      </c>
      <c r="E7" s="17">
        <f t="shared" si="7"/>
        <v>0.9909905498</v>
      </c>
      <c r="F7" s="17">
        <f t="shared" si="7"/>
        <v>0.9138924184</v>
      </c>
      <c r="G7" s="17">
        <f t="shared" si="7"/>
        <v>0.6111557656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17.19354839</v>
      </c>
      <c r="C8" s="60">
        <f t="shared" ref="C8:F8" si="8">IF(COUNT(Z13:Z600)&gt;0,AVERAGE(Z13:Z600),"")</f>
        <v>4.435483871</v>
      </c>
      <c r="D8" s="60">
        <f t="shared" si="8"/>
        <v>5.693548387</v>
      </c>
      <c r="E8" s="60">
        <f t="shared" si="8"/>
        <v>1.177419355</v>
      </c>
      <c r="F8" s="60">
        <f t="shared" si="8"/>
        <v>1.451612903</v>
      </c>
      <c r="G8" s="60">
        <f>IF(COUNT(N13:N600)&gt;0,AVERAGE(N13:N600),"")</f>
        <v>2.85483871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62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495.0</v>
      </c>
      <c r="C13" s="62">
        <v>1.0</v>
      </c>
      <c r="D13" s="63">
        <v>45952.0</v>
      </c>
      <c r="E13" s="62" t="s">
        <v>263</v>
      </c>
      <c r="F13" s="62" t="s">
        <v>81</v>
      </c>
      <c r="G13" s="62" t="s">
        <v>265</v>
      </c>
      <c r="H13" s="62" t="s">
        <v>447</v>
      </c>
      <c r="I13" s="62" t="s">
        <v>224</v>
      </c>
      <c r="J13" s="64">
        <v>1.4756944444444444</v>
      </c>
      <c r="K13" s="62">
        <v>7.0</v>
      </c>
      <c r="L13" s="62">
        <v>20.0</v>
      </c>
      <c r="M13" s="62">
        <v>0.35</v>
      </c>
      <c r="N13" s="62">
        <v>4.0</v>
      </c>
      <c r="O13" s="62">
        <v>13.0</v>
      </c>
      <c r="P13" s="62">
        <v>0.308</v>
      </c>
      <c r="Q13" s="62">
        <v>3.0</v>
      </c>
      <c r="R13" s="62">
        <v>7.0</v>
      </c>
      <c r="S13" s="62">
        <v>0.429</v>
      </c>
      <c r="T13" s="62">
        <v>0.45</v>
      </c>
      <c r="U13" s="62">
        <v>7.0</v>
      </c>
      <c r="V13" s="62">
        <v>7.0</v>
      </c>
      <c r="W13" s="62">
        <v>1.0</v>
      </c>
      <c r="X13" s="62">
        <v>0.0</v>
      </c>
      <c r="Y13" s="62">
        <v>3.0</v>
      </c>
      <c r="Z13" s="62">
        <v>3.0</v>
      </c>
      <c r="AA13" s="62">
        <v>4.0</v>
      </c>
      <c r="AB13" s="62">
        <v>1.0</v>
      </c>
      <c r="AC13" s="62">
        <v>1.0</v>
      </c>
      <c r="AD13" s="62">
        <v>0.0</v>
      </c>
      <c r="AE13" s="62">
        <v>1.0</v>
      </c>
      <c r="AF13" s="62">
        <v>25.0</v>
      </c>
      <c r="AG13" s="62">
        <v>18.8</v>
      </c>
      <c r="AH13" s="62">
        <v>-3.0</v>
      </c>
    </row>
    <row r="14">
      <c r="A14" s="62">
        <v>2.0</v>
      </c>
      <c r="B14" s="62">
        <v>496.0</v>
      </c>
      <c r="C14" s="62">
        <v>2.0</v>
      </c>
      <c r="D14" s="63">
        <v>45954.0</v>
      </c>
      <c r="E14" s="62" t="s">
        <v>263</v>
      </c>
      <c r="F14" s="62" t="s">
        <v>227</v>
      </c>
      <c r="G14" s="62" t="s">
        <v>297</v>
      </c>
      <c r="H14" s="62" t="s">
        <v>448</v>
      </c>
      <c r="I14" s="62" t="s">
        <v>224</v>
      </c>
      <c r="J14" s="64">
        <v>1.3819444444444444</v>
      </c>
      <c r="K14" s="62">
        <v>5.0</v>
      </c>
      <c r="L14" s="62">
        <v>18.0</v>
      </c>
      <c r="M14" s="62">
        <v>0.278</v>
      </c>
      <c r="N14" s="62">
        <v>3.0</v>
      </c>
      <c r="O14" s="62">
        <v>11.0</v>
      </c>
      <c r="P14" s="62">
        <v>0.273</v>
      </c>
      <c r="Q14" s="62">
        <v>2.0</v>
      </c>
      <c r="R14" s="62">
        <v>7.0</v>
      </c>
      <c r="S14" s="62">
        <v>0.286</v>
      </c>
      <c r="T14" s="62">
        <v>0.361</v>
      </c>
      <c r="U14" s="62">
        <v>2.0</v>
      </c>
      <c r="V14" s="62">
        <v>3.0</v>
      </c>
      <c r="W14" s="62">
        <v>0.667</v>
      </c>
      <c r="X14" s="62">
        <v>1.0</v>
      </c>
      <c r="Y14" s="62">
        <v>3.0</v>
      </c>
      <c r="Z14" s="62">
        <v>4.0</v>
      </c>
      <c r="AA14" s="62">
        <v>4.0</v>
      </c>
      <c r="AB14" s="62">
        <v>1.0</v>
      </c>
      <c r="AC14" s="62">
        <v>0.0</v>
      </c>
      <c r="AD14" s="62">
        <v>1.0</v>
      </c>
      <c r="AE14" s="62">
        <v>3.0</v>
      </c>
      <c r="AF14" s="62">
        <v>15.0</v>
      </c>
      <c r="AG14" s="62">
        <v>7.2</v>
      </c>
      <c r="AH14" s="62">
        <v>0.0</v>
      </c>
    </row>
    <row r="15">
      <c r="A15" s="62">
        <v>3.0</v>
      </c>
      <c r="B15" s="62">
        <v>497.0</v>
      </c>
      <c r="C15" s="62">
        <v>3.0</v>
      </c>
      <c r="D15" s="63">
        <v>45956.0</v>
      </c>
      <c r="E15" s="62" t="s">
        <v>263</v>
      </c>
      <c r="F15" s="62" t="s">
        <v>227</v>
      </c>
      <c r="G15" s="62" t="s">
        <v>275</v>
      </c>
      <c r="H15" s="62" t="s">
        <v>449</v>
      </c>
      <c r="I15" s="62" t="s">
        <v>224</v>
      </c>
      <c r="J15" s="64">
        <v>1.5375</v>
      </c>
      <c r="K15" s="62">
        <v>6.0</v>
      </c>
      <c r="L15" s="62">
        <v>18.0</v>
      </c>
      <c r="M15" s="62">
        <v>0.333</v>
      </c>
      <c r="N15" s="62">
        <v>3.0</v>
      </c>
      <c r="O15" s="62">
        <v>11.0</v>
      </c>
      <c r="P15" s="62">
        <v>0.273</v>
      </c>
      <c r="Q15" s="62">
        <v>3.0</v>
      </c>
      <c r="R15" s="62">
        <v>7.0</v>
      </c>
      <c r="S15" s="62">
        <v>0.429</v>
      </c>
      <c r="T15" s="62">
        <v>0.417</v>
      </c>
      <c r="U15" s="62">
        <v>0.0</v>
      </c>
      <c r="V15" s="62">
        <v>0.0</v>
      </c>
      <c r="W15" s="62" t="s">
        <v>81</v>
      </c>
      <c r="X15" s="62">
        <v>1.0</v>
      </c>
      <c r="Y15" s="62">
        <v>3.0</v>
      </c>
      <c r="Z15" s="62">
        <v>4.0</v>
      </c>
      <c r="AA15" s="62">
        <v>3.0</v>
      </c>
      <c r="AB15" s="62">
        <v>4.0</v>
      </c>
      <c r="AC15" s="62">
        <v>3.0</v>
      </c>
      <c r="AD15" s="62">
        <v>1.0</v>
      </c>
      <c r="AE15" s="62">
        <v>3.0</v>
      </c>
      <c r="AF15" s="62">
        <v>15.0</v>
      </c>
      <c r="AG15" s="62">
        <v>12.4</v>
      </c>
      <c r="AH15" s="62">
        <v>11.0</v>
      </c>
    </row>
    <row r="16">
      <c r="A16" s="62">
        <v>4.0</v>
      </c>
      <c r="B16" s="62">
        <v>498.0</v>
      </c>
      <c r="C16" s="62">
        <v>4.0</v>
      </c>
      <c r="D16" s="63">
        <v>45957.0</v>
      </c>
      <c r="E16" s="62" t="s">
        <v>263</v>
      </c>
      <c r="F16" s="62" t="s">
        <v>227</v>
      </c>
      <c r="G16" s="62" t="s">
        <v>247</v>
      </c>
      <c r="H16" s="62" t="s">
        <v>450</v>
      </c>
      <c r="I16" s="62" t="s">
        <v>224</v>
      </c>
      <c r="J16" s="64">
        <v>1.29375</v>
      </c>
      <c r="K16" s="62">
        <v>5.0</v>
      </c>
      <c r="L16" s="62">
        <v>14.0</v>
      </c>
      <c r="M16" s="62">
        <v>0.357</v>
      </c>
      <c r="N16" s="62">
        <v>1.0</v>
      </c>
      <c r="O16" s="62">
        <v>9.0</v>
      </c>
      <c r="P16" s="62">
        <v>0.111</v>
      </c>
      <c r="Q16" s="62">
        <v>4.0</v>
      </c>
      <c r="R16" s="62">
        <v>5.0</v>
      </c>
      <c r="S16" s="62">
        <v>0.8</v>
      </c>
      <c r="T16" s="62">
        <v>0.393</v>
      </c>
      <c r="U16" s="62">
        <v>0.0</v>
      </c>
      <c r="V16" s="62">
        <v>0.0</v>
      </c>
      <c r="W16" s="62" t="s">
        <v>81</v>
      </c>
      <c r="X16" s="62">
        <v>0.0</v>
      </c>
      <c r="Y16" s="62">
        <v>3.0</v>
      </c>
      <c r="Z16" s="62">
        <v>3.0</v>
      </c>
      <c r="AA16" s="62">
        <v>7.0</v>
      </c>
      <c r="AB16" s="62">
        <v>0.0</v>
      </c>
      <c r="AC16" s="62">
        <v>1.0</v>
      </c>
      <c r="AD16" s="62">
        <v>1.0</v>
      </c>
      <c r="AE16" s="62">
        <v>2.0</v>
      </c>
      <c r="AF16" s="62">
        <v>11.0</v>
      </c>
      <c r="AG16" s="62">
        <v>7.9</v>
      </c>
      <c r="AH16" s="62">
        <v>21.0</v>
      </c>
    </row>
    <row r="17">
      <c r="A17" s="62">
        <v>5.0</v>
      </c>
      <c r="B17" s="62">
        <v>499.0</v>
      </c>
      <c r="C17" s="62">
        <v>5.0</v>
      </c>
      <c r="D17" s="63">
        <v>45959.0</v>
      </c>
      <c r="E17" s="62" t="s">
        <v>263</v>
      </c>
      <c r="F17" s="62" t="s">
        <v>81</v>
      </c>
      <c r="G17" s="62" t="s">
        <v>293</v>
      </c>
      <c r="H17" s="62" t="s">
        <v>451</v>
      </c>
      <c r="I17" s="62" t="s">
        <v>224</v>
      </c>
      <c r="J17" s="64">
        <v>1.4506944444444445</v>
      </c>
      <c r="K17" s="62">
        <v>5.0</v>
      </c>
      <c r="L17" s="62">
        <v>20.0</v>
      </c>
      <c r="M17" s="62">
        <v>0.25</v>
      </c>
      <c r="N17" s="62">
        <v>3.0</v>
      </c>
      <c r="O17" s="62">
        <v>12.0</v>
      </c>
      <c r="P17" s="62">
        <v>0.25</v>
      </c>
      <c r="Q17" s="62">
        <v>2.0</v>
      </c>
      <c r="R17" s="62">
        <v>8.0</v>
      </c>
      <c r="S17" s="62">
        <v>0.25</v>
      </c>
      <c r="T17" s="62">
        <v>0.325</v>
      </c>
      <c r="U17" s="62">
        <v>6.0</v>
      </c>
      <c r="V17" s="62">
        <v>6.0</v>
      </c>
      <c r="W17" s="62">
        <v>1.0</v>
      </c>
      <c r="X17" s="62">
        <v>1.0</v>
      </c>
      <c r="Y17" s="62">
        <v>4.0</v>
      </c>
      <c r="Z17" s="62">
        <v>5.0</v>
      </c>
      <c r="AA17" s="62">
        <v>4.0</v>
      </c>
      <c r="AB17" s="62">
        <v>1.0</v>
      </c>
      <c r="AC17" s="62">
        <v>0.0</v>
      </c>
      <c r="AD17" s="62">
        <v>2.0</v>
      </c>
      <c r="AE17" s="62">
        <v>1.0</v>
      </c>
      <c r="AF17" s="62">
        <v>19.0</v>
      </c>
      <c r="AG17" s="62">
        <v>10.3</v>
      </c>
      <c r="AH17" s="62">
        <v>15.0</v>
      </c>
    </row>
    <row r="18">
      <c r="A18" s="62">
        <v>6.0</v>
      </c>
      <c r="B18" s="62">
        <v>500.0</v>
      </c>
      <c r="C18" s="62">
        <v>6.0</v>
      </c>
      <c r="D18" s="63">
        <v>45961.0</v>
      </c>
      <c r="E18" s="62" t="s">
        <v>263</v>
      </c>
      <c r="F18" s="62" t="s">
        <v>227</v>
      </c>
      <c r="G18" s="62" t="s">
        <v>265</v>
      </c>
      <c r="H18" s="62" t="s">
        <v>452</v>
      </c>
      <c r="I18" s="62" t="s">
        <v>224</v>
      </c>
      <c r="J18" s="64">
        <v>1.4618055555555556</v>
      </c>
      <c r="K18" s="62">
        <v>6.0</v>
      </c>
      <c r="L18" s="62">
        <v>16.0</v>
      </c>
      <c r="M18" s="62">
        <v>0.375</v>
      </c>
      <c r="N18" s="62">
        <v>2.0</v>
      </c>
      <c r="O18" s="62">
        <v>7.0</v>
      </c>
      <c r="P18" s="62">
        <v>0.286</v>
      </c>
      <c r="Q18" s="62">
        <v>4.0</v>
      </c>
      <c r="R18" s="62">
        <v>9.0</v>
      </c>
      <c r="S18" s="62">
        <v>0.444</v>
      </c>
      <c r="T18" s="62">
        <v>0.438</v>
      </c>
      <c r="U18" s="62">
        <v>1.0</v>
      </c>
      <c r="V18" s="62">
        <v>2.0</v>
      </c>
      <c r="W18" s="62">
        <v>0.5</v>
      </c>
      <c r="X18" s="62">
        <v>1.0</v>
      </c>
      <c r="Y18" s="62">
        <v>3.0</v>
      </c>
      <c r="Z18" s="62">
        <v>4.0</v>
      </c>
      <c r="AA18" s="62">
        <v>4.0</v>
      </c>
      <c r="AB18" s="62">
        <v>2.0</v>
      </c>
      <c r="AC18" s="62">
        <v>1.0</v>
      </c>
      <c r="AD18" s="62">
        <v>2.0</v>
      </c>
      <c r="AE18" s="62">
        <v>3.0</v>
      </c>
      <c r="AF18" s="62">
        <v>15.0</v>
      </c>
      <c r="AG18" s="62">
        <v>9.7</v>
      </c>
      <c r="AH18" s="62">
        <v>-15.0</v>
      </c>
    </row>
    <row r="19">
      <c r="A19" s="62">
        <v>7.0</v>
      </c>
      <c r="B19" s="62">
        <v>501.0</v>
      </c>
      <c r="C19" s="62">
        <v>7.0</v>
      </c>
      <c r="D19" s="63">
        <v>45962.0</v>
      </c>
      <c r="E19" s="62" t="s">
        <v>263</v>
      </c>
      <c r="F19" s="62" t="s">
        <v>81</v>
      </c>
      <c r="G19" s="62" t="s">
        <v>272</v>
      </c>
      <c r="H19" s="62" t="s">
        <v>453</v>
      </c>
      <c r="I19" s="62" t="s">
        <v>224</v>
      </c>
      <c r="J19" s="65">
        <v>0.7979166666666667</v>
      </c>
      <c r="K19" s="62">
        <v>2.0</v>
      </c>
      <c r="L19" s="62">
        <v>11.0</v>
      </c>
      <c r="M19" s="62">
        <v>0.182</v>
      </c>
      <c r="N19" s="62">
        <v>1.0</v>
      </c>
      <c r="O19" s="62">
        <v>5.0</v>
      </c>
      <c r="P19" s="62">
        <v>0.2</v>
      </c>
      <c r="Q19" s="62">
        <v>1.0</v>
      </c>
      <c r="R19" s="62">
        <v>6.0</v>
      </c>
      <c r="S19" s="62">
        <v>0.167</v>
      </c>
      <c r="T19" s="62">
        <v>0.227</v>
      </c>
      <c r="U19" s="62">
        <v>0.0</v>
      </c>
      <c r="V19" s="62">
        <v>0.0</v>
      </c>
      <c r="W19" s="62" t="s">
        <v>81</v>
      </c>
      <c r="X19" s="62">
        <v>1.0</v>
      </c>
      <c r="Y19" s="62">
        <v>1.0</v>
      </c>
      <c r="Z19" s="62">
        <v>2.0</v>
      </c>
      <c r="AA19" s="62">
        <v>2.0</v>
      </c>
      <c r="AB19" s="62">
        <v>1.0</v>
      </c>
      <c r="AC19" s="62">
        <v>1.0</v>
      </c>
      <c r="AD19" s="62">
        <v>0.0</v>
      </c>
      <c r="AE19" s="62">
        <v>0.0</v>
      </c>
      <c r="AF19" s="62">
        <v>5.0</v>
      </c>
      <c r="AG19" s="62">
        <v>2.2</v>
      </c>
      <c r="AH19" s="62">
        <v>-20.0</v>
      </c>
    </row>
    <row r="20">
      <c r="A20" s="62">
        <v>8.0</v>
      </c>
      <c r="B20" s="62">
        <v>502.0</v>
      </c>
      <c r="C20" s="62">
        <v>8.0</v>
      </c>
      <c r="D20" s="63">
        <v>45964.0</v>
      </c>
      <c r="E20" s="62" t="s">
        <v>263</v>
      </c>
      <c r="F20" s="62" t="s">
        <v>81</v>
      </c>
      <c r="G20" s="62" t="s">
        <v>251</v>
      </c>
      <c r="H20" s="62" t="s">
        <v>454</v>
      </c>
      <c r="I20" s="62" t="s">
        <v>224</v>
      </c>
      <c r="J20" s="64">
        <v>1.3597222222222223</v>
      </c>
      <c r="K20" s="62">
        <v>3.0</v>
      </c>
      <c r="L20" s="62">
        <v>9.0</v>
      </c>
      <c r="M20" s="62">
        <v>0.333</v>
      </c>
      <c r="N20" s="62">
        <v>3.0</v>
      </c>
      <c r="O20" s="62">
        <v>8.0</v>
      </c>
      <c r="P20" s="62">
        <v>0.375</v>
      </c>
      <c r="Q20" s="62">
        <v>0.0</v>
      </c>
      <c r="R20" s="62">
        <v>1.0</v>
      </c>
      <c r="S20" s="62">
        <v>0.0</v>
      </c>
      <c r="T20" s="62">
        <v>0.5</v>
      </c>
      <c r="U20" s="62">
        <v>1.0</v>
      </c>
      <c r="V20" s="62">
        <v>1.0</v>
      </c>
      <c r="W20" s="62">
        <v>1.0</v>
      </c>
      <c r="X20" s="62">
        <v>1.0</v>
      </c>
      <c r="Y20" s="62">
        <v>4.0</v>
      </c>
      <c r="Z20" s="62">
        <v>5.0</v>
      </c>
      <c r="AA20" s="62">
        <v>6.0</v>
      </c>
      <c r="AB20" s="62">
        <v>3.0</v>
      </c>
      <c r="AC20" s="62">
        <v>2.0</v>
      </c>
      <c r="AD20" s="62">
        <v>2.0</v>
      </c>
      <c r="AE20" s="62">
        <v>1.0</v>
      </c>
      <c r="AF20" s="62">
        <v>10.0</v>
      </c>
      <c r="AG20" s="62">
        <v>13.0</v>
      </c>
      <c r="AH20" s="62">
        <v>-8.0</v>
      </c>
    </row>
    <row r="21" ht="15.75" customHeight="1">
      <c r="A21" s="62">
        <v>9.0</v>
      </c>
      <c r="B21" s="62">
        <v>503.0</v>
      </c>
      <c r="C21" s="62">
        <v>9.0</v>
      </c>
      <c r="D21" s="63">
        <v>45966.0</v>
      </c>
      <c r="E21" s="62" t="s">
        <v>263</v>
      </c>
      <c r="F21" s="62" t="s">
        <v>81</v>
      </c>
      <c r="G21" s="62" t="s">
        <v>295</v>
      </c>
      <c r="H21" s="62" t="s">
        <v>455</v>
      </c>
      <c r="I21" s="62" t="s">
        <v>224</v>
      </c>
      <c r="J21" s="64">
        <v>1.1993055555555556</v>
      </c>
      <c r="K21" s="62">
        <v>4.0</v>
      </c>
      <c r="L21" s="62">
        <v>8.0</v>
      </c>
      <c r="M21" s="62">
        <v>0.5</v>
      </c>
      <c r="N21" s="62">
        <v>2.0</v>
      </c>
      <c r="O21" s="62">
        <v>5.0</v>
      </c>
      <c r="P21" s="62">
        <v>0.4</v>
      </c>
      <c r="Q21" s="62">
        <v>2.0</v>
      </c>
      <c r="R21" s="62">
        <v>3.0</v>
      </c>
      <c r="S21" s="62">
        <v>0.667</v>
      </c>
      <c r="T21" s="62">
        <v>0.625</v>
      </c>
      <c r="U21" s="62">
        <v>2.0</v>
      </c>
      <c r="V21" s="62">
        <v>4.0</v>
      </c>
      <c r="W21" s="62">
        <v>0.5</v>
      </c>
      <c r="X21" s="62">
        <v>0.0</v>
      </c>
      <c r="Y21" s="62">
        <v>3.0</v>
      </c>
      <c r="Z21" s="62">
        <v>3.0</v>
      </c>
      <c r="AA21" s="62">
        <v>8.0</v>
      </c>
      <c r="AB21" s="62">
        <v>3.0</v>
      </c>
      <c r="AC21" s="62">
        <v>2.0</v>
      </c>
      <c r="AD21" s="62">
        <v>0.0</v>
      </c>
      <c r="AE21" s="62">
        <v>0.0</v>
      </c>
      <c r="AF21" s="62">
        <v>12.0</v>
      </c>
      <c r="AG21" s="62">
        <v>18.1</v>
      </c>
      <c r="AH21" s="62">
        <v>22.0</v>
      </c>
    </row>
    <row r="22" ht="15.75" customHeight="1">
      <c r="A22" s="62">
        <v>10.0</v>
      </c>
      <c r="B22" s="62">
        <v>504.0</v>
      </c>
      <c r="C22" s="62">
        <v>10.0</v>
      </c>
      <c r="D22" s="63">
        <v>45968.0</v>
      </c>
      <c r="E22" s="62" t="s">
        <v>263</v>
      </c>
      <c r="F22" s="62" t="s">
        <v>227</v>
      </c>
      <c r="G22" s="62" t="s">
        <v>309</v>
      </c>
      <c r="H22" s="62" t="s">
        <v>456</v>
      </c>
      <c r="I22" s="62" t="s">
        <v>224</v>
      </c>
      <c r="J22" s="64">
        <v>1.5472222222222223</v>
      </c>
      <c r="K22" s="62">
        <v>7.0</v>
      </c>
      <c r="L22" s="62">
        <v>16.0</v>
      </c>
      <c r="M22" s="62">
        <v>0.438</v>
      </c>
      <c r="N22" s="62">
        <v>1.0</v>
      </c>
      <c r="O22" s="62">
        <v>6.0</v>
      </c>
      <c r="P22" s="62">
        <v>0.167</v>
      </c>
      <c r="Q22" s="62">
        <v>6.0</v>
      </c>
      <c r="R22" s="62">
        <v>10.0</v>
      </c>
      <c r="S22" s="62">
        <v>0.6</v>
      </c>
      <c r="T22" s="62">
        <v>0.469</v>
      </c>
      <c r="U22" s="62">
        <v>1.0</v>
      </c>
      <c r="V22" s="62">
        <v>1.0</v>
      </c>
      <c r="W22" s="62">
        <v>1.0</v>
      </c>
      <c r="X22" s="62">
        <v>1.0</v>
      </c>
      <c r="Y22" s="62">
        <v>1.0</v>
      </c>
      <c r="Z22" s="62">
        <v>2.0</v>
      </c>
      <c r="AA22" s="62">
        <v>10.0</v>
      </c>
      <c r="AB22" s="62">
        <v>3.0</v>
      </c>
      <c r="AC22" s="62">
        <v>1.0</v>
      </c>
      <c r="AD22" s="62">
        <v>1.0</v>
      </c>
      <c r="AE22" s="62">
        <v>4.0</v>
      </c>
      <c r="AF22" s="62">
        <v>16.0</v>
      </c>
      <c r="AG22" s="62">
        <v>16.7</v>
      </c>
      <c r="AH22" s="62">
        <v>-9.0</v>
      </c>
    </row>
    <row r="23" ht="15.75" customHeight="1">
      <c r="A23" s="62">
        <v>11.0</v>
      </c>
      <c r="B23" s="62">
        <v>505.0</v>
      </c>
      <c r="C23" s="62">
        <v>11.0</v>
      </c>
      <c r="D23" s="63">
        <v>45970.0</v>
      </c>
      <c r="E23" s="62" t="s">
        <v>263</v>
      </c>
      <c r="F23" s="62" t="s">
        <v>227</v>
      </c>
      <c r="G23" s="62" t="s">
        <v>309</v>
      </c>
      <c r="H23" s="62" t="s">
        <v>457</v>
      </c>
      <c r="I23" s="62" t="s">
        <v>224</v>
      </c>
      <c r="J23" s="64">
        <v>1.5180555555555555</v>
      </c>
      <c r="K23" s="62">
        <v>7.0</v>
      </c>
      <c r="L23" s="62">
        <v>18.0</v>
      </c>
      <c r="M23" s="62">
        <v>0.389</v>
      </c>
      <c r="N23" s="62">
        <v>3.0</v>
      </c>
      <c r="O23" s="62">
        <v>9.0</v>
      </c>
      <c r="P23" s="62">
        <v>0.333</v>
      </c>
      <c r="Q23" s="62">
        <v>4.0</v>
      </c>
      <c r="R23" s="62">
        <v>9.0</v>
      </c>
      <c r="S23" s="62">
        <v>0.444</v>
      </c>
      <c r="T23" s="62">
        <v>0.472</v>
      </c>
      <c r="U23" s="62">
        <v>4.0</v>
      </c>
      <c r="V23" s="62">
        <v>6.0</v>
      </c>
      <c r="W23" s="62">
        <v>0.667</v>
      </c>
      <c r="X23" s="62">
        <v>1.0</v>
      </c>
      <c r="Y23" s="62">
        <v>2.0</v>
      </c>
      <c r="Z23" s="62">
        <v>3.0</v>
      </c>
      <c r="AA23" s="62">
        <v>4.0</v>
      </c>
      <c r="AB23" s="62">
        <v>3.0</v>
      </c>
      <c r="AC23" s="62">
        <v>0.0</v>
      </c>
      <c r="AD23" s="62">
        <v>2.0</v>
      </c>
      <c r="AE23" s="62">
        <v>2.0</v>
      </c>
      <c r="AF23" s="62">
        <v>21.0</v>
      </c>
      <c r="AG23" s="62">
        <v>14.7</v>
      </c>
      <c r="AH23" s="62">
        <v>-4.0</v>
      </c>
    </row>
    <row r="24" ht="15.75" customHeight="1">
      <c r="A24" s="62">
        <v>12.0</v>
      </c>
      <c r="B24" s="62">
        <v>506.0</v>
      </c>
      <c r="C24" s="62">
        <v>12.0</v>
      </c>
      <c r="D24" s="63">
        <v>45972.0</v>
      </c>
      <c r="E24" s="62" t="s">
        <v>263</v>
      </c>
      <c r="F24" s="62" t="s">
        <v>227</v>
      </c>
      <c r="G24" s="62" t="s">
        <v>265</v>
      </c>
      <c r="H24" s="62" t="s">
        <v>458</v>
      </c>
      <c r="I24" s="62" t="s">
        <v>224</v>
      </c>
      <c r="J24" s="64">
        <v>1.4590277777777778</v>
      </c>
      <c r="K24" s="62">
        <v>7.0</v>
      </c>
      <c r="L24" s="62">
        <v>20.0</v>
      </c>
      <c r="M24" s="62">
        <v>0.35</v>
      </c>
      <c r="N24" s="62">
        <v>4.0</v>
      </c>
      <c r="O24" s="62">
        <v>11.0</v>
      </c>
      <c r="P24" s="62">
        <v>0.364</v>
      </c>
      <c r="Q24" s="62">
        <v>3.0</v>
      </c>
      <c r="R24" s="62">
        <v>9.0</v>
      </c>
      <c r="S24" s="62">
        <v>0.333</v>
      </c>
      <c r="T24" s="62">
        <v>0.45</v>
      </c>
      <c r="U24" s="62">
        <v>0.0</v>
      </c>
      <c r="V24" s="62">
        <v>1.0</v>
      </c>
      <c r="W24" s="62">
        <v>0.0</v>
      </c>
      <c r="X24" s="62">
        <v>0.0</v>
      </c>
      <c r="Y24" s="62">
        <v>5.0</v>
      </c>
      <c r="Z24" s="62">
        <v>5.0</v>
      </c>
      <c r="AA24" s="62">
        <v>7.0</v>
      </c>
      <c r="AB24" s="62">
        <v>0.0</v>
      </c>
      <c r="AC24" s="62">
        <v>2.0</v>
      </c>
      <c r="AD24" s="62">
        <v>2.0</v>
      </c>
      <c r="AE24" s="62">
        <v>2.0</v>
      </c>
      <c r="AF24" s="62">
        <v>18.0</v>
      </c>
      <c r="AG24" s="62">
        <v>11.4</v>
      </c>
      <c r="AH24" s="62">
        <v>0.0</v>
      </c>
    </row>
    <row r="25" ht="15.75" customHeight="1">
      <c r="A25" s="62">
        <v>13.0</v>
      </c>
      <c r="B25" s="62">
        <v>507.0</v>
      </c>
      <c r="C25" s="62">
        <v>13.0</v>
      </c>
      <c r="D25" s="63">
        <v>45973.0</v>
      </c>
      <c r="E25" s="62" t="s">
        <v>263</v>
      </c>
      <c r="F25" s="62" t="s">
        <v>81</v>
      </c>
      <c r="G25" s="62" t="s">
        <v>233</v>
      </c>
      <c r="H25" s="62" t="s">
        <v>459</v>
      </c>
      <c r="I25" s="62" t="s">
        <v>224</v>
      </c>
      <c r="J25" s="64">
        <v>1.0902777777777777</v>
      </c>
      <c r="K25" s="62">
        <v>6.0</v>
      </c>
      <c r="L25" s="62">
        <v>11.0</v>
      </c>
      <c r="M25" s="62">
        <v>0.545</v>
      </c>
      <c r="N25" s="62">
        <v>3.0</v>
      </c>
      <c r="O25" s="62">
        <v>6.0</v>
      </c>
      <c r="P25" s="62">
        <v>0.5</v>
      </c>
      <c r="Q25" s="62">
        <v>3.0</v>
      </c>
      <c r="R25" s="62">
        <v>5.0</v>
      </c>
      <c r="S25" s="62">
        <v>0.6</v>
      </c>
      <c r="T25" s="62">
        <v>0.682</v>
      </c>
      <c r="U25" s="62">
        <v>5.0</v>
      </c>
      <c r="V25" s="62">
        <v>5.0</v>
      </c>
      <c r="W25" s="62">
        <v>1.0</v>
      </c>
      <c r="X25" s="62">
        <v>3.0</v>
      </c>
      <c r="Y25" s="62">
        <v>2.0</v>
      </c>
      <c r="Z25" s="62">
        <v>5.0</v>
      </c>
      <c r="AA25" s="62">
        <v>4.0</v>
      </c>
      <c r="AB25" s="62">
        <v>2.0</v>
      </c>
      <c r="AC25" s="62">
        <v>1.0</v>
      </c>
      <c r="AD25" s="62">
        <v>2.0</v>
      </c>
      <c r="AE25" s="62">
        <v>0.0</v>
      </c>
      <c r="AF25" s="62">
        <v>20.0</v>
      </c>
      <c r="AG25" s="62">
        <v>20.9</v>
      </c>
      <c r="AH25" s="62">
        <v>22.0</v>
      </c>
    </row>
    <row r="26" ht="15.75" customHeight="1">
      <c r="A26" s="62">
        <v>14.0</v>
      </c>
      <c r="B26" s="62">
        <v>508.0</v>
      </c>
      <c r="C26" s="62">
        <v>14.0</v>
      </c>
      <c r="D26" s="63">
        <v>45977.0</v>
      </c>
      <c r="E26" s="62" t="s">
        <v>263</v>
      </c>
      <c r="F26" s="62" t="s">
        <v>81</v>
      </c>
      <c r="G26" s="62" t="s">
        <v>254</v>
      </c>
      <c r="H26" s="62" t="s">
        <v>460</v>
      </c>
      <c r="I26" s="62" t="s">
        <v>224</v>
      </c>
      <c r="J26" s="64">
        <v>1.6194444444444445</v>
      </c>
      <c r="K26" s="62">
        <v>7.0</v>
      </c>
      <c r="L26" s="62">
        <v>17.0</v>
      </c>
      <c r="M26" s="62">
        <v>0.412</v>
      </c>
      <c r="N26" s="62">
        <v>4.0</v>
      </c>
      <c r="O26" s="62">
        <v>8.0</v>
      </c>
      <c r="P26" s="62">
        <v>0.5</v>
      </c>
      <c r="Q26" s="62">
        <v>3.0</v>
      </c>
      <c r="R26" s="62">
        <v>9.0</v>
      </c>
      <c r="S26" s="62">
        <v>0.333</v>
      </c>
      <c r="T26" s="62">
        <v>0.529</v>
      </c>
      <c r="U26" s="62">
        <v>4.0</v>
      </c>
      <c r="V26" s="62">
        <v>4.0</v>
      </c>
      <c r="W26" s="62">
        <v>1.0</v>
      </c>
      <c r="X26" s="62">
        <v>2.0</v>
      </c>
      <c r="Y26" s="62">
        <v>5.0</v>
      </c>
      <c r="Z26" s="62">
        <v>7.0</v>
      </c>
      <c r="AA26" s="62">
        <v>9.0</v>
      </c>
      <c r="AB26" s="62">
        <v>0.0</v>
      </c>
      <c r="AC26" s="62">
        <v>2.0</v>
      </c>
      <c r="AD26" s="62">
        <v>1.0</v>
      </c>
      <c r="AE26" s="62">
        <v>2.0</v>
      </c>
      <c r="AF26" s="62">
        <v>22.0</v>
      </c>
      <c r="AG26" s="62">
        <v>21.7</v>
      </c>
      <c r="AH26" s="62">
        <v>20.0</v>
      </c>
    </row>
    <row r="27" ht="15.75" customHeight="1">
      <c r="A27" s="62">
        <v>15.0</v>
      </c>
      <c r="B27" s="62">
        <v>509.0</v>
      </c>
      <c r="C27" s="62">
        <v>15.0</v>
      </c>
      <c r="D27" s="63">
        <v>45979.0</v>
      </c>
      <c r="E27" s="62" t="s">
        <v>263</v>
      </c>
      <c r="F27" s="62" t="s">
        <v>227</v>
      </c>
      <c r="G27" s="62" t="s">
        <v>300</v>
      </c>
      <c r="H27" s="62" t="s">
        <v>461</v>
      </c>
      <c r="I27" s="62" t="s">
        <v>224</v>
      </c>
      <c r="J27" s="64">
        <v>1.3659722222222221</v>
      </c>
      <c r="K27" s="62">
        <v>6.0</v>
      </c>
      <c r="L27" s="62">
        <v>15.0</v>
      </c>
      <c r="M27" s="62">
        <v>0.4</v>
      </c>
      <c r="N27" s="62">
        <v>3.0</v>
      </c>
      <c r="O27" s="62">
        <v>10.0</v>
      </c>
      <c r="P27" s="62">
        <v>0.3</v>
      </c>
      <c r="Q27" s="62">
        <v>3.0</v>
      </c>
      <c r="R27" s="62">
        <v>5.0</v>
      </c>
      <c r="S27" s="62">
        <v>0.6</v>
      </c>
      <c r="T27" s="62">
        <v>0.5</v>
      </c>
      <c r="U27" s="62">
        <v>0.0</v>
      </c>
      <c r="V27" s="62">
        <v>0.0</v>
      </c>
      <c r="W27" s="62" t="s">
        <v>81</v>
      </c>
      <c r="X27" s="62">
        <v>0.0</v>
      </c>
      <c r="Y27" s="62">
        <v>5.0</v>
      </c>
      <c r="Z27" s="62">
        <v>5.0</v>
      </c>
      <c r="AA27" s="62">
        <v>4.0</v>
      </c>
      <c r="AB27" s="62">
        <v>2.0</v>
      </c>
      <c r="AC27" s="62">
        <v>2.0</v>
      </c>
      <c r="AD27" s="62">
        <v>4.0</v>
      </c>
      <c r="AE27" s="62">
        <v>3.0</v>
      </c>
      <c r="AF27" s="62">
        <v>15.0</v>
      </c>
      <c r="AG27" s="62">
        <v>9.4</v>
      </c>
      <c r="AH27" s="62">
        <v>15.0</v>
      </c>
    </row>
    <row r="28" ht="15.75" customHeight="1">
      <c r="A28" s="62">
        <v>16.0</v>
      </c>
      <c r="B28" s="62">
        <v>510.0</v>
      </c>
      <c r="C28" s="62">
        <v>16.0</v>
      </c>
      <c r="D28" s="63">
        <v>45982.0</v>
      </c>
      <c r="E28" s="62" t="s">
        <v>263</v>
      </c>
      <c r="F28" s="62" t="s">
        <v>81</v>
      </c>
      <c r="G28" s="62" t="s">
        <v>300</v>
      </c>
      <c r="H28" s="62" t="s">
        <v>342</v>
      </c>
      <c r="I28" s="62" t="s">
        <v>224</v>
      </c>
      <c r="J28" s="64">
        <v>1.3576388888888888</v>
      </c>
      <c r="K28" s="62">
        <v>2.0</v>
      </c>
      <c r="L28" s="62">
        <v>13.0</v>
      </c>
      <c r="M28" s="62">
        <v>0.154</v>
      </c>
      <c r="N28" s="62">
        <v>1.0</v>
      </c>
      <c r="O28" s="62">
        <v>7.0</v>
      </c>
      <c r="P28" s="62">
        <v>0.143</v>
      </c>
      <c r="Q28" s="62">
        <v>1.0</v>
      </c>
      <c r="R28" s="62">
        <v>6.0</v>
      </c>
      <c r="S28" s="62">
        <v>0.167</v>
      </c>
      <c r="T28" s="62">
        <v>0.192</v>
      </c>
      <c r="U28" s="62">
        <v>1.0</v>
      </c>
      <c r="V28" s="62">
        <v>2.0</v>
      </c>
      <c r="W28" s="62">
        <v>0.5</v>
      </c>
      <c r="X28" s="62">
        <v>0.0</v>
      </c>
      <c r="Y28" s="62">
        <v>1.0</v>
      </c>
      <c r="Z28" s="62">
        <v>1.0</v>
      </c>
      <c r="AA28" s="62">
        <v>4.0</v>
      </c>
      <c r="AB28" s="62">
        <v>1.0</v>
      </c>
      <c r="AC28" s="62">
        <v>0.0</v>
      </c>
      <c r="AD28" s="62">
        <v>1.0</v>
      </c>
      <c r="AE28" s="62">
        <v>3.0</v>
      </c>
      <c r="AF28" s="62">
        <v>6.0</v>
      </c>
      <c r="AG28" s="62">
        <v>-0.8</v>
      </c>
      <c r="AH28" s="62">
        <v>-7.0</v>
      </c>
    </row>
    <row r="29" ht="15.75" customHeight="1">
      <c r="A29" s="62">
        <v>17.0</v>
      </c>
      <c r="B29" s="62">
        <v>511.0</v>
      </c>
      <c r="C29" s="62">
        <v>17.0</v>
      </c>
      <c r="D29" s="63">
        <v>45984.0</v>
      </c>
      <c r="E29" s="62" t="s">
        <v>263</v>
      </c>
      <c r="F29" s="62" t="s">
        <v>81</v>
      </c>
      <c r="G29" s="62" t="s">
        <v>309</v>
      </c>
      <c r="H29" s="62" t="s">
        <v>462</v>
      </c>
      <c r="I29" s="62" t="s">
        <v>224</v>
      </c>
      <c r="J29" s="64">
        <v>1.5131944444444445</v>
      </c>
      <c r="K29" s="62">
        <v>5.0</v>
      </c>
      <c r="L29" s="62">
        <v>11.0</v>
      </c>
      <c r="M29" s="62">
        <v>0.455</v>
      </c>
      <c r="N29" s="62">
        <v>2.0</v>
      </c>
      <c r="O29" s="62">
        <v>4.0</v>
      </c>
      <c r="P29" s="62">
        <v>0.5</v>
      </c>
      <c r="Q29" s="62">
        <v>3.0</v>
      </c>
      <c r="R29" s="62">
        <v>7.0</v>
      </c>
      <c r="S29" s="62">
        <v>0.429</v>
      </c>
      <c r="T29" s="62">
        <v>0.545</v>
      </c>
      <c r="U29" s="62">
        <v>4.0</v>
      </c>
      <c r="V29" s="62">
        <v>4.0</v>
      </c>
      <c r="W29" s="62">
        <v>1.0</v>
      </c>
      <c r="X29" s="62">
        <v>2.0</v>
      </c>
      <c r="Y29" s="62">
        <v>5.0</v>
      </c>
      <c r="Z29" s="62">
        <v>7.0</v>
      </c>
      <c r="AA29" s="62">
        <v>5.0</v>
      </c>
      <c r="AB29" s="62">
        <v>2.0</v>
      </c>
      <c r="AC29" s="62">
        <v>3.0</v>
      </c>
      <c r="AD29" s="62">
        <v>1.0</v>
      </c>
      <c r="AE29" s="62">
        <v>2.0</v>
      </c>
      <c r="AF29" s="62">
        <v>16.0</v>
      </c>
      <c r="AG29" s="62">
        <v>19.0</v>
      </c>
      <c r="AH29" s="62">
        <v>-2.0</v>
      </c>
    </row>
    <row r="30" ht="15.75" customHeight="1">
      <c r="A30" s="62">
        <v>18.0</v>
      </c>
      <c r="B30" s="62">
        <v>512.0</v>
      </c>
      <c r="C30" s="62">
        <v>18.0</v>
      </c>
      <c r="D30" s="63">
        <v>45987.0</v>
      </c>
      <c r="E30" s="62" t="s">
        <v>263</v>
      </c>
      <c r="F30" s="62" t="s">
        <v>81</v>
      </c>
      <c r="G30" s="62" t="s">
        <v>275</v>
      </c>
      <c r="H30" s="62" t="s">
        <v>463</v>
      </c>
      <c r="I30" s="62" t="s">
        <v>224</v>
      </c>
      <c r="J30" s="64">
        <v>1.301388888888889</v>
      </c>
      <c r="K30" s="62">
        <v>7.0</v>
      </c>
      <c r="L30" s="62">
        <v>13.0</v>
      </c>
      <c r="M30" s="62">
        <v>0.538</v>
      </c>
      <c r="N30" s="62">
        <v>6.0</v>
      </c>
      <c r="O30" s="62">
        <v>11.0</v>
      </c>
      <c r="P30" s="62">
        <v>0.545</v>
      </c>
      <c r="Q30" s="62">
        <v>1.0</v>
      </c>
      <c r="R30" s="62">
        <v>2.0</v>
      </c>
      <c r="S30" s="62">
        <v>0.5</v>
      </c>
      <c r="T30" s="62">
        <v>0.769</v>
      </c>
      <c r="U30" s="62">
        <v>7.0</v>
      </c>
      <c r="V30" s="62">
        <v>7.0</v>
      </c>
      <c r="W30" s="62">
        <v>1.0</v>
      </c>
      <c r="X30" s="62">
        <v>2.0</v>
      </c>
      <c r="Y30" s="62">
        <v>5.0</v>
      </c>
      <c r="Z30" s="62">
        <v>7.0</v>
      </c>
      <c r="AA30" s="62">
        <v>3.0</v>
      </c>
      <c r="AB30" s="62">
        <v>3.0</v>
      </c>
      <c r="AC30" s="62">
        <v>1.0</v>
      </c>
      <c r="AD30" s="62">
        <v>2.0</v>
      </c>
      <c r="AE30" s="62">
        <v>4.0</v>
      </c>
      <c r="AF30" s="62">
        <v>27.0</v>
      </c>
      <c r="AG30" s="62">
        <v>25.8</v>
      </c>
      <c r="AH30" s="62">
        <v>11.0</v>
      </c>
    </row>
    <row r="31" ht="15.75" customHeight="1">
      <c r="A31" s="62">
        <v>19.0</v>
      </c>
      <c r="B31" s="62">
        <v>513.0</v>
      </c>
      <c r="C31" s="62">
        <v>19.0</v>
      </c>
      <c r="D31" s="63">
        <v>45990.0</v>
      </c>
      <c r="E31" s="62" t="s">
        <v>263</v>
      </c>
      <c r="F31" s="62" t="s">
        <v>227</v>
      </c>
      <c r="G31" s="62" t="s">
        <v>225</v>
      </c>
      <c r="H31" s="62" t="s">
        <v>375</v>
      </c>
      <c r="I31" s="62" t="s">
        <v>224</v>
      </c>
      <c r="J31" s="64">
        <v>1.6180555555555556</v>
      </c>
      <c r="K31" s="62">
        <v>6.0</v>
      </c>
      <c r="L31" s="62">
        <v>16.0</v>
      </c>
      <c r="M31" s="62">
        <v>0.375</v>
      </c>
      <c r="N31" s="62">
        <v>2.0</v>
      </c>
      <c r="O31" s="62">
        <v>8.0</v>
      </c>
      <c r="P31" s="62">
        <v>0.25</v>
      </c>
      <c r="Q31" s="62">
        <v>4.0</v>
      </c>
      <c r="R31" s="62">
        <v>8.0</v>
      </c>
      <c r="S31" s="62">
        <v>0.5</v>
      </c>
      <c r="T31" s="62">
        <v>0.438</v>
      </c>
      <c r="U31" s="62">
        <v>2.0</v>
      </c>
      <c r="V31" s="62">
        <v>3.0</v>
      </c>
      <c r="W31" s="62">
        <v>0.667</v>
      </c>
      <c r="X31" s="62">
        <v>0.0</v>
      </c>
      <c r="Y31" s="62">
        <v>1.0</v>
      </c>
      <c r="Z31" s="62">
        <v>1.0</v>
      </c>
      <c r="AA31" s="62">
        <v>5.0</v>
      </c>
      <c r="AB31" s="62">
        <v>0.0</v>
      </c>
      <c r="AC31" s="62">
        <v>2.0</v>
      </c>
      <c r="AD31" s="62">
        <v>1.0</v>
      </c>
      <c r="AE31" s="62">
        <v>1.0</v>
      </c>
      <c r="AF31" s="62">
        <v>16.0</v>
      </c>
      <c r="AG31" s="62">
        <v>10.6</v>
      </c>
      <c r="AH31" s="62">
        <v>4.0</v>
      </c>
    </row>
    <row r="32" ht="15.75" customHeight="1">
      <c r="A32" s="62">
        <v>19.0</v>
      </c>
      <c r="B32" s="62" t="s">
        <v>81</v>
      </c>
      <c r="C32" s="62">
        <v>20.0</v>
      </c>
      <c r="D32" s="63">
        <v>45991.0</v>
      </c>
      <c r="E32" s="62" t="s">
        <v>263</v>
      </c>
      <c r="F32" s="62" t="s">
        <v>227</v>
      </c>
      <c r="G32" s="62" t="s">
        <v>293</v>
      </c>
      <c r="H32" s="62" t="s">
        <v>464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>
        <v>20.0</v>
      </c>
      <c r="B33" s="62">
        <v>514.0</v>
      </c>
      <c r="C33" s="62">
        <v>21.0</v>
      </c>
      <c r="D33" s="63">
        <v>45993.0</v>
      </c>
      <c r="E33" s="62" t="s">
        <v>263</v>
      </c>
      <c r="F33" s="62" t="s">
        <v>81</v>
      </c>
      <c r="G33" s="62" t="s">
        <v>297</v>
      </c>
      <c r="H33" s="62" t="s">
        <v>465</v>
      </c>
      <c r="I33" s="62" t="s">
        <v>224</v>
      </c>
      <c r="J33" s="64">
        <v>1.4631944444444445</v>
      </c>
      <c r="K33" s="62">
        <v>8.0</v>
      </c>
      <c r="L33" s="62">
        <v>16.0</v>
      </c>
      <c r="M33" s="62">
        <v>0.5</v>
      </c>
      <c r="N33" s="62">
        <v>4.0</v>
      </c>
      <c r="O33" s="62">
        <v>12.0</v>
      </c>
      <c r="P33" s="62">
        <v>0.333</v>
      </c>
      <c r="Q33" s="62">
        <v>4.0</v>
      </c>
      <c r="R33" s="62">
        <v>4.0</v>
      </c>
      <c r="S33" s="62">
        <v>1.0</v>
      </c>
      <c r="T33" s="62">
        <v>0.625</v>
      </c>
      <c r="U33" s="62">
        <v>2.0</v>
      </c>
      <c r="V33" s="62">
        <v>3.0</v>
      </c>
      <c r="W33" s="62">
        <v>0.667</v>
      </c>
      <c r="X33" s="62">
        <v>0.0</v>
      </c>
      <c r="Y33" s="62">
        <v>2.0</v>
      </c>
      <c r="Z33" s="62">
        <v>2.0</v>
      </c>
      <c r="AA33" s="62">
        <v>5.0</v>
      </c>
      <c r="AB33" s="62">
        <v>1.0</v>
      </c>
      <c r="AC33" s="62">
        <v>1.0</v>
      </c>
      <c r="AD33" s="62">
        <v>4.0</v>
      </c>
      <c r="AE33" s="62">
        <v>0.0</v>
      </c>
      <c r="AF33" s="62">
        <v>22.0</v>
      </c>
      <c r="AG33" s="62">
        <v>15.4</v>
      </c>
      <c r="AH33" s="62">
        <v>10.0</v>
      </c>
    </row>
    <row r="34" ht="15.75" customHeight="1">
      <c r="A34" s="62">
        <v>21.0</v>
      </c>
      <c r="B34" s="62">
        <v>515.0</v>
      </c>
      <c r="C34" s="62">
        <v>22.0</v>
      </c>
      <c r="D34" s="63">
        <v>45995.0</v>
      </c>
      <c r="E34" s="62" t="s">
        <v>263</v>
      </c>
      <c r="F34" s="62" t="s">
        <v>227</v>
      </c>
      <c r="G34" s="62" t="s">
        <v>295</v>
      </c>
      <c r="H34" s="62" t="s">
        <v>466</v>
      </c>
      <c r="I34" s="62" t="s">
        <v>224</v>
      </c>
      <c r="J34" s="64">
        <v>1.198611111111111</v>
      </c>
      <c r="K34" s="62">
        <v>12.0</v>
      </c>
      <c r="L34" s="62">
        <v>21.0</v>
      </c>
      <c r="M34" s="62">
        <v>0.571</v>
      </c>
      <c r="N34" s="62">
        <v>5.0</v>
      </c>
      <c r="O34" s="62">
        <v>12.0</v>
      </c>
      <c r="P34" s="62">
        <v>0.417</v>
      </c>
      <c r="Q34" s="62">
        <v>7.0</v>
      </c>
      <c r="R34" s="62">
        <v>9.0</v>
      </c>
      <c r="S34" s="62">
        <v>0.778</v>
      </c>
      <c r="T34" s="62">
        <v>0.69</v>
      </c>
      <c r="U34" s="62">
        <v>1.0</v>
      </c>
      <c r="V34" s="62">
        <v>1.0</v>
      </c>
      <c r="W34" s="62">
        <v>1.0</v>
      </c>
      <c r="X34" s="62">
        <v>0.0</v>
      </c>
      <c r="Y34" s="62">
        <v>7.0</v>
      </c>
      <c r="Z34" s="62">
        <v>7.0</v>
      </c>
      <c r="AA34" s="62">
        <v>9.0</v>
      </c>
      <c r="AB34" s="62">
        <v>1.0</v>
      </c>
      <c r="AC34" s="62">
        <v>0.0</v>
      </c>
      <c r="AD34" s="62">
        <v>2.0</v>
      </c>
      <c r="AE34" s="62">
        <v>3.0</v>
      </c>
      <c r="AF34" s="62">
        <v>30.0</v>
      </c>
      <c r="AG34" s="62">
        <v>26.3</v>
      </c>
      <c r="AH34" s="62">
        <v>17.0</v>
      </c>
    </row>
    <row r="35" ht="15.75" customHeight="1">
      <c r="A35" s="62">
        <v>22.0</v>
      </c>
      <c r="B35" s="62">
        <v>516.0</v>
      </c>
      <c r="C35" s="62">
        <v>23.0</v>
      </c>
      <c r="D35" s="63">
        <v>45996.0</v>
      </c>
      <c r="E35" s="62" t="s">
        <v>263</v>
      </c>
      <c r="F35" s="62" t="s">
        <v>81</v>
      </c>
      <c r="G35" s="62" t="s">
        <v>221</v>
      </c>
      <c r="H35" s="62" t="s">
        <v>467</v>
      </c>
      <c r="I35" s="62" t="s">
        <v>224</v>
      </c>
      <c r="J35" s="64">
        <v>1.2340277777777777</v>
      </c>
      <c r="K35" s="62">
        <v>7.0</v>
      </c>
      <c r="L35" s="62">
        <v>14.0</v>
      </c>
      <c r="M35" s="62">
        <v>0.5</v>
      </c>
      <c r="N35" s="62">
        <v>5.0</v>
      </c>
      <c r="O35" s="62">
        <v>10.0</v>
      </c>
      <c r="P35" s="62">
        <v>0.5</v>
      </c>
      <c r="Q35" s="62">
        <v>2.0</v>
      </c>
      <c r="R35" s="62">
        <v>4.0</v>
      </c>
      <c r="S35" s="62">
        <v>0.5</v>
      </c>
      <c r="T35" s="62">
        <v>0.679</v>
      </c>
      <c r="U35" s="62">
        <v>0.0</v>
      </c>
      <c r="V35" s="62">
        <v>0.0</v>
      </c>
      <c r="W35" s="62" t="s">
        <v>81</v>
      </c>
      <c r="X35" s="62">
        <v>2.0</v>
      </c>
      <c r="Y35" s="62">
        <v>3.0</v>
      </c>
      <c r="Z35" s="62">
        <v>5.0</v>
      </c>
      <c r="AA35" s="62">
        <v>6.0</v>
      </c>
      <c r="AB35" s="62">
        <v>0.0</v>
      </c>
      <c r="AC35" s="62">
        <v>1.0</v>
      </c>
      <c r="AD35" s="62">
        <v>3.0</v>
      </c>
      <c r="AE35" s="62">
        <v>2.0</v>
      </c>
      <c r="AF35" s="62">
        <v>19.0</v>
      </c>
      <c r="AG35" s="62">
        <v>15.4</v>
      </c>
      <c r="AH35" s="62">
        <v>19.0</v>
      </c>
    </row>
    <row r="36" ht="15.75" customHeight="1">
      <c r="A36" s="62">
        <v>23.0</v>
      </c>
      <c r="B36" s="62">
        <v>517.0</v>
      </c>
      <c r="C36" s="62">
        <v>24.0</v>
      </c>
      <c r="D36" s="63">
        <v>45998.0</v>
      </c>
      <c r="E36" s="62" t="s">
        <v>263</v>
      </c>
      <c r="F36" s="62" t="s">
        <v>227</v>
      </c>
      <c r="G36" s="62" t="s">
        <v>261</v>
      </c>
      <c r="H36" s="62" t="s">
        <v>468</v>
      </c>
      <c r="I36" s="62" t="s">
        <v>224</v>
      </c>
      <c r="J36" s="64">
        <v>1.5534722222222221</v>
      </c>
      <c r="K36" s="62">
        <v>10.0</v>
      </c>
      <c r="L36" s="62">
        <v>21.0</v>
      </c>
      <c r="M36" s="62">
        <v>0.476</v>
      </c>
      <c r="N36" s="62">
        <v>6.0</v>
      </c>
      <c r="O36" s="62">
        <v>15.0</v>
      </c>
      <c r="P36" s="62">
        <v>0.4</v>
      </c>
      <c r="Q36" s="62">
        <v>4.0</v>
      </c>
      <c r="R36" s="62">
        <v>6.0</v>
      </c>
      <c r="S36" s="62">
        <v>0.667</v>
      </c>
      <c r="T36" s="62">
        <v>0.619</v>
      </c>
      <c r="U36" s="62">
        <v>1.0</v>
      </c>
      <c r="V36" s="62">
        <v>1.0</v>
      </c>
      <c r="W36" s="62">
        <v>1.0</v>
      </c>
      <c r="X36" s="62">
        <v>0.0</v>
      </c>
      <c r="Y36" s="62">
        <v>4.0</v>
      </c>
      <c r="Z36" s="62">
        <v>4.0</v>
      </c>
      <c r="AA36" s="62">
        <v>5.0</v>
      </c>
      <c r="AB36" s="62">
        <v>0.0</v>
      </c>
      <c r="AC36" s="62">
        <v>3.0</v>
      </c>
      <c r="AD36" s="62">
        <v>5.0</v>
      </c>
      <c r="AE36" s="62">
        <v>4.0</v>
      </c>
      <c r="AF36" s="62">
        <v>27.0</v>
      </c>
      <c r="AG36" s="62">
        <v>16.5</v>
      </c>
      <c r="AH36" s="62">
        <v>8.0</v>
      </c>
    </row>
    <row r="37" ht="15.75" customHeight="1">
      <c r="A37" s="62">
        <v>24.0</v>
      </c>
      <c r="B37" s="62">
        <v>518.0</v>
      </c>
      <c r="C37" s="62">
        <v>25.0</v>
      </c>
      <c r="D37" s="63">
        <v>46002.0</v>
      </c>
      <c r="E37" s="62" t="s">
        <v>263</v>
      </c>
      <c r="F37" s="62" t="s">
        <v>227</v>
      </c>
      <c r="G37" s="62" t="s">
        <v>249</v>
      </c>
      <c r="H37" s="62" t="s">
        <v>469</v>
      </c>
      <c r="I37" s="62" t="s">
        <v>224</v>
      </c>
      <c r="J37" s="64">
        <v>1.2208333333333334</v>
      </c>
      <c r="K37" s="62">
        <v>3.0</v>
      </c>
      <c r="L37" s="62">
        <v>12.0</v>
      </c>
      <c r="M37" s="62">
        <v>0.25</v>
      </c>
      <c r="N37" s="62">
        <v>2.0</v>
      </c>
      <c r="O37" s="62">
        <v>9.0</v>
      </c>
      <c r="P37" s="62">
        <v>0.222</v>
      </c>
      <c r="Q37" s="62">
        <v>1.0</v>
      </c>
      <c r="R37" s="62">
        <v>3.0</v>
      </c>
      <c r="S37" s="62">
        <v>0.333</v>
      </c>
      <c r="T37" s="62">
        <v>0.333</v>
      </c>
      <c r="U37" s="62">
        <v>3.0</v>
      </c>
      <c r="V37" s="62">
        <v>3.0</v>
      </c>
      <c r="W37" s="62">
        <v>1.0</v>
      </c>
      <c r="X37" s="62">
        <v>1.0</v>
      </c>
      <c r="Y37" s="62">
        <v>1.0</v>
      </c>
      <c r="Z37" s="62">
        <v>2.0</v>
      </c>
      <c r="AA37" s="62">
        <v>3.0</v>
      </c>
      <c r="AB37" s="62">
        <v>0.0</v>
      </c>
      <c r="AC37" s="62">
        <v>0.0</v>
      </c>
      <c r="AD37" s="62">
        <v>4.0</v>
      </c>
      <c r="AE37" s="62">
        <v>1.0</v>
      </c>
      <c r="AF37" s="62">
        <v>11.0</v>
      </c>
      <c r="AG37" s="62">
        <v>2.5</v>
      </c>
      <c r="AH37" s="62">
        <v>7.0</v>
      </c>
    </row>
    <row r="38" ht="15.75" customHeight="1">
      <c r="A38" s="62">
        <v>25.0</v>
      </c>
      <c r="B38" s="62">
        <v>519.0</v>
      </c>
      <c r="C38" s="62">
        <v>26.0</v>
      </c>
      <c r="D38" s="63">
        <v>46006.0</v>
      </c>
      <c r="E38" s="62" t="s">
        <v>263</v>
      </c>
      <c r="F38" s="62" t="s">
        <v>81</v>
      </c>
      <c r="G38" s="62" t="s">
        <v>275</v>
      </c>
      <c r="H38" s="62" t="s">
        <v>470</v>
      </c>
      <c r="I38" s="62" t="s">
        <v>224</v>
      </c>
      <c r="J38" s="64">
        <v>1.5777777777777777</v>
      </c>
      <c r="K38" s="62">
        <v>10.0</v>
      </c>
      <c r="L38" s="62">
        <v>18.0</v>
      </c>
      <c r="M38" s="62">
        <v>0.556</v>
      </c>
      <c r="N38" s="62">
        <v>5.0</v>
      </c>
      <c r="O38" s="62">
        <v>12.0</v>
      </c>
      <c r="P38" s="62">
        <v>0.417</v>
      </c>
      <c r="Q38" s="62">
        <v>5.0</v>
      </c>
      <c r="R38" s="62">
        <v>6.0</v>
      </c>
      <c r="S38" s="62">
        <v>0.833</v>
      </c>
      <c r="T38" s="62">
        <v>0.694</v>
      </c>
      <c r="U38" s="62">
        <v>6.0</v>
      </c>
      <c r="V38" s="62">
        <v>7.0</v>
      </c>
      <c r="W38" s="62">
        <v>0.857</v>
      </c>
      <c r="X38" s="62">
        <v>1.0</v>
      </c>
      <c r="Y38" s="62">
        <v>5.0</v>
      </c>
      <c r="Z38" s="62">
        <v>6.0</v>
      </c>
      <c r="AA38" s="62">
        <v>1.0</v>
      </c>
      <c r="AB38" s="62">
        <v>1.0</v>
      </c>
      <c r="AC38" s="62">
        <v>1.0</v>
      </c>
      <c r="AD38" s="62">
        <v>4.0</v>
      </c>
      <c r="AE38" s="62">
        <v>2.0</v>
      </c>
      <c r="AF38" s="62">
        <v>31.0</v>
      </c>
      <c r="AG38" s="62">
        <v>21.8</v>
      </c>
      <c r="AH38" s="62">
        <v>-16.0</v>
      </c>
    </row>
    <row r="39" ht="15.75" customHeight="1">
      <c r="A39" s="62">
        <v>26.0</v>
      </c>
      <c r="B39" s="62">
        <v>520.0</v>
      </c>
      <c r="C39" s="62">
        <v>27.0</v>
      </c>
      <c r="D39" s="63">
        <v>46010.0</v>
      </c>
      <c r="E39" s="62" t="s">
        <v>263</v>
      </c>
      <c r="F39" s="62" t="s">
        <v>81</v>
      </c>
      <c r="G39" s="62" t="s">
        <v>235</v>
      </c>
      <c r="H39" s="62" t="s">
        <v>471</v>
      </c>
      <c r="I39" s="62" t="s">
        <v>224</v>
      </c>
      <c r="J39" s="64">
        <v>1.4868055555555555</v>
      </c>
      <c r="K39" s="62">
        <v>11.0</v>
      </c>
      <c r="L39" s="62">
        <v>20.0</v>
      </c>
      <c r="M39" s="62">
        <v>0.55</v>
      </c>
      <c r="N39" s="62">
        <v>9.0</v>
      </c>
      <c r="O39" s="62">
        <v>14.0</v>
      </c>
      <c r="P39" s="62">
        <v>0.643</v>
      </c>
      <c r="Q39" s="62">
        <v>2.0</v>
      </c>
      <c r="R39" s="62">
        <v>6.0</v>
      </c>
      <c r="S39" s="62">
        <v>0.333</v>
      </c>
      <c r="T39" s="62">
        <v>0.775</v>
      </c>
      <c r="U39" s="62">
        <v>2.0</v>
      </c>
      <c r="V39" s="62">
        <v>2.0</v>
      </c>
      <c r="W39" s="62">
        <v>1.0</v>
      </c>
      <c r="X39" s="62">
        <v>0.0</v>
      </c>
      <c r="Y39" s="62">
        <v>5.0</v>
      </c>
      <c r="Z39" s="62">
        <v>5.0</v>
      </c>
      <c r="AA39" s="62">
        <v>6.0</v>
      </c>
      <c r="AB39" s="62">
        <v>0.0</v>
      </c>
      <c r="AC39" s="62">
        <v>4.0</v>
      </c>
      <c r="AD39" s="62">
        <v>1.0</v>
      </c>
      <c r="AE39" s="62">
        <v>1.0</v>
      </c>
      <c r="AF39" s="62">
        <v>33.0</v>
      </c>
      <c r="AG39" s="62">
        <v>30.5</v>
      </c>
      <c r="AH39" s="62">
        <v>27.0</v>
      </c>
    </row>
    <row r="40" ht="15.75" customHeight="1">
      <c r="A40" s="62">
        <v>27.0</v>
      </c>
      <c r="B40" s="62">
        <v>521.0</v>
      </c>
      <c r="C40" s="62">
        <v>28.0</v>
      </c>
      <c r="D40" s="63">
        <v>46011.0</v>
      </c>
      <c r="E40" s="62" t="s">
        <v>263</v>
      </c>
      <c r="F40" s="62" t="s">
        <v>227</v>
      </c>
      <c r="G40" s="62" t="s">
        <v>261</v>
      </c>
      <c r="H40" s="62" t="s">
        <v>472</v>
      </c>
      <c r="I40" s="62" t="s">
        <v>224</v>
      </c>
      <c r="J40" s="64">
        <v>1.4965277777777777</v>
      </c>
      <c r="K40" s="62">
        <v>5.0</v>
      </c>
      <c r="L40" s="62">
        <v>20.0</v>
      </c>
      <c r="M40" s="62">
        <v>0.25</v>
      </c>
      <c r="N40" s="62">
        <v>4.0</v>
      </c>
      <c r="O40" s="62">
        <v>12.0</v>
      </c>
      <c r="P40" s="62">
        <v>0.333</v>
      </c>
      <c r="Q40" s="62">
        <v>1.0</v>
      </c>
      <c r="R40" s="62">
        <v>8.0</v>
      </c>
      <c r="S40" s="62">
        <v>0.125</v>
      </c>
      <c r="T40" s="62">
        <v>0.35</v>
      </c>
      <c r="U40" s="62">
        <v>1.0</v>
      </c>
      <c r="V40" s="62">
        <v>1.0</v>
      </c>
      <c r="W40" s="62">
        <v>1.0</v>
      </c>
      <c r="X40" s="62">
        <v>0.0</v>
      </c>
      <c r="Y40" s="62">
        <v>5.0</v>
      </c>
      <c r="Z40" s="62">
        <v>5.0</v>
      </c>
      <c r="AA40" s="62">
        <v>7.0</v>
      </c>
      <c r="AB40" s="62">
        <v>0.0</v>
      </c>
      <c r="AC40" s="62">
        <v>1.0</v>
      </c>
      <c r="AD40" s="62">
        <v>2.0</v>
      </c>
      <c r="AE40" s="62">
        <v>0.0</v>
      </c>
      <c r="AF40" s="62">
        <v>15.0</v>
      </c>
      <c r="AG40" s="62">
        <v>8.1</v>
      </c>
      <c r="AH40" s="62">
        <v>1.0</v>
      </c>
    </row>
    <row r="41" ht="15.75" customHeight="1">
      <c r="A41" s="62">
        <v>28.0</v>
      </c>
      <c r="B41" s="62">
        <v>522.0</v>
      </c>
      <c r="C41" s="62">
        <v>29.0</v>
      </c>
      <c r="D41" s="63">
        <v>46013.0</v>
      </c>
      <c r="E41" s="62" t="s">
        <v>263</v>
      </c>
      <c r="F41" s="62" t="s">
        <v>81</v>
      </c>
      <c r="G41" s="62" t="s">
        <v>316</v>
      </c>
      <c r="H41" s="62" t="s">
        <v>473</v>
      </c>
      <c r="I41" s="62" t="s">
        <v>224</v>
      </c>
      <c r="J41" s="64">
        <v>1.3131944444444446</v>
      </c>
      <c r="K41" s="62">
        <v>7.0</v>
      </c>
      <c r="L41" s="62">
        <v>16.0</v>
      </c>
      <c r="M41" s="62">
        <v>0.438</v>
      </c>
      <c r="N41" s="62">
        <v>3.0</v>
      </c>
      <c r="O41" s="62">
        <v>8.0</v>
      </c>
      <c r="P41" s="62">
        <v>0.375</v>
      </c>
      <c r="Q41" s="62">
        <v>4.0</v>
      </c>
      <c r="R41" s="62">
        <v>8.0</v>
      </c>
      <c r="S41" s="62">
        <v>0.5</v>
      </c>
      <c r="T41" s="62">
        <v>0.531</v>
      </c>
      <c r="U41" s="62">
        <v>2.0</v>
      </c>
      <c r="V41" s="62">
        <v>2.0</v>
      </c>
      <c r="W41" s="62">
        <v>1.0</v>
      </c>
      <c r="X41" s="62">
        <v>0.0</v>
      </c>
      <c r="Y41" s="62">
        <v>5.0</v>
      </c>
      <c r="Z41" s="62">
        <v>5.0</v>
      </c>
      <c r="AA41" s="62">
        <v>4.0</v>
      </c>
      <c r="AB41" s="62">
        <v>0.0</v>
      </c>
      <c r="AC41" s="62">
        <v>1.0</v>
      </c>
      <c r="AD41" s="62">
        <v>2.0</v>
      </c>
      <c r="AE41" s="62">
        <v>1.0</v>
      </c>
      <c r="AF41" s="62">
        <v>19.0</v>
      </c>
      <c r="AG41" s="62">
        <v>13.2</v>
      </c>
      <c r="AH41" s="62">
        <v>9.0</v>
      </c>
    </row>
    <row r="42" ht="15.75" customHeight="1">
      <c r="A42" s="62">
        <v>29.0</v>
      </c>
      <c r="B42" s="62">
        <v>523.0</v>
      </c>
      <c r="C42" s="62">
        <v>30.0</v>
      </c>
      <c r="D42" s="63">
        <v>46017.0</v>
      </c>
      <c r="E42" s="62" t="s">
        <v>263</v>
      </c>
      <c r="F42" s="62" t="s">
        <v>227</v>
      </c>
      <c r="G42" s="62" t="s">
        <v>316</v>
      </c>
      <c r="H42" s="62" t="s">
        <v>474</v>
      </c>
      <c r="I42" s="62" t="s">
        <v>224</v>
      </c>
      <c r="J42" s="64">
        <v>1.3791666666666667</v>
      </c>
      <c r="K42" s="62">
        <v>6.0</v>
      </c>
      <c r="L42" s="62">
        <v>15.0</v>
      </c>
      <c r="M42" s="62">
        <v>0.4</v>
      </c>
      <c r="N42" s="62">
        <v>3.0</v>
      </c>
      <c r="O42" s="62">
        <v>7.0</v>
      </c>
      <c r="P42" s="62">
        <v>0.429</v>
      </c>
      <c r="Q42" s="62">
        <v>3.0</v>
      </c>
      <c r="R42" s="62">
        <v>8.0</v>
      </c>
      <c r="S42" s="62">
        <v>0.375</v>
      </c>
      <c r="T42" s="62">
        <v>0.5</v>
      </c>
      <c r="U42" s="62">
        <v>6.0</v>
      </c>
      <c r="V42" s="62">
        <v>7.0</v>
      </c>
      <c r="W42" s="62">
        <v>0.857</v>
      </c>
      <c r="X42" s="62">
        <v>0.0</v>
      </c>
      <c r="Y42" s="62">
        <v>5.0</v>
      </c>
      <c r="Z42" s="62">
        <v>5.0</v>
      </c>
      <c r="AA42" s="62">
        <v>6.0</v>
      </c>
      <c r="AB42" s="62">
        <v>2.0</v>
      </c>
      <c r="AC42" s="62">
        <v>1.0</v>
      </c>
      <c r="AD42" s="62">
        <v>2.0</v>
      </c>
      <c r="AE42" s="62">
        <v>2.0</v>
      </c>
      <c r="AF42" s="62">
        <v>21.0</v>
      </c>
      <c r="AG42" s="62">
        <v>18.1</v>
      </c>
      <c r="AH42" s="62">
        <v>16.0</v>
      </c>
    </row>
    <row r="43" ht="15.75" customHeight="1">
      <c r="A43" s="62">
        <v>30.0</v>
      </c>
      <c r="B43" s="62">
        <v>524.0</v>
      </c>
      <c r="C43" s="62">
        <v>31.0</v>
      </c>
      <c r="D43" s="63">
        <v>46019.0</v>
      </c>
      <c r="E43" s="62" t="s">
        <v>263</v>
      </c>
      <c r="F43" s="62" t="s">
        <v>227</v>
      </c>
      <c r="G43" s="62" t="s">
        <v>230</v>
      </c>
      <c r="H43" s="62" t="s">
        <v>475</v>
      </c>
      <c r="I43" s="62" t="s">
        <v>224</v>
      </c>
      <c r="J43" s="64">
        <v>1.6618055555555555</v>
      </c>
      <c r="K43" s="62">
        <v>5.0</v>
      </c>
      <c r="L43" s="62">
        <v>16.0</v>
      </c>
      <c r="M43" s="62">
        <v>0.313</v>
      </c>
      <c r="N43" s="62">
        <v>2.0</v>
      </c>
      <c r="O43" s="62">
        <v>10.0</v>
      </c>
      <c r="P43" s="62">
        <v>0.2</v>
      </c>
      <c r="Q43" s="62">
        <v>3.0</v>
      </c>
      <c r="R43" s="62">
        <v>6.0</v>
      </c>
      <c r="S43" s="62">
        <v>0.5</v>
      </c>
      <c r="T43" s="62">
        <v>0.375</v>
      </c>
      <c r="U43" s="62">
        <v>0.0</v>
      </c>
      <c r="V43" s="62">
        <v>0.0</v>
      </c>
      <c r="W43" s="62" t="s">
        <v>81</v>
      </c>
      <c r="X43" s="62">
        <v>0.0</v>
      </c>
      <c r="Y43" s="62">
        <v>4.0</v>
      </c>
      <c r="Z43" s="62">
        <v>4.0</v>
      </c>
      <c r="AA43" s="62">
        <v>5.0</v>
      </c>
      <c r="AB43" s="62">
        <v>5.0</v>
      </c>
      <c r="AC43" s="62">
        <v>1.0</v>
      </c>
      <c r="AD43" s="62">
        <v>3.0</v>
      </c>
      <c r="AE43" s="62">
        <v>1.0</v>
      </c>
      <c r="AF43" s="62">
        <v>12.0</v>
      </c>
      <c r="AG43" s="62">
        <v>9.8</v>
      </c>
      <c r="AH43" s="62">
        <v>0.0</v>
      </c>
    </row>
    <row r="44" ht="15.75" customHeight="1">
      <c r="A44" s="62">
        <v>31.0</v>
      </c>
      <c r="B44" s="62">
        <v>525.0</v>
      </c>
      <c r="C44" s="62">
        <v>32.0</v>
      </c>
      <c r="D44" s="63">
        <v>46021.0</v>
      </c>
      <c r="E44" s="62" t="s">
        <v>263</v>
      </c>
      <c r="F44" s="62" t="s">
        <v>227</v>
      </c>
      <c r="G44" s="62" t="s">
        <v>251</v>
      </c>
      <c r="H44" s="62" t="s">
        <v>257</v>
      </c>
      <c r="I44" s="62" t="s">
        <v>224</v>
      </c>
      <c r="J44" s="64">
        <v>1.5118055555555556</v>
      </c>
      <c r="K44" s="62">
        <v>8.0</v>
      </c>
      <c r="L44" s="62">
        <v>16.0</v>
      </c>
      <c r="M44" s="62">
        <v>0.5</v>
      </c>
      <c r="N44" s="62">
        <v>2.0</v>
      </c>
      <c r="O44" s="62">
        <v>10.0</v>
      </c>
      <c r="P44" s="62">
        <v>0.2</v>
      </c>
      <c r="Q44" s="62">
        <v>6.0</v>
      </c>
      <c r="R44" s="62">
        <v>6.0</v>
      </c>
      <c r="S44" s="62">
        <v>1.0</v>
      </c>
      <c r="T44" s="62">
        <v>0.563</v>
      </c>
      <c r="U44" s="62">
        <v>9.0</v>
      </c>
      <c r="V44" s="62">
        <v>9.0</v>
      </c>
      <c r="W44" s="62">
        <v>1.0</v>
      </c>
      <c r="X44" s="62">
        <v>2.0</v>
      </c>
      <c r="Y44" s="62">
        <v>5.0</v>
      </c>
      <c r="Z44" s="62">
        <v>7.0</v>
      </c>
      <c r="AA44" s="62">
        <v>6.0</v>
      </c>
      <c r="AB44" s="62">
        <v>0.0</v>
      </c>
      <c r="AC44" s="62">
        <v>7.0</v>
      </c>
      <c r="AD44" s="62">
        <v>1.0</v>
      </c>
      <c r="AE44" s="62">
        <v>1.0</v>
      </c>
      <c r="AF44" s="62">
        <v>27.0</v>
      </c>
      <c r="AG44" s="62">
        <v>29.6</v>
      </c>
      <c r="AH44" s="62">
        <v>3.0</v>
      </c>
    </row>
    <row r="45" ht="15.75" customHeight="1">
      <c r="A45" s="62">
        <v>32.0</v>
      </c>
      <c r="B45" s="62">
        <v>526.0</v>
      </c>
      <c r="C45" s="62">
        <v>33.0</v>
      </c>
      <c r="D45" s="63">
        <v>46023.0</v>
      </c>
      <c r="E45" s="62" t="s">
        <v>263</v>
      </c>
      <c r="F45" s="62" t="s">
        <v>227</v>
      </c>
      <c r="G45" s="62" t="s">
        <v>228</v>
      </c>
      <c r="H45" s="62" t="s">
        <v>476</v>
      </c>
      <c r="I45" s="62" t="s">
        <v>224</v>
      </c>
      <c r="J45" s="64">
        <v>1.4388888888888889</v>
      </c>
      <c r="K45" s="62">
        <v>5.0</v>
      </c>
      <c r="L45" s="62">
        <v>13.0</v>
      </c>
      <c r="M45" s="62">
        <v>0.385</v>
      </c>
      <c r="N45" s="62">
        <v>2.0</v>
      </c>
      <c r="O45" s="62">
        <v>7.0</v>
      </c>
      <c r="P45" s="62">
        <v>0.286</v>
      </c>
      <c r="Q45" s="62">
        <v>3.0</v>
      </c>
      <c r="R45" s="62">
        <v>6.0</v>
      </c>
      <c r="S45" s="62">
        <v>0.5</v>
      </c>
      <c r="T45" s="62">
        <v>0.462</v>
      </c>
      <c r="U45" s="62">
        <v>4.0</v>
      </c>
      <c r="V45" s="62">
        <v>4.0</v>
      </c>
      <c r="W45" s="62">
        <v>1.0</v>
      </c>
      <c r="X45" s="62">
        <v>0.0</v>
      </c>
      <c r="Y45" s="62">
        <v>5.0</v>
      </c>
      <c r="Z45" s="62">
        <v>5.0</v>
      </c>
      <c r="AA45" s="62">
        <v>7.0</v>
      </c>
      <c r="AB45" s="62">
        <v>2.0</v>
      </c>
      <c r="AC45" s="62">
        <v>2.0</v>
      </c>
      <c r="AD45" s="62">
        <v>1.0</v>
      </c>
      <c r="AE45" s="62">
        <v>0.0</v>
      </c>
      <c r="AF45" s="62">
        <v>16.0</v>
      </c>
      <c r="AG45" s="62">
        <v>17.7</v>
      </c>
      <c r="AH45" s="62">
        <v>14.0</v>
      </c>
    </row>
    <row r="46" ht="15.75" customHeight="1">
      <c r="A46" s="62">
        <v>33.0</v>
      </c>
      <c r="B46" s="62">
        <v>527.0</v>
      </c>
      <c r="C46" s="62">
        <v>34.0</v>
      </c>
      <c r="D46" s="63">
        <v>46025.0</v>
      </c>
      <c r="E46" s="62" t="s">
        <v>263</v>
      </c>
      <c r="F46" s="62" t="s">
        <v>227</v>
      </c>
      <c r="G46" s="62" t="s">
        <v>254</v>
      </c>
      <c r="H46" s="62" t="s">
        <v>477</v>
      </c>
      <c r="I46" s="62" t="s">
        <v>224</v>
      </c>
      <c r="J46" s="64">
        <v>1.5430555555555556</v>
      </c>
      <c r="K46" s="62">
        <v>10.0</v>
      </c>
      <c r="L46" s="62">
        <v>20.0</v>
      </c>
      <c r="M46" s="62">
        <v>0.5</v>
      </c>
      <c r="N46" s="62">
        <v>5.0</v>
      </c>
      <c r="O46" s="62">
        <v>12.0</v>
      </c>
      <c r="P46" s="62">
        <v>0.417</v>
      </c>
      <c r="Q46" s="62">
        <v>5.0</v>
      </c>
      <c r="R46" s="62">
        <v>8.0</v>
      </c>
      <c r="S46" s="62">
        <v>0.625</v>
      </c>
      <c r="T46" s="62">
        <v>0.625</v>
      </c>
      <c r="U46" s="62">
        <v>4.0</v>
      </c>
      <c r="V46" s="62">
        <v>5.0</v>
      </c>
      <c r="W46" s="62">
        <v>0.8</v>
      </c>
      <c r="X46" s="62">
        <v>3.0</v>
      </c>
      <c r="Y46" s="62">
        <v>1.0</v>
      </c>
      <c r="Z46" s="62">
        <v>4.0</v>
      </c>
      <c r="AA46" s="62">
        <v>7.0</v>
      </c>
      <c r="AB46" s="62">
        <v>1.0</v>
      </c>
      <c r="AC46" s="62">
        <v>2.0</v>
      </c>
      <c r="AD46" s="62">
        <v>3.0</v>
      </c>
      <c r="AE46" s="62">
        <v>2.0</v>
      </c>
      <c r="AF46" s="62">
        <v>29.0</v>
      </c>
      <c r="AG46" s="62">
        <v>24.5</v>
      </c>
      <c r="AH46" s="62">
        <v>17.0</v>
      </c>
    </row>
    <row r="47" ht="15.75" customHeight="1">
      <c r="A47" s="62">
        <v>34.0</v>
      </c>
      <c r="B47" s="62">
        <v>528.0</v>
      </c>
      <c r="C47" s="62">
        <v>35.0</v>
      </c>
      <c r="D47" s="63">
        <v>46027.0</v>
      </c>
      <c r="E47" s="62" t="s">
        <v>263</v>
      </c>
      <c r="F47" s="62" t="s">
        <v>81</v>
      </c>
      <c r="G47" s="62" t="s">
        <v>291</v>
      </c>
      <c r="H47" s="62" t="s">
        <v>478</v>
      </c>
      <c r="I47" s="62" t="s">
        <v>224</v>
      </c>
      <c r="J47" s="64">
        <v>1.54375</v>
      </c>
      <c r="K47" s="62">
        <v>3.0</v>
      </c>
      <c r="L47" s="62">
        <v>15.0</v>
      </c>
      <c r="M47" s="62">
        <v>0.2</v>
      </c>
      <c r="N47" s="62">
        <v>1.0</v>
      </c>
      <c r="O47" s="62">
        <v>10.0</v>
      </c>
      <c r="P47" s="62">
        <v>0.1</v>
      </c>
      <c r="Q47" s="62">
        <v>2.0</v>
      </c>
      <c r="R47" s="62">
        <v>5.0</v>
      </c>
      <c r="S47" s="62">
        <v>0.4</v>
      </c>
      <c r="T47" s="62">
        <v>0.233</v>
      </c>
      <c r="U47" s="62">
        <v>3.0</v>
      </c>
      <c r="V47" s="62">
        <v>3.0</v>
      </c>
      <c r="W47" s="62">
        <v>1.0</v>
      </c>
      <c r="X47" s="62">
        <v>1.0</v>
      </c>
      <c r="Y47" s="62">
        <v>5.0</v>
      </c>
      <c r="Z47" s="62">
        <v>6.0</v>
      </c>
      <c r="AA47" s="62">
        <v>7.0</v>
      </c>
      <c r="AB47" s="62">
        <v>3.0</v>
      </c>
      <c r="AC47" s="62">
        <v>1.0</v>
      </c>
      <c r="AD47" s="62">
        <v>0.0</v>
      </c>
      <c r="AE47" s="62">
        <v>1.0</v>
      </c>
      <c r="AF47" s="62">
        <v>10.0</v>
      </c>
      <c r="AG47" s="62">
        <v>11.1</v>
      </c>
      <c r="AH47" s="62">
        <v>0.0</v>
      </c>
    </row>
    <row r="48" ht="15.75" customHeight="1">
      <c r="A48" s="62">
        <v>35.0</v>
      </c>
      <c r="B48" s="62">
        <v>529.0</v>
      </c>
      <c r="C48" s="62">
        <v>36.0</v>
      </c>
      <c r="D48" s="63">
        <v>46029.0</v>
      </c>
      <c r="E48" s="62" t="s">
        <v>263</v>
      </c>
      <c r="F48" s="62" t="s">
        <v>81</v>
      </c>
      <c r="G48" s="62" t="s">
        <v>287</v>
      </c>
      <c r="H48" s="62" t="s">
        <v>479</v>
      </c>
      <c r="I48" s="62" t="s">
        <v>224</v>
      </c>
      <c r="J48" s="64">
        <v>1.4243055555555555</v>
      </c>
      <c r="K48" s="62">
        <v>7.0</v>
      </c>
      <c r="L48" s="62">
        <v>19.0</v>
      </c>
      <c r="M48" s="62">
        <v>0.368</v>
      </c>
      <c r="N48" s="62">
        <v>3.0</v>
      </c>
      <c r="O48" s="62">
        <v>12.0</v>
      </c>
      <c r="P48" s="62">
        <v>0.25</v>
      </c>
      <c r="Q48" s="62">
        <v>4.0</v>
      </c>
      <c r="R48" s="62">
        <v>7.0</v>
      </c>
      <c r="S48" s="62">
        <v>0.571</v>
      </c>
      <c r="T48" s="62">
        <v>0.447</v>
      </c>
      <c r="U48" s="62">
        <v>0.0</v>
      </c>
      <c r="V48" s="62">
        <v>0.0</v>
      </c>
      <c r="W48" s="62" t="s">
        <v>81</v>
      </c>
      <c r="X48" s="62">
        <v>1.0</v>
      </c>
      <c r="Y48" s="62">
        <v>3.0</v>
      </c>
      <c r="Z48" s="62">
        <v>4.0</v>
      </c>
      <c r="AA48" s="62">
        <v>4.0</v>
      </c>
      <c r="AB48" s="62">
        <v>0.0</v>
      </c>
      <c r="AC48" s="62">
        <v>3.0</v>
      </c>
      <c r="AD48" s="62">
        <v>2.0</v>
      </c>
      <c r="AE48" s="62">
        <v>2.0</v>
      </c>
      <c r="AF48" s="62">
        <v>17.0</v>
      </c>
      <c r="AG48" s="62">
        <v>10.2</v>
      </c>
      <c r="AH48" s="62">
        <v>-14.0</v>
      </c>
    </row>
    <row r="49" ht="15.75" customHeight="1">
      <c r="A49" s="62">
        <v>36.0</v>
      </c>
      <c r="B49" s="62">
        <v>530.0</v>
      </c>
      <c r="C49" s="62">
        <v>37.0</v>
      </c>
      <c r="D49" s="63">
        <v>46031.0</v>
      </c>
      <c r="E49" s="62" t="s">
        <v>263</v>
      </c>
      <c r="F49" s="62" t="s">
        <v>81</v>
      </c>
      <c r="G49" s="62" t="s">
        <v>261</v>
      </c>
      <c r="H49" s="62" t="s">
        <v>480</v>
      </c>
      <c r="I49" s="62" t="s">
        <v>224</v>
      </c>
      <c r="J49" s="64">
        <v>1.5819444444444444</v>
      </c>
      <c r="K49" s="62">
        <v>7.0</v>
      </c>
      <c r="L49" s="62">
        <v>14.0</v>
      </c>
      <c r="M49" s="62">
        <v>0.5</v>
      </c>
      <c r="N49" s="62">
        <v>2.0</v>
      </c>
      <c r="O49" s="62">
        <v>7.0</v>
      </c>
      <c r="P49" s="62">
        <v>0.286</v>
      </c>
      <c r="Q49" s="62">
        <v>5.0</v>
      </c>
      <c r="R49" s="62">
        <v>7.0</v>
      </c>
      <c r="S49" s="62">
        <v>0.714</v>
      </c>
      <c r="T49" s="62">
        <v>0.571</v>
      </c>
      <c r="U49" s="62">
        <v>2.0</v>
      </c>
      <c r="V49" s="62">
        <v>2.0</v>
      </c>
      <c r="W49" s="62">
        <v>1.0</v>
      </c>
      <c r="X49" s="62">
        <v>0.0</v>
      </c>
      <c r="Y49" s="62">
        <v>3.0</v>
      </c>
      <c r="Z49" s="62">
        <v>3.0</v>
      </c>
      <c r="AA49" s="62">
        <v>5.0</v>
      </c>
      <c r="AB49" s="62">
        <v>0.0</v>
      </c>
      <c r="AC49" s="62">
        <v>2.0</v>
      </c>
      <c r="AD49" s="62">
        <v>1.0</v>
      </c>
      <c r="AE49" s="62">
        <v>0.0</v>
      </c>
      <c r="AF49" s="62">
        <v>18.0</v>
      </c>
      <c r="AG49" s="62">
        <v>15.8</v>
      </c>
      <c r="AH49" s="62">
        <v>14.0</v>
      </c>
    </row>
    <row r="50" ht="15.75" customHeight="1">
      <c r="A50" s="62">
        <v>37.0</v>
      </c>
      <c r="B50" s="62">
        <v>531.0</v>
      </c>
      <c r="C50" s="62">
        <v>38.0</v>
      </c>
      <c r="D50" s="63">
        <v>46032.0</v>
      </c>
      <c r="E50" s="62" t="s">
        <v>263</v>
      </c>
      <c r="F50" s="62" t="s">
        <v>81</v>
      </c>
      <c r="G50" s="62" t="s">
        <v>239</v>
      </c>
      <c r="H50" s="62" t="s">
        <v>481</v>
      </c>
      <c r="I50" s="62" t="s">
        <v>224</v>
      </c>
      <c r="J50" s="64">
        <v>1.7534722222222223</v>
      </c>
      <c r="K50" s="62">
        <v>11.0</v>
      </c>
      <c r="L50" s="62">
        <v>26.0</v>
      </c>
      <c r="M50" s="62">
        <v>0.423</v>
      </c>
      <c r="N50" s="62">
        <v>5.0</v>
      </c>
      <c r="O50" s="62">
        <v>17.0</v>
      </c>
      <c r="P50" s="62">
        <v>0.294</v>
      </c>
      <c r="Q50" s="62">
        <v>6.0</v>
      </c>
      <c r="R50" s="62">
        <v>9.0</v>
      </c>
      <c r="S50" s="62">
        <v>0.667</v>
      </c>
      <c r="T50" s="62">
        <v>0.519</v>
      </c>
      <c r="U50" s="62">
        <v>2.0</v>
      </c>
      <c r="V50" s="62">
        <v>2.0</v>
      </c>
      <c r="W50" s="62">
        <v>1.0</v>
      </c>
      <c r="X50" s="62">
        <v>3.0</v>
      </c>
      <c r="Y50" s="62">
        <v>6.0</v>
      </c>
      <c r="Z50" s="62">
        <v>9.0</v>
      </c>
      <c r="AA50" s="62">
        <v>3.0</v>
      </c>
      <c r="AB50" s="62">
        <v>2.0</v>
      </c>
      <c r="AC50" s="62">
        <v>2.0</v>
      </c>
      <c r="AD50" s="62">
        <v>1.0</v>
      </c>
      <c r="AE50" s="62">
        <v>4.0</v>
      </c>
      <c r="AF50" s="62">
        <v>29.0</v>
      </c>
      <c r="AG50" s="62">
        <v>22.0</v>
      </c>
      <c r="AH50" s="62">
        <v>-6.0</v>
      </c>
    </row>
    <row r="51" ht="15.75" customHeight="1">
      <c r="A51" s="62">
        <v>38.0</v>
      </c>
      <c r="B51" s="62">
        <v>532.0</v>
      </c>
      <c r="C51" s="62">
        <v>39.0</v>
      </c>
      <c r="D51" s="63">
        <v>46034.0</v>
      </c>
      <c r="E51" s="62" t="s">
        <v>263</v>
      </c>
      <c r="F51" s="62" t="s">
        <v>227</v>
      </c>
      <c r="G51" s="62" t="s">
        <v>316</v>
      </c>
      <c r="H51" s="62" t="s">
        <v>482</v>
      </c>
      <c r="I51" s="62" t="s">
        <v>224</v>
      </c>
      <c r="J51" s="64">
        <v>1.51875</v>
      </c>
      <c r="K51" s="62">
        <v>7.0</v>
      </c>
      <c r="L51" s="62">
        <v>21.0</v>
      </c>
      <c r="M51" s="62">
        <v>0.333</v>
      </c>
      <c r="N51" s="62">
        <v>2.0</v>
      </c>
      <c r="O51" s="62">
        <v>9.0</v>
      </c>
      <c r="P51" s="62">
        <v>0.222</v>
      </c>
      <c r="Q51" s="62">
        <v>5.0</v>
      </c>
      <c r="R51" s="62">
        <v>12.0</v>
      </c>
      <c r="S51" s="62">
        <v>0.417</v>
      </c>
      <c r="T51" s="62">
        <v>0.381</v>
      </c>
      <c r="U51" s="62">
        <v>2.0</v>
      </c>
      <c r="V51" s="62">
        <v>2.0</v>
      </c>
      <c r="W51" s="62">
        <v>1.0</v>
      </c>
      <c r="X51" s="62">
        <v>2.0</v>
      </c>
      <c r="Y51" s="62">
        <v>2.0</v>
      </c>
      <c r="Z51" s="62">
        <v>4.0</v>
      </c>
      <c r="AA51" s="62">
        <v>5.0</v>
      </c>
      <c r="AB51" s="62">
        <v>0.0</v>
      </c>
      <c r="AC51" s="62">
        <v>0.0</v>
      </c>
      <c r="AD51" s="62">
        <v>4.0</v>
      </c>
      <c r="AE51" s="62">
        <v>1.0</v>
      </c>
      <c r="AF51" s="62">
        <v>18.0</v>
      </c>
      <c r="AG51" s="62">
        <v>7.2</v>
      </c>
      <c r="AH51" s="62">
        <v>1.0</v>
      </c>
    </row>
    <row r="52" ht="15.75" customHeight="1">
      <c r="A52" s="62">
        <v>39.0</v>
      </c>
      <c r="B52" s="62">
        <v>533.0</v>
      </c>
      <c r="C52" s="62">
        <v>40.0</v>
      </c>
      <c r="D52" s="63">
        <v>46037.0</v>
      </c>
      <c r="E52" s="62" t="s">
        <v>263</v>
      </c>
      <c r="F52" s="62" t="s">
        <v>227</v>
      </c>
      <c r="G52" s="62" t="s">
        <v>235</v>
      </c>
      <c r="H52" s="62" t="s">
        <v>483</v>
      </c>
      <c r="I52" s="62" t="s">
        <v>224</v>
      </c>
      <c r="J52" s="64">
        <v>1.50625</v>
      </c>
      <c r="K52" s="62">
        <v>1.0</v>
      </c>
      <c r="L52" s="62">
        <v>7.0</v>
      </c>
      <c r="M52" s="62">
        <v>0.143</v>
      </c>
      <c r="N52" s="62">
        <v>0.0</v>
      </c>
      <c r="O52" s="62">
        <v>3.0</v>
      </c>
      <c r="P52" s="62">
        <v>0.0</v>
      </c>
      <c r="Q52" s="62">
        <v>1.0</v>
      </c>
      <c r="R52" s="62">
        <v>4.0</v>
      </c>
      <c r="S52" s="62">
        <v>0.25</v>
      </c>
      <c r="T52" s="62">
        <v>0.143</v>
      </c>
      <c r="U52" s="62">
        <v>6.0</v>
      </c>
      <c r="V52" s="62">
        <v>6.0</v>
      </c>
      <c r="W52" s="62">
        <v>1.0</v>
      </c>
      <c r="X52" s="62">
        <v>2.0</v>
      </c>
      <c r="Y52" s="62">
        <v>4.0</v>
      </c>
      <c r="Z52" s="62">
        <v>6.0</v>
      </c>
      <c r="AA52" s="62">
        <v>5.0</v>
      </c>
      <c r="AB52" s="62">
        <v>0.0</v>
      </c>
      <c r="AC52" s="62">
        <v>2.0</v>
      </c>
      <c r="AD52" s="62">
        <v>2.0</v>
      </c>
      <c r="AE52" s="62">
        <v>3.0</v>
      </c>
      <c r="AF52" s="62">
        <v>8.0</v>
      </c>
      <c r="AG52" s="62">
        <v>7.8</v>
      </c>
      <c r="AH52" s="62">
        <v>12.0</v>
      </c>
    </row>
    <row r="53" ht="15.75" customHeight="1">
      <c r="A53" s="62">
        <v>40.0</v>
      </c>
      <c r="B53" s="62">
        <v>534.0</v>
      </c>
      <c r="C53" s="62">
        <v>41.0</v>
      </c>
      <c r="D53" s="63">
        <v>46039.0</v>
      </c>
      <c r="E53" s="62" t="s">
        <v>263</v>
      </c>
      <c r="F53" s="62" t="s">
        <v>227</v>
      </c>
      <c r="G53" s="62" t="s">
        <v>241</v>
      </c>
      <c r="H53" s="62" t="s">
        <v>484</v>
      </c>
      <c r="I53" s="62" t="s">
        <v>224</v>
      </c>
      <c r="J53" s="64">
        <v>1.0597222222222222</v>
      </c>
      <c r="K53" s="62">
        <v>3.0</v>
      </c>
      <c r="L53" s="62">
        <v>4.0</v>
      </c>
      <c r="M53" s="62">
        <v>0.75</v>
      </c>
      <c r="N53" s="62">
        <v>1.0</v>
      </c>
      <c r="O53" s="62">
        <v>2.0</v>
      </c>
      <c r="P53" s="62">
        <v>0.5</v>
      </c>
      <c r="Q53" s="62">
        <v>2.0</v>
      </c>
      <c r="R53" s="62">
        <v>2.0</v>
      </c>
      <c r="S53" s="62">
        <v>1.0</v>
      </c>
      <c r="T53" s="62">
        <v>0.875</v>
      </c>
      <c r="U53" s="62">
        <v>0.0</v>
      </c>
      <c r="V53" s="62">
        <v>0.0</v>
      </c>
      <c r="W53" s="62" t="s">
        <v>81</v>
      </c>
      <c r="X53" s="62">
        <v>1.0</v>
      </c>
      <c r="Y53" s="62">
        <v>4.0</v>
      </c>
      <c r="Z53" s="62">
        <v>5.0</v>
      </c>
      <c r="AA53" s="62">
        <v>12.0</v>
      </c>
      <c r="AB53" s="62">
        <v>3.0</v>
      </c>
      <c r="AC53" s="62">
        <v>1.0</v>
      </c>
      <c r="AD53" s="62">
        <v>1.0</v>
      </c>
      <c r="AE53" s="62">
        <v>1.0</v>
      </c>
      <c r="AF53" s="62">
        <v>7.0</v>
      </c>
      <c r="AG53" s="62">
        <v>18.0</v>
      </c>
      <c r="AH53" s="62">
        <v>36.0</v>
      </c>
    </row>
    <row r="54" ht="15.75" customHeight="1">
      <c r="A54" s="62">
        <v>41.0</v>
      </c>
      <c r="B54" s="62">
        <v>535.0</v>
      </c>
      <c r="C54" s="62">
        <v>42.0</v>
      </c>
      <c r="D54" s="63">
        <v>46041.0</v>
      </c>
      <c r="E54" s="62" t="s">
        <v>263</v>
      </c>
      <c r="F54" s="62" t="s">
        <v>227</v>
      </c>
      <c r="G54" s="62" t="s">
        <v>275</v>
      </c>
      <c r="H54" s="62" t="s">
        <v>485</v>
      </c>
      <c r="I54" s="62" t="s">
        <v>224</v>
      </c>
      <c r="J54" s="64">
        <v>1.5722222222222222</v>
      </c>
      <c r="K54" s="62">
        <v>1.0</v>
      </c>
      <c r="L54" s="62">
        <v>11.0</v>
      </c>
      <c r="M54" s="62">
        <v>0.091</v>
      </c>
      <c r="N54" s="62">
        <v>0.0</v>
      </c>
      <c r="O54" s="62">
        <v>6.0</v>
      </c>
      <c r="P54" s="62">
        <v>0.0</v>
      </c>
      <c r="Q54" s="62">
        <v>1.0</v>
      </c>
      <c r="R54" s="62">
        <v>5.0</v>
      </c>
      <c r="S54" s="62">
        <v>0.2</v>
      </c>
      <c r="T54" s="62">
        <v>0.091</v>
      </c>
      <c r="U54" s="62">
        <v>2.0</v>
      </c>
      <c r="V54" s="62">
        <v>3.0</v>
      </c>
      <c r="W54" s="62">
        <v>0.667</v>
      </c>
      <c r="X54" s="62">
        <v>5.0</v>
      </c>
      <c r="Y54" s="62">
        <v>4.0</v>
      </c>
      <c r="Z54" s="62">
        <v>9.0</v>
      </c>
      <c r="AA54" s="62">
        <v>5.0</v>
      </c>
      <c r="AB54" s="62">
        <v>0.0</v>
      </c>
      <c r="AC54" s="62">
        <v>2.0</v>
      </c>
      <c r="AD54" s="62">
        <v>1.0</v>
      </c>
      <c r="AE54" s="62">
        <v>1.0</v>
      </c>
      <c r="AF54" s="62">
        <v>4.0</v>
      </c>
      <c r="AG54" s="62">
        <v>4.5</v>
      </c>
      <c r="AH54" s="62">
        <v>9.0</v>
      </c>
    </row>
    <row r="55" ht="15.75" customHeight="1">
      <c r="A55" s="62">
        <v>42.0</v>
      </c>
      <c r="B55" s="62">
        <v>536.0</v>
      </c>
      <c r="C55" s="62">
        <v>43.0</v>
      </c>
      <c r="D55" s="63">
        <v>46043.0</v>
      </c>
      <c r="E55" s="62" t="s">
        <v>263</v>
      </c>
      <c r="F55" s="62" t="s">
        <v>81</v>
      </c>
      <c r="G55" s="62" t="s">
        <v>316</v>
      </c>
      <c r="H55" s="62" t="s">
        <v>486</v>
      </c>
      <c r="I55" s="62" t="s">
        <v>224</v>
      </c>
      <c r="J55" s="64">
        <v>1.257638888888889</v>
      </c>
      <c r="K55" s="62">
        <v>4.0</v>
      </c>
      <c r="L55" s="62">
        <v>10.0</v>
      </c>
      <c r="M55" s="62">
        <v>0.4</v>
      </c>
      <c r="N55" s="62">
        <v>1.0</v>
      </c>
      <c r="O55" s="62">
        <v>4.0</v>
      </c>
      <c r="P55" s="62">
        <v>0.25</v>
      </c>
      <c r="Q55" s="62">
        <v>3.0</v>
      </c>
      <c r="R55" s="62">
        <v>6.0</v>
      </c>
      <c r="S55" s="62">
        <v>0.5</v>
      </c>
      <c r="T55" s="62">
        <v>0.45</v>
      </c>
      <c r="U55" s="62">
        <v>4.0</v>
      </c>
      <c r="V55" s="62">
        <v>4.0</v>
      </c>
      <c r="W55" s="62">
        <v>1.0</v>
      </c>
      <c r="X55" s="62">
        <v>0.0</v>
      </c>
      <c r="Y55" s="62">
        <v>5.0</v>
      </c>
      <c r="Z55" s="62">
        <v>5.0</v>
      </c>
      <c r="AA55" s="62">
        <v>5.0</v>
      </c>
      <c r="AB55" s="62">
        <v>0.0</v>
      </c>
      <c r="AC55" s="62">
        <v>0.0</v>
      </c>
      <c r="AD55" s="62">
        <v>1.0</v>
      </c>
      <c r="AE55" s="62">
        <v>2.0</v>
      </c>
      <c r="AF55" s="62">
        <v>13.0</v>
      </c>
      <c r="AG55" s="62">
        <v>10.8</v>
      </c>
      <c r="AH55" s="62">
        <v>18.0</v>
      </c>
    </row>
    <row r="56" ht="15.75" customHeight="1">
      <c r="A56" s="62">
        <v>42.0</v>
      </c>
      <c r="B56" s="62" t="s">
        <v>81</v>
      </c>
      <c r="C56" s="62">
        <v>44.0</v>
      </c>
      <c r="D56" s="63">
        <v>46045.0</v>
      </c>
      <c r="E56" s="62" t="s">
        <v>263</v>
      </c>
      <c r="F56" s="62" t="s">
        <v>227</v>
      </c>
      <c r="G56" s="62" t="s">
        <v>300</v>
      </c>
      <c r="H56" s="62" t="s">
        <v>487</v>
      </c>
      <c r="I56" s="62" t="s">
        <v>299</v>
      </c>
      <c r="J56" s="62" t="s">
        <v>299</v>
      </c>
      <c r="K56" s="62" t="s">
        <v>299</v>
      </c>
      <c r="L56" s="62" t="s">
        <v>299</v>
      </c>
      <c r="M56" s="62" t="s">
        <v>299</v>
      </c>
      <c r="N56" s="62" t="s">
        <v>299</v>
      </c>
      <c r="O56" s="62" t="s">
        <v>299</v>
      </c>
      <c r="P56" s="62" t="s">
        <v>299</v>
      </c>
      <c r="Q56" s="62" t="s">
        <v>299</v>
      </c>
      <c r="R56" s="62" t="s">
        <v>299</v>
      </c>
      <c r="S56" s="62" t="s">
        <v>299</v>
      </c>
      <c r="T56" s="62" t="s">
        <v>299</v>
      </c>
      <c r="U56" s="62" t="s">
        <v>299</v>
      </c>
      <c r="V56" s="62" t="s">
        <v>299</v>
      </c>
      <c r="W56" s="62" t="s">
        <v>299</v>
      </c>
      <c r="X56" s="62" t="s">
        <v>299</v>
      </c>
      <c r="Y56" s="62" t="s">
        <v>299</v>
      </c>
      <c r="Z56" s="62" t="s">
        <v>299</v>
      </c>
      <c r="AA56" s="62" t="s">
        <v>299</v>
      </c>
      <c r="AB56" s="62" t="s">
        <v>299</v>
      </c>
      <c r="AC56" s="62" t="s">
        <v>299</v>
      </c>
      <c r="AD56" s="62" t="s">
        <v>299</v>
      </c>
      <c r="AE56" s="62" t="s">
        <v>299</v>
      </c>
      <c r="AF56" s="62" t="s">
        <v>299</v>
      </c>
      <c r="AG56" s="62" t="s">
        <v>299</v>
      </c>
      <c r="AH56" s="62" t="s">
        <v>299</v>
      </c>
    </row>
    <row r="57" ht="15.75" customHeight="1">
      <c r="A57" s="62">
        <v>43.0</v>
      </c>
      <c r="B57" s="62">
        <v>537.0</v>
      </c>
      <c r="C57" s="62">
        <v>45.0</v>
      </c>
      <c r="D57" s="63">
        <v>46046.0</v>
      </c>
      <c r="E57" s="62" t="s">
        <v>263</v>
      </c>
      <c r="F57" s="62" t="s">
        <v>227</v>
      </c>
      <c r="G57" s="62" t="s">
        <v>291</v>
      </c>
      <c r="H57" s="62" t="s">
        <v>488</v>
      </c>
      <c r="I57" s="62" t="s">
        <v>224</v>
      </c>
      <c r="J57" s="64">
        <v>1.6069444444444445</v>
      </c>
      <c r="K57" s="62">
        <v>5.0</v>
      </c>
      <c r="L57" s="62">
        <v>18.0</v>
      </c>
      <c r="M57" s="62">
        <v>0.278</v>
      </c>
      <c r="N57" s="62">
        <v>3.0</v>
      </c>
      <c r="O57" s="62">
        <v>11.0</v>
      </c>
      <c r="P57" s="62">
        <v>0.273</v>
      </c>
      <c r="Q57" s="62">
        <v>2.0</v>
      </c>
      <c r="R57" s="62">
        <v>7.0</v>
      </c>
      <c r="S57" s="62">
        <v>0.286</v>
      </c>
      <c r="T57" s="62">
        <v>0.361</v>
      </c>
      <c r="U57" s="62">
        <v>2.0</v>
      </c>
      <c r="V57" s="62">
        <v>2.0</v>
      </c>
      <c r="W57" s="62">
        <v>1.0</v>
      </c>
      <c r="X57" s="62">
        <v>3.0</v>
      </c>
      <c r="Y57" s="62">
        <v>4.0</v>
      </c>
      <c r="Z57" s="62">
        <v>7.0</v>
      </c>
      <c r="AA57" s="62">
        <v>7.0</v>
      </c>
      <c r="AB57" s="62">
        <v>1.0</v>
      </c>
      <c r="AC57" s="62">
        <v>1.0</v>
      </c>
      <c r="AD57" s="62">
        <v>0.0</v>
      </c>
      <c r="AE57" s="62">
        <v>1.0</v>
      </c>
      <c r="AF57" s="62">
        <v>15.0</v>
      </c>
      <c r="AG57" s="62">
        <v>13.9</v>
      </c>
      <c r="AH57" s="62">
        <v>1.0</v>
      </c>
    </row>
    <row r="58" ht="15.75" customHeight="1">
      <c r="A58" s="62">
        <v>44.0</v>
      </c>
      <c r="B58" s="62">
        <v>538.0</v>
      </c>
      <c r="C58" s="62">
        <v>46.0</v>
      </c>
      <c r="D58" s="63">
        <v>46048.0</v>
      </c>
      <c r="E58" s="62" t="s">
        <v>263</v>
      </c>
      <c r="F58" s="62" t="s">
        <v>81</v>
      </c>
      <c r="G58" s="62" t="s">
        <v>230</v>
      </c>
      <c r="H58" s="62" t="s">
        <v>489</v>
      </c>
      <c r="I58" s="62" t="s">
        <v>224</v>
      </c>
      <c r="J58" s="64">
        <v>1.4361111111111111</v>
      </c>
      <c r="K58" s="62">
        <v>7.0</v>
      </c>
      <c r="L58" s="62">
        <v>14.0</v>
      </c>
      <c r="M58" s="62">
        <v>0.5</v>
      </c>
      <c r="N58" s="62">
        <v>2.0</v>
      </c>
      <c r="O58" s="62">
        <v>4.0</v>
      </c>
      <c r="P58" s="62">
        <v>0.5</v>
      </c>
      <c r="Q58" s="62">
        <v>5.0</v>
      </c>
      <c r="R58" s="62">
        <v>10.0</v>
      </c>
      <c r="S58" s="62">
        <v>0.5</v>
      </c>
      <c r="T58" s="62">
        <v>0.571</v>
      </c>
      <c r="U58" s="62">
        <v>2.0</v>
      </c>
      <c r="V58" s="62">
        <v>2.0</v>
      </c>
      <c r="W58" s="62">
        <v>1.0</v>
      </c>
      <c r="X58" s="62">
        <v>2.0</v>
      </c>
      <c r="Y58" s="62">
        <v>2.0</v>
      </c>
      <c r="Z58" s="62">
        <v>4.0</v>
      </c>
      <c r="AA58" s="62">
        <v>4.0</v>
      </c>
      <c r="AB58" s="62">
        <v>2.0</v>
      </c>
      <c r="AC58" s="62">
        <v>0.0</v>
      </c>
      <c r="AD58" s="62">
        <v>9.0</v>
      </c>
      <c r="AE58" s="62">
        <v>4.0</v>
      </c>
      <c r="AF58" s="62">
        <v>18.0</v>
      </c>
      <c r="AG58" s="62">
        <v>7.2</v>
      </c>
      <c r="AH58" s="62">
        <v>2.0</v>
      </c>
    </row>
    <row r="59" ht="15.75" customHeight="1">
      <c r="A59" s="62">
        <v>45.0</v>
      </c>
      <c r="B59" s="62">
        <v>539.0</v>
      </c>
      <c r="C59" s="62">
        <v>47.0</v>
      </c>
      <c r="D59" s="63">
        <v>46050.0</v>
      </c>
      <c r="E59" s="62" t="s">
        <v>263</v>
      </c>
      <c r="F59" s="62" t="s">
        <v>81</v>
      </c>
      <c r="G59" s="62" t="s">
        <v>241</v>
      </c>
      <c r="H59" s="62" t="s">
        <v>490</v>
      </c>
      <c r="I59" s="62" t="s">
        <v>224</v>
      </c>
      <c r="J59" s="64">
        <v>1.2868055555555555</v>
      </c>
      <c r="K59" s="62">
        <v>5.0</v>
      </c>
      <c r="L59" s="62">
        <v>13.0</v>
      </c>
      <c r="M59" s="62">
        <v>0.385</v>
      </c>
      <c r="N59" s="62">
        <v>1.0</v>
      </c>
      <c r="O59" s="62">
        <v>5.0</v>
      </c>
      <c r="P59" s="62">
        <v>0.2</v>
      </c>
      <c r="Q59" s="62">
        <v>4.0</v>
      </c>
      <c r="R59" s="62">
        <v>8.0</v>
      </c>
      <c r="S59" s="62">
        <v>0.5</v>
      </c>
      <c r="T59" s="62">
        <v>0.423</v>
      </c>
      <c r="U59" s="62">
        <v>0.0</v>
      </c>
      <c r="V59" s="62">
        <v>0.0</v>
      </c>
      <c r="W59" s="62" t="s">
        <v>81</v>
      </c>
      <c r="X59" s="62">
        <v>0.0</v>
      </c>
      <c r="Y59" s="62">
        <v>4.0</v>
      </c>
      <c r="Z59" s="62">
        <v>4.0</v>
      </c>
      <c r="AA59" s="62">
        <v>3.0</v>
      </c>
      <c r="AB59" s="62">
        <v>1.0</v>
      </c>
      <c r="AC59" s="62">
        <v>1.0</v>
      </c>
      <c r="AD59" s="62">
        <v>2.0</v>
      </c>
      <c r="AE59" s="62">
        <v>0.0</v>
      </c>
      <c r="AF59" s="62">
        <v>11.0</v>
      </c>
      <c r="AG59" s="62">
        <v>6.9</v>
      </c>
      <c r="AH59" s="62">
        <v>0.0</v>
      </c>
    </row>
    <row r="60" ht="15.75" customHeight="1">
      <c r="A60" s="62">
        <v>46.0</v>
      </c>
      <c r="B60" s="62">
        <v>540.0</v>
      </c>
      <c r="C60" s="62">
        <v>48.0</v>
      </c>
      <c r="D60" s="63">
        <v>46052.0</v>
      </c>
      <c r="E60" s="62" t="s">
        <v>263</v>
      </c>
      <c r="F60" s="62" t="s">
        <v>81</v>
      </c>
      <c r="G60" s="62" t="s">
        <v>228</v>
      </c>
      <c r="H60" s="62" t="s">
        <v>491</v>
      </c>
      <c r="I60" s="62" t="s">
        <v>224</v>
      </c>
      <c r="J60" s="64">
        <v>1.3555555555555556</v>
      </c>
      <c r="K60" s="62">
        <v>3.0</v>
      </c>
      <c r="L60" s="62">
        <v>7.0</v>
      </c>
      <c r="M60" s="62">
        <v>0.429</v>
      </c>
      <c r="N60" s="62">
        <v>1.0</v>
      </c>
      <c r="O60" s="62">
        <v>3.0</v>
      </c>
      <c r="P60" s="62">
        <v>0.333</v>
      </c>
      <c r="Q60" s="62">
        <v>2.0</v>
      </c>
      <c r="R60" s="62">
        <v>4.0</v>
      </c>
      <c r="S60" s="62">
        <v>0.5</v>
      </c>
      <c r="T60" s="62">
        <v>0.5</v>
      </c>
      <c r="U60" s="62">
        <v>0.0</v>
      </c>
      <c r="V60" s="62">
        <v>0.0</v>
      </c>
      <c r="W60" s="62" t="s">
        <v>81</v>
      </c>
      <c r="X60" s="62">
        <v>0.0</v>
      </c>
      <c r="Y60" s="62">
        <v>2.0</v>
      </c>
      <c r="Z60" s="62">
        <v>2.0</v>
      </c>
      <c r="AA60" s="62">
        <v>9.0</v>
      </c>
      <c r="AB60" s="62">
        <v>1.0</v>
      </c>
      <c r="AC60" s="62">
        <v>2.0</v>
      </c>
      <c r="AD60" s="62">
        <v>0.0</v>
      </c>
      <c r="AE60" s="62">
        <v>0.0</v>
      </c>
      <c r="AF60" s="62">
        <v>7.0</v>
      </c>
      <c r="AG60" s="62">
        <v>12.6</v>
      </c>
      <c r="AH60" s="62">
        <v>28.0</v>
      </c>
    </row>
    <row r="61" ht="15.75" customHeight="1">
      <c r="A61" s="62">
        <v>47.0</v>
      </c>
      <c r="B61" s="62">
        <v>541.0</v>
      </c>
      <c r="C61" s="62">
        <v>49.0</v>
      </c>
      <c r="D61" s="63">
        <v>46054.0</v>
      </c>
      <c r="E61" s="62" t="s">
        <v>263</v>
      </c>
      <c r="F61" s="62" t="s">
        <v>81</v>
      </c>
      <c r="G61" s="62" t="s">
        <v>249</v>
      </c>
      <c r="H61" s="62" t="s">
        <v>492</v>
      </c>
      <c r="I61" s="62" t="s">
        <v>224</v>
      </c>
      <c r="J61" s="64">
        <v>1.3423611111111111</v>
      </c>
      <c r="K61" s="62">
        <v>6.0</v>
      </c>
      <c r="L61" s="62">
        <v>14.0</v>
      </c>
      <c r="M61" s="62">
        <v>0.429</v>
      </c>
      <c r="N61" s="62">
        <v>3.0</v>
      </c>
      <c r="O61" s="62">
        <v>7.0</v>
      </c>
      <c r="P61" s="62">
        <v>0.429</v>
      </c>
      <c r="Q61" s="62">
        <v>3.0</v>
      </c>
      <c r="R61" s="62">
        <v>7.0</v>
      </c>
      <c r="S61" s="62">
        <v>0.429</v>
      </c>
      <c r="T61" s="62">
        <v>0.536</v>
      </c>
      <c r="U61" s="62">
        <v>2.0</v>
      </c>
      <c r="V61" s="62">
        <v>2.0</v>
      </c>
      <c r="W61" s="62">
        <v>1.0</v>
      </c>
      <c r="X61" s="62">
        <v>3.0</v>
      </c>
      <c r="Y61" s="62">
        <v>4.0</v>
      </c>
      <c r="Z61" s="62">
        <v>7.0</v>
      </c>
      <c r="AA61" s="62">
        <v>8.0</v>
      </c>
      <c r="AB61" s="62">
        <v>1.0</v>
      </c>
      <c r="AC61" s="62">
        <v>0.0</v>
      </c>
      <c r="AD61" s="62">
        <v>1.0</v>
      </c>
      <c r="AE61" s="62">
        <v>2.0</v>
      </c>
      <c r="AF61" s="62">
        <v>17.0</v>
      </c>
      <c r="AG61" s="62">
        <v>17.7</v>
      </c>
      <c r="AH61" s="62">
        <v>27.0</v>
      </c>
    </row>
    <row r="62" ht="15.75" customHeight="1">
      <c r="A62" s="62">
        <v>48.0</v>
      </c>
      <c r="B62" s="62">
        <v>542.0</v>
      </c>
      <c r="C62" s="62">
        <v>50.0</v>
      </c>
      <c r="D62" s="63">
        <v>46056.0</v>
      </c>
      <c r="E62" s="62" t="s">
        <v>263</v>
      </c>
      <c r="F62" s="62" t="s">
        <v>227</v>
      </c>
      <c r="G62" s="62" t="s">
        <v>256</v>
      </c>
      <c r="H62" s="62" t="s">
        <v>493</v>
      </c>
      <c r="I62" s="62" t="s">
        <v>224</v>
      </c>
      <c r="J62" s="64">
        <v>1.6027777777777779</v>
      </c>
      <c r="K62" s="62">
        <v>4.0</v>
      </c>
      <c r="L62" s="62">
        <v>13.0</v>
      </c>
      <c r="M62" s="62">
        <v>0.308</v>
      </c>
      <c r="N62" s="62">
        <v>1.0</v>
      </c>
      <c r="O62" s="62">
        <v>8.0</v>
      </c>
      <c r="P62" s="62">
        <v>0.125</v>
      </c>
      <c r="Q62" s="62">
        <v>3.0</v>
      </c>
      <c r="R62" s="62">
        <v>5.0</v>
      </c>
      <c r="S62" s="62">
        <v>0.6</v>
      </c>
      <c r="T62" s="62">
        <v>0.346</v>
      </c>
      <c r="U62" s="62">
        <v>2.0</v>
      </c>
      <c r="V62" s="62">
        <v>2.0</v>
      </c>
      <c r="W62" s="62">
        <v>1.0</v>
      </c>
      <c r="X62" s="62">
        <v>2.0</v>
      </c>
      <c r="Y62" s="62">
        <v>0.0</v>
      </c>
      <c r="Z62" s="62">
        <v>2.0</v>
      </c>
      <c r="AA62" s="62">
        <v>8.0</v>
      </c>
      <c r="AB62" s="62">
        <v>0.0</v>
      </c>
      <c r="AC62" s="62">
        <v>0.0</v>
      </c>
      <c r="AD62" s="62">
        <v>3.0</v>
      </c>
      <c r="AE62" s="62">
        <v>0.0</v>
      </c>
      <c r="AF62" s="62">
        <v>11.0</v>
      </c>
      <c r="AG62" s="62">
        <v>7.5</v>
      </c>
      <c r="AH62" s="62">
        <v>14.0</v>
      </c>
    </row>
    <row r="63" ht="15.75" customHeight="1">
      <c r="A63" s="62">
        <v>49.0</v>
      </c>
      <c r="B63" s="62">
        <v>543.0</v>
      </c>
      <c r="C63" s="62">
        <v>51.0</v>
      </c>
      <c r="D63" s="63">
        <v>46057.0</v>
      </c>
      <c r="E63" s="62" t="s">
        <v>263</v>
      </c>
      <c r="F63" s="62" t="s">
        <v>227</v>
      </c>
      <c r="G63" s="62" t="s">
        <v>272</v>
      </c>
      <c r="H63" s="62" t="s">
        <v>494</v>
      </c>
      <c r="I63" s="62" t="s">
        <v>224</v>
      </c>
      <c r="J63" s="64">
        <v>1.5458333333333334</v>
      </c>
      <c r="K63" s="62">
        <v>10.0</v>
      </c>
      <c r="L63" s="62">
        <v>25.0</v>
      </c>
      <c r="M63" s="62">
        <v>0.4</v>
      </c>
      <c r="N63" s="62">
        <v>6.0</v>
      </c>
      <c r="O63" s="62">
        <v>14.0</v>
      </c>
      <c r="P63" s="62">
        <v>0.429</v>
      </c>
      <c r="Q63" s="62">
        <v>4.0</v>
      </c>
      <c r="R63" s="62">
        <v>11.0</v>
      </c>
      <c r="S63" s="62">
        <v>0.364</v>
      </c>
      <c r="T63" s="62">
        <v>0.52</v>
      </c>
      <c r="U63" s="62">
        <v>2.0</v>
      </c>
      <c r="V63" s="62">
        <v>2.0</v>
      </c>
      <c r="W63" s="62">
        <v>1.0</v>
      </c>
      <c r="X63" s="62">
        <v>0.0</v>
      </c>
      <c r="Y63" s="62">
        <v>1.0</v>
      </c>
      <c r="Z63" s="62">
        <v>1.0</v>
      </c>
      <c r="AA63" s="62">
        <v>8.0</v>
      </c>
      <c r="AB63" s="62">
        <v>0.0</v>
      </c>
      <c r="AC63" s="62">
        <v>0.0</v>
      </c>
      <c r="AD63" s="62">
        <v>2.0</v>
      </c>
      <c r="AE63" s="62">
        <v>3.0</v>
      </c>
      <c r="AF63" s="62">
        <v>28.0</v>
      </c>
      <c r="AG63" s="62">
        <v>17.2</v>
      </c>
      <c r="AH63" s="62">
        <v>15.0</v>
      </c>
    </row>
    <row r="64" ht="15.75" customHeight="1">
      <c r="A64" s="62">
        <v>50.0</v>
      </c>
      <c r="B64" s="62">
        <v>544.0</v>
      </c>
      <c r="C64" s="62">
        <v>52.0</v>
      </c>
      <c r="D64" s="63">
        <v>46059.0</v>
      </c>
      <c r="E64" s="62" t="s">
        <v>263</v>
      </c>
      <c r="F64" s="62" t="s">
        <v>81</v>
      </c>
      <c r="G64" s="62" t="s">
        <v>235</v>
      </c>
      <c r="H64" s="62" t="s">
        <v>495</v>
      </c>
      <c r="I64" s="62" t="s">
        <v>224</v>
      </c>
      <c r="J64" s="64">
        <v>1.7194444444444446</v>
      </c>
      <c r="K64" s="62">
        <v>6.0</v>
      </c>
      <c r="L64" s="62">
        <v>20.0</v>
      </c>
      <c r="M64" s="62">
        <v>0.3</v>
      </c>
      <c r="N64" s="62">
        <v>4.0</v>
      </c>
      <c r="O64" s="62">
        <v>12.0</v>
      </c>
      <c r="P64" s="62">
        <v>0.333</v>
      </c>
      <c r="Q64" s="62">
        <v>2.0</v>
      </c>
      <c r="R64" s="62">
        <v>8.0</v>
      </c>
      <c r="S64" s="62">
        <v>0.25</v>
      </c>
      <c r="T64" s="62">
        <v>0.4</v>
      </c>
      <c r="U64" s="62">
        <v>5.0</v>
      </c>
      <c r="V64" s="62">
        <v>5.0</v>
      </c>
      <c r="W64" s="62">
        <v>1.0</v>
      </c>
      <c r="X64" s="62">
        <v>1.0</v>
      </c>
      <c r="Y64" s="62">
        <v>2.0</v>
      </c>
      <c r="Z64" s="62">
        <v>3.0</v>
      </c>
      <c r="AA64" s="62">
        <v>5.0</v>
      </c>
      <c r="AB64" s="62">
        <v>1.0</v>
      </c>
      <c r="AC64" s="62">
        <v>4.0</v>
      </c>
      <c r="AD64" s="62">
        <v>0.0</v>
      </c>
      <c r="AE64" s="62">
        <v>1.0</v>
      </c>
      <c r="AF64" s="62">
        <v>21.0</v>
      </c>
      <c r="AG64" s="62">
        <v>17.6</v>
      </c>
      <c r="AH64" s="62">
        <v>6.0</v>
      </c>
    </row>
    <row r="65" ht="15.75" customHeight="1">
      <c r="A65" s="62">
        <v>51.0</v>
      </c>
      <c r="B65" s="62">
        <v>545.0</v>
      </c>
      <c r="C65" s="62">
        <v>53.0</v>
      </c>
      <c r="D65" s="63">
        <v>46061.0</v>
      </c>
      <c r="E65" s="62" t="s">
        <v>263</v>
      </c>
      <c r="F65" s="62" t="s">
        <v>81</v>
      </c>
      <c r="G65" s="62" t="s">
        <v>297</v>
      </c>
      <c r="H65" s="62" t="s">
        <v>308</v>
      </c>
      <c r="I65" s="62" t="s">
        <v>224</v>
      </c>
      <c r="J65" s="64">
        <v>1.425</v>
      </c>
      <c r="K65" s="62">
        <v>7.0</v>
      </c>
      <c r="L65" s="62">
        <v>14.0</v>
      </c>
      <c r="M65" s="62">
        <v>0.5</v>
      </c>
      <c r="N65" s="62">
        <v>3.0</v>
      </c>
      <c r="O65" s="62">
        <v>9.0</v>
      </c>
      <c r="P65" s="62">
        <v>0.333</v>
      </c>
      <c r="Q65" s="62">
        <v>4.0</v>
      </c>
      <c r="R65" s="62">
        <v>5.0</v>
      </c>
      <c r="S65" s="62">
        <v>0.8</v>
      </c>
      <c r="T65" s="62">
        <v>0.607</v>
      </c>
      <c r="U65" s="62">
        <v>2.0</v>
      </c>
      <c r="V65" s="62">
        <v>2.0</v>
      </c>
      <c r="W65" s="62">
        <v>1.0</v>
      </c>
      <c r="X65" s="62">
        <v>0.0</v>
      </c>
      <c r="Y65" s="62">
        <v>1.0</v>
      </c>
      <c r="Z65" s="62">
        <v>1.0</v>
      </c>
      <c r="AA65" s="62">
        <v>4.0</v>
      </c>
      <c r="AB65" s="62">
        <v>0.0</v>
      </c>
      <c r="AC65" s="62">
        <v>0.0</v>
      </c>
      <c r="AD65" s="62">
        <v>0.0</v>
      </c>
      <c r="AE65" s="62">
        <v>0.0</v>
      </c>
      <c r="AF65" s="62">
        <v>19.0</v>
      </c>
      <c r="AG65" s="62">
        <v>15.1</v>
      </c>
      <c r="AH65" s="62">
        <v>-9.0</v>
      </c>
    </row>
    <row r="66" ht="15.75" customHeight="1">
      <c r="A66" s="62">
        <v>52.0</v>
      </c>
      <c r="B66" s="62">
        <v>546.0</v>
      </c>
      <c r="C66" s="62">
        <v>54.0</v>
      </c>
      <c r="D66" s="63">
        <v>46064.0</v>
      </c>
      <c r="E66" s="62" t="s">
        <v>263</v>
      </c>
      <c r="F66" s="62" t="s">
        <v>81</v>
      </c>
      <c r="G66" s="62" t="s">
        <v>291</v>
      </c>
      <c r="H66" s="62" t="s">
        <v>496</v>
      </c>
      <c r="I66" s="62" t="s">
        <v>224</v>
      </c>
      <c r="J66" s="64">
        <v>1.2368055555555555</v>
      </c>
      <c r="K66" s="62">
        <v>3.0</v>
      </c>
      <c r="L66" s="62">
        <v>9.0</v>
      </c>
      <c r="M66" s="62">
        <v>0.333</v>
      </c>
      <c r="N66" s="62">
        <v>2.0</v>
      </c>
      <c r="O66" s="62">
        <v>5.0</v>
      </c>
      <c r="P66" s="62">
        <v>0.4</v>
      </c>
      <c r="Q66" s="62">
        <v>1.0</v>
      </c>
      <c r="R66" s="62">
        <v>4.0</v>
      </c>
      <c r="S66" s="62">
        <v>0.25</v>
      </c>
      <c r="T66" s="62">
        <v>0.444</v>
      </c>
      <c r="U66" s="62">
        <v>1.0</v>
      </c>
      <c r="V66" s="62">
        <v>2.0</v>
      </c>
      <c r="W66" s="62">
        <v>0.5</v>
      </c>
      <c r="X66" s="62">
        <v>1.0</v>
      </c>
      <c r="Y66" s="62">
        <v>3.0</v>
      </c>
      <c r="Z66" s="62">
        <v>4.0</v>
      </c>
      <c r="AA66" s="62">
        <v>9.0</v>
      </c>
      <c r="AB66" s="62">
        <v>2.0</v>
      </c>
      <c r="AC66" s="62">
        <v>2.0</v>
      </c>
      <c r="AD66" s="62">
        <v>0.0</v>
      </c>
      <c r="AE66" s="62">
        <v>0.0</v>
      </c>
      <c r="AF66" s="62">
        <v>9.0</v>
      </c>
      <c r="AG66" s="62">
        <v>14.8</v>
      </c>
      <c r="AH66" s="62">
        <v>22.0</v>
      </c>
    </row>
    <row r="67" ht="15.75" customHeight="1">
      <c r="A67" s="62">
        <v>53.0</v>
      </c>
      <c r="B67" s="62">
        <v>547.0</v>
      </c>
      <c r="C67" s="62">
        <v>55.0</v>
      </c>
      <c r="D67" s="63">
        <v>46072.0</v>
      </c>
      <c r="E67" s="62" t="s">
        <v>263</v>
      </c>
      <c r="F67" s="62" t="s">
        <v>227</v>
      </c>
      <c r="G67" s="62" t="s">
        <v>222</v>
      </c>
      <c r="H67" s="62" t="s">
        <v>497</v>
      </c>
      <c r="I67" s="62" t="s">
        <v>224</v>
      </c>
      <c r="J67" s="64">
        <v>1.6263888888888889</v>
      </c>
      <c r="K67" s="62">
        <v>4.0</v>
      </c>
      <c r="L67" s="62">
        <v>13.0</v>
      </c>
      <c r="M67" s="62">
        <v>0.308</v>
      </c>
      <c r="N67" s="62">
        <v>0.0</v>
      </c>
      <c r="O67" s="62">
        <v>5.0</v>
      </c>
      <c r="P67" s="62">
        <v>0.0</v>
      </c>
      <c r="Q67" s="62">
        <v>4.0</v>
      </c>
      <c r="R67" s="62">
        <v>8.0</v>
      </c>
      <c r="S67" s="62">
        <v>0.5</v>
      </c>
      <c r="T67" s="62">
        <v>0.308</v>
      </c>
      <c r="U67" s="62">
        <v>2.0</v>
      </c>
      <c r="V67" s="62">
        <v>2.0</v>
      </c>
      <c r="W67" s="62">
        <v>1.0</v>
      </c>
      <c r="X67" s="62">
        <v>3.0</v>
      </c>
      <c r="Y67" s="62">
        <v>2.0</v>
      </c>
      <c r="Z67" s="62">
        <v>5.0</v>
      </c>
      <c r="AA67" s="62">
        <v>8.0</v>
      </c>
      <c r="AB67" s="62">
        <v>1.0</v>
      </c>
      <c r="AC67" s="62">
        <v>4.0</v>
      </c>
      <c r="AD67" s="62">
        <v>3.0</v>
      </c>
      <c r="AE67" s="62">
        <v>0.0</v>
      </c>
      <c r="AF67" s="62">
        <v>10.0</v>
      </c>
      <c r="AG67" s="62">
        <v>11.6</v>
      </c>
      <c r="AH67" s="62">
        <v>14.0</v>
      </c>
    </row>
    <row r="68" ht="15.75" customHeight="1">
      <c r="A68" s="62">
        <v>54.0</v>
      </c>
      <c r="B68" s="62">
        <v>548.0</v>
      </c>
      <c r="C68" s="62">
        <v>56.0</v>
      </c>
      <c r="D68" s="63">
        <v>46075.0</v>
      </c>
      <c r="E68" s="62" t="s">
        <v>263</v>
      </c>
      <c r="F68" s="62" t="s">
        <v>227</v>
      </c>
      <c r="G68" s="62" t="s">
        <v>221</v>
      </c>
      <c r="H68" s="62" t="s">
        <v>498</v>
      </c>
      <c r="I68" s="62" t="s">
        <v>224</v>
      </c>
      <c r="J68" s="64">
        <v>1.4708333333333334</v>
      </c>
      <c r="K68" s="62">
        <v>5.0</v>
      </c>
      <c r="L68" s="62">
        <v>13.0</v>
      </c>
      <c r="M68" s="62">
        <v>0.385</v>
      </c>
      <c r="N68" s="62">
        <v>2.0</v>
      </c>
      <c r="O68" s="62">
        <v>6.0</v>
      </c>
      <c r="P68" s="62">
        <v>0.333</v>
      </c>
      <c r="Q68" s="62">
        <v>3.0</v>
      </c>
      <c r="R68" s="62">
        <v>7.0</v>
      </c>
      <c r="S68" s="62">
        <v>0.429</v>
      </c>
      <c r="T68" s="62">
        <v>0.462</v>
      </c>
      <c r="U68" s="62">
        <v>0.0</v>
      </c>
      <c r="V68" s="62">
        <v>0.0</v>
      </c>
      <c r="W68" s="62" t="s">
        <v>81</v>
      </c>
      <c r="X68" s="62">
        <v>1.0</v>
      </c>
      <c r="Y68" s="62">
        <v>4.0</v>
      </c>
      <c r="Z68" s="62">
        <v>5.0</v>
      </c>
      <c r="AA68" s="62">
        <v>8.0</v>
      </c>
      <c r="AB68" s="62">
        <v>1.0</v>
      </c>
      <c r="AC68" s="62">
        <v>1.0</v>
      </c>
      <c r="AD68" s="62">
        <v>1.0</v>
      </c>
      <c r="AE68" s="62">
        <v>1.0</v>
      </c>
      <c r="AF68" s="62">
        <v>12.0</v>
      </c>
      <c r="AG68" s="62">
        <v>12.7</v>
      </c>
      <c r="AH68" s="62">
        <v>18.0</v>
      </c>
    </row>
    <row r="69" ht="15.75" customHeight="1">
      <c r="A69" s="62">
        <v>55.0</v>
      </c>
      <c r="B69" s="62">
        <v>549.0</v>
      </c>
      <c r="C69" s="62">
        <v>57.0</v>
      </c>
      <c r="D69" s="63">
        <v>46077.0</v>
      </c>
      <c r="E69" s="62" t="s">
        <v>263</v>
      </c>
      <c r="F69" s="62" t="s">
        <v>227</v>
      </c>
      <c r="G69" s="62" t="s">
        <v>259</v>
      </c>
      <c r="H69" s="62" t="s">
        <v>499</v>
      </c>
      <c r="I69" s="62" t="s">
        <v>224</v>
      </c>
      <c r="J69" s="64">
        <v>1.429861111111111</v>
      </c>
      <c r="K69" s="62">
        <v>9.0</v>
      </c>
      <c r="L69" s="62">
        <v>18.0</v>
      </c>
      <c r="M69" s="62">
        <v>0.5</v>
      </c>
      <c r="N69" s="62">
        <v>4.0</v>
      </c>
      <c r="O69" s="62">
        <v>11.0</v>
      </c>
      <c r="P69" s="62">
        <v>0.364</v>
      </c>
      <c r="Q69" s="62">
        <v>5.0</v>
      </c>
      <c r="R69" s="62">
        <v>7.0</v>
      </c>
      <c r="S69" s="62">
        <v>0.714</v>
      </c>
      <c r="T69" s="62">
        <v>0.611</v>
      </c>
      <c r="U69" s="62">
        <v>0.0</v>
      </c>
      <c r="V69" s="62">
        <v>1.0</v>
      </c>
      <c r="W69" s="62">
        <v>0.0</v>
      </c>
      <c r="X69" s="62">
        <v>3.0</v>
      </c>
      <c r="Y69" s="62">
        <v>5.0</v>
      </c>
      <c r="Z69" s="62">
        <v>8.0</v>
      </c>
      <c r="AA69" s="62">
        <v>8.0</v>
      </c>
      <c r="AB69" s="62">
        <v>1.0</v>
      </c>
      <c r="AC69" s="62">
        <v>3.0</v>
      </c>
      <c r="AD69" s="62">
        <v>1.0</v>
      </c>
      <c r="AE69" s="62">
        <v>1.0</v>
      </c>
      <c r="AF69" s="62">
        <v>22.0</v>
      </c>
      <c r="AG69" s="62">
        <v>23.5</v>
      </c>
      <c r="AH69" s="62">
        <v>20.0</v>
      </c>
    </row>
    <row r="70" ht="15.75" customHeight="1">
      <c r="A70" s="62">
        <v>56.0</v>
      </c>
      <c r="B70" s="62">
        <v>550.0</v>
      </c>
      <c r="C70" s="62">
        <v>58.0</v>
      </c>
      <c r="D70" s="63">
        <v>46078.0</v>
      </c>
      <c r="E70" s="62" t="s">
        <v>263</v>
      </c>
      <c r="F70" s="62" t="s">
        <v>227</v>
      </c>
      <c r="G70" s="62" t="s">
        <v>287</v>
      </c>
      <c r="H70" s="62" t="s">
        <v>500</v>
      </c>
      <c r="I70" s="62" t="s">
        <v>224</v>
      </c>
      <c r="J70" s="64">
        <v>1.3611111111111112</v>
      </c>
      <c r="K70" s="62">
        <v>6.0</v>
      </c>
      <c r="L70" s="62">
        <v>14.0</v>
      </c>
      <c r="M70" s="62">
        <v>0.429</v>
      </c>
      <c r="N70" s="62">
        <v>4.0</v>
      </c>
      <c r="O70" s="62">
        <v>9.0</v>
      </c>
      <c r="P70" s="62">
        <v>0.444</v>
      </c>
      <c r="Q70" s="62">
        <v>2.0</v>
      </c>
      <c r="R70" s="62">
        <v>5.0</v>
      </c>
      <c r="S70" s="62">
        <v>0.4</v>
      </c>
      <c r="T70" s="62">
        <v>0.571</v>
      </c>
      <c r="U70" s="62">
        <v>4.0</v>
      </c>
      <c r="V70" s="62">
        <v>4.0</v>
      </c>
      <c r="W70" s="62">
        <v>1.0</v>
      </c>
      <c r="X70" s="62">
        <v>3.0</v>
      </c>
      <c r="Y70" s="62">
        <v>3.0</v>
      </c>
      <c r="Z70" s="62">
        <v>6.0</v>
      </c>
      <c r="AA70" s="62">
        <v>3.0</v>
      </c>
      <c r="AB70" s="62">
        <v>1.0</v>
      </c>
      <c r="AC70" s="62">
        <v>3.0</v>
      </c>
      <c r="AD70" s="62">
        <v>3.0</v>
      </c>
      <c r="AE70" s="62">
        <v>0.0</v>
      </c>
      <c r="AF70" s="62">
        <v>20.0</v>
      </c>
      <c r="AG70" s="62">
        <v>17.8</v>
      </c>
      <c r="AH70" s="62">
        <v>-20.0</v>
      </c>
    </row>
    <row r="71" ht="15.75" customHeight="1">
      <c r="A71" s="62">
        <v>57.0</v>
      </c>
      <c r="B71" s="62">
        <v>551.0</v>
      </c>
      <c r="C71" s="62">
        <v>59.0</v>
      </c>
      <c r="D71" s="63">
        <v>46080.0</v>
      </c>
      <c r="E71" s="62" t="s">
        <v>263</v>
      </c>
      <c r="F71" s="62" t="s">
        <v>81</v>
      </c>
      <c r="G71" s="62" t="s">
        <v>300</v>
      </c>
      <c r="H71" s="62" t="s">
        <v>501</v>
      </c>
      <c r="I71" s="62" t="s">
        <v>224</v>
      </c>
      <c r="J71" s="64">
        <v>1.3368055555555556</v>
      </c>
      <c r="K71" s="62">
        <v>4.0</v>
      </c>
      <c r="L71" s="62">
        <v>9.0</v>
      </c>
      <c r="M71" s="62">
        <v>0.444</v>
      </c>
      <c r="N71" s="62">
        <v>4.0</v>
      </c>
      <c r="O71" s="62">
        <v>8.0</v>
      </c>
      <c r="P71" s="62">
        <v>0.5</v>
      </c>
      <c r="Q71" s="62">
        <v>0.0</v>
      </c>
      <c r="R71" s="62">
        <v>1.0</v>
      </c>
      <c r="S71" s="62">
        <v>0.0</v>
      </c>
      <c r="T71" s="62">
        <v>0.667</v>
      </c>
      <c r="U71" s="62">
        <v>0.0</v>
      </c>
      <c r="V71" s="62">
        <v>0.0</v>
      </c>
      <c r="W71" s="62" t="s">
        <v>81</v>
      </c>
      <c r="X71" s="62">
        <v>0.0</v>
      </c>
      <c r="Y71" s="62">
        <v>3.0</v>
      </c>
      <c r="Z71" s="62">
        <v>3.0</v>
      </c>
      <c r="AA71" s="62">
        <v>7.0</v>
      </c>
      <c r="AB71" s="62">
        <v>1.0</v>
      </c>
      <c r="AC71" s="62">
        <v>2.0</v>
      </c>
      <c r="AD71" s="62">
        <v>1.0</v>
      </c>
      <c r="AE71" s="62">
        <v>1.0</v>
      </c>
      <c r="AF71" s="62">
        <v>12.0</v>
      </c>
      <c r="AG71" s="62">
        <v>14.1</v>
      </c>
      <c r="AH71" s="62">
        <v>31.0</v>
      </c>
    </row>
    <row r="72" ht="15.75" customHeight="1">
      <c r="A72" s="62">
        <v>58.0</v>
      </c>
      <c r="B72" s="62">
        <v>552.0</v>
      </c>
      <c r="C72" s="62">
        <v>60.0</v>
      </c>
      <c r="D72" s="63">
        <v>46082.0</v>
      </c>
      <c r="E72" s="62" t="s">
        <v>263</v>
      </c>
      <c r="F72" s="62" t="s">
        <v>81</v>
      </c>
      <c r="G72" s="62" t="s">
        <v>265</v>
      </c>
      <c r="H72" s="62" t="s">
        <v>502</v>
      </c>
      <c r="I72" s="62" t="s">
        <v>224</v>
      </c>
      <c r="J72" s="64">
        <v>1.6347222222222222</v>
      </c>
      <c r="K72" s="62">
        <v>6.0</v>
      </c>
      <c r="L72" s="62">
        <v>16.0</v>
      </c>
      <c r="M72" s="62">
        <v>0.375</v>
      </c>
      <c r="N72" s="62">
        <v>5.0</v>
      </c>
      <c r="O72" s="62">
        <v>11.0</v>
      </c>
      <c r="P72" s="62">
        <v>0.455</v>
      </c>
      <c r="Q72" s="62">
        <v>1.0</v>
      </c>
      <c r="R72" s="62">
        <v>5.0</v>
      </c>
      <c r="S72" s="62">
        <v>0.2</v>
      </c>
      <c r="T72" s="62">
        <v>0.531</v>
      </c>
      <c r="U72" s="62">
        <v>4.0</v>
      </c>
      <c r="V72" s="62">
        <v>4.0</v>
      </c>
      <c r="W72" s="62">
        <v>1.0</v>
      </c>
      <c r="X72" s="62">
        <v>2.0</v>
      </c>
      <c r="Y72" s="62">
        <v>4.0</v>
      </c>
      <c r="Z72" s="62">
        <v>6.0</v>
      </c>
      <c r="AA72" s="62">
        <v>8.0</v>
      </c>
      <c r="AB72" s="62">
        <v>2.0</v>
      </c>
      <c r="AC72" s="62">
        <v>2.0</v>
      </c>
      <c r="AD72" s="62">
        <v>4.0</v>
      </c>
      <c r="AE72" s="62">
        <v>4.0</v>
      </c>
      <c r="AF72" s="62">
        <v>21.0</v>
      </c>
      <c r="AG72" s="62">
        <v>18.2</v>
      </c>
      <c r="AH72" s="62">
        <v>21.0</v>
      </c>
    </row>
    <row r="73" ht="15.75" customHeight="1">
      <c r="A73" s="62">
        <v>59.0</v>
      </c>
      <c r="B73" s="62">
        <v>553.0</v>
      </c>
      <c r="C73" s="62">
        <v>61.0</v>
      </c>
      <c r="D73" s="63">
        <v>46083.0</v>
      </c>
      <c r="E73" s="62" t="s">
        <v>263</v>
      </c>
      <c r="F73" s="62" t="s">
        <v>227</v>
      </c>
      <c r="G73" s="62" t="s">
        <v>249</v>
      </c>
      <c r="H73" s="62" t="s">
        <v>503</v>
      </c>
      <c r="I73" s="62" t="s">
        <v>224</v>
      </c>
      <c r="J73" s="64">
        <v>1.4083333333333334</v>
      </c>
      <c r="K73" s="62">
        <v>5.0</v>
      </c>
      <c r="L73" s="62">
        <v>18.0</v>
      </c>
      <c r="M73" s="62">
        <v>0.278</v>
      </c>
      <c r="N73" s="62">
        <v>4.0</v>
      </c>
      <c r="O73" s="62">
        <v>12.0</v>
      </c>
      <c r="P73" s="62">
        <v>0.333</v>
      </c>
      <c r="Q73" s="62">
        <v>1.0</v>
      </c>
      <c r="R73" s="62">
        <v>6.0</v>
      </c>
      <c r="S73" s="62">
        <v>0.167</v>
      </c>
      <c r="T73" s="62">
        <v>0.389</v>
      </c>
      <c r="U73" s="62">
        <v>4.0</v>
      </c>
      <c r="V73" s="62">
        <v>4.0</v>
      </c>
      <c r="W73" s="62">
        <v>1.0</v>
      </c>
      <c r="X73" s="62">
        <v>0.0</v>
      </c>
      <c r="Y73" s="62">
        <v>1.0</v>
      </c>
      <c r="Z73" s="62">
        <v>1.0</v>
      </c>
      <c r="AA73" s="62">
        <v>9.0</v>
      </c>
      <c r="AB73" s="62">
        <v>1.0</v>
      </c>
      <c r="AC73" s="62">
        <v>0.0</v>
      </c>
      <c r="AD73" s="62">
        <v>2.0</v>
      </c>
      <c r="AE73" s="62">
        <v>0.0</v>
      </c>
      <c r="AF73" s="62">
        <v>18.0</v>
      </c>
      <c r="AG73" s="62">
        <v>13.0</v>
      </c>
      <c r="AH73" s="62">
        <v>31.0</v>
      </c>
    </row>
    <row r="74" ht="15.75" customHeight="1">
      <c r="A74" s="62">
        <v>60.0</v>
      </c>
      <c r="B74" s="62">
        <v>554.0</v>
      </c>
      <c r="C74" s="62">
        <v>62.0</v>
      </c>
      <c r="D74" s="63">
        <v>46085.0</v>
      </c>
      <c r="E74" s="62" t="s">
        <v>263</v>
      </c>
      <c r="F74" s="62" t="s">
        <v>81</v>
      </c>
      <c r="G74" s="62" t="s">
        <v>243</v>
      </c>
      <c r="H74" s="62" t="s">
        <v>504</v>
      </c>
      <c r="I74" s="62" t="s">
        <v>224</v>
      </c>
      <c r="J74" s="64">
        <v>1.2215277777777778</v>
      </c>
      <c r="K74" s="62">
        <v>9.0</v>
      </c>
      <c r="L74" s="62">
        <v>17.0</v>
      </c>
      <c r="M74" s="62">
        <v>0.529</v>
      </c>
      <c r="N74" s="62">
        <v>3.0</v>
      </c>
      <c r="O74" s="62">
        <v>9.0</v>
      </c>
      <c r="P74" s="62">
        <v>0.333</v>
      </c>
      <c r="Q74" s="62">
        <v>6.0</v>
      </c>
      <c r="R74" s="62">
        <v>8.0</v>
      </c>
      <c r="S74" s="62">
        <v>0.75</v>
      </c>
      <c r="T74" s="62">
        <v>0.618</v>
      </c>
      <c r="U74" s="62">
        <v>8.0</v>
      </c>
      <c r="V74" s="62">
        <v>8.0</v>
      </c>
      <c r="W74" s="62">
        <v>1.0</v>
      </c>
      <c r="X74" s="62">
        <v>0.0</v>
      </c>
      <c r="Y74" s="62">
        <v>2.0</v>
      </c>
      <c r="Z74" s="62">
        <v>2.0</v>
      </c>
      <c r="AA74" s="62">
        <v>3.0</v>
      </c>
      <c r="AB74" s="62">
        <v>1.0</v>
      </c>
      <c r="AC74" s="62">
        <v>0.0</v>
      </c>
      <c r="AD74" s="62">
        <v>1.0</v>
      </c>
      <c r="AE74" s="62">
        <v>1.0</v>
      </c>
      <c r="AF74" s="62">
        <v>29.0</v>
      </c>
      <c r="AG74" s="62">
        <v>23.0</v>
      </c>
      <c r="AH74" s="62">
        <v>-18.0</v>
      </c>
    </row>
    <row r="75" ht="15.75" customHeight="1">
      <c r="A75" s="62">
        <v>61.0</v>
      </c>
      <c r="B75" s="62">
        <v>555.0</v>
      </c>
      <c r="C75" s="62">
        <v>63.0</v>
      </c>
      <c r="D75" s="63">
        <v>46087.0</v>
      </c>
      <c r="E75" s="62" t="s">
        <v>263</v>
      </c>
      <c r="F75" s="62" t="s">
        <v>81</v>
      </c>
      <c r="G75" s="62" t="s">
        <v>256</v>
      </c>
      <c r="H75" s="62" t="s">
        <v>505</v>
      </c>
      <c r="I75" s="62" t="s">
        <v>224</v>
      </c>
      <c r="J75" s="64">
        <v>1.2944444444444445</v>
      </c>
      <c r="K75" s="62">
        <v>8.0</v>
      </c>
      <c r="L75" s="62">
        <v>16.0</v>
      </c>
      <c r="M75" s="62">
        <v>0.5</v>
      </c>
      <c r="N75" s="62">
        <v>2.0</v>
      </c>
      <c r="O75" s="62">
        <v>7.0</v>
      </c>
      <c r="P75" s="62">
        <v>0.286</v>
      </c>
      <c r="Q75" s="62">
        <v>6.0</v>
      </c>
      <c r="R75" s="62">
        <v>9.0</v>
      </c>
      <c r="S75" s="62">
        <v>0.667</v>
      </c>
      <c r="T75" s="62">
        <v>0.563</v>
      </c>
      <c r="U75" s="62">
        <v>2.0</v>
      </c>
      <c r="V75" s="62">
        <v>2.0</v>
      </c>
      <c r="W75" s="62">
        <v>1.0</v>
      </c>
      <c r="X75" s="62">
        <v>1.0</v>
      </c>
      <c r="Y75" s="62">
        <v>3.0</v>
      </c>
      <c r="Z75" s="62">
        <v>4.0</v>
      </c>
      <c r="AA75" s="62">
        <v>4.0</v>
      </c>
      <c r="AB75" s="62">
        <v>2.0</v>
      </c>
      <c r="AC75" s="62">
        <v>2.0</v>
      </c>
      <c r="AD75" s="62">
        <v>0.0</v>
      </c>
      <c r="AE75" s="62">
        <v>1.0</v>
      </c>
      <c r="AF75" s="62">
        <v>20.0</v>
      </c>
      <c r="AG75" s="62">
        <v>19.4</v>
      </c>
      <c r="AH75" s="62">
        <v>23.0</v>
      </c>
    </row>
    <row r="76" ht="15.75" customHeight="1">
      <c r="A76" s="62">
        <v>62.0</v>
      </c>
      <c r="B76" s="62">
        <v>556.0</v>
      </c>
      <c r="C76" s="62">
        <v>64.0</v>
      </c>
      <c r="D76" s="63">
        <v>46089.0</v>
      </c>
      <c r="E76" s="62" t="s">
        <v>263</v>
      </c>
      <c r="F76" s="62" t="s">
        <v>227</v>
      </c>
      <c r="G76" s="62" t="s">
        <v>293</v>
      </c>
      <c r="H76" s="62" t="s">
        <v>506</v>
      </c>
      <c r="I76" s="62" t="s">
        <v>224</v>
      </c>
      <c r="J76" s="64">
        <v>1.4840277777777777</v>
      </c>
      <c r="K76" s="62">
        <v>2.0</v>
      </c>
      <c r="L76" s="62">
        <v>9.0</v>
      </c>
      <c r="M76" s="62">
        <v>0.222</v>
      </c>
      <c r="N76" s="62">
        <v>0.0</v>
      </c>
      <c r="O76" s="62">
        <v>3.0</v>
      </c>
      <c r="P76" s="62">
        <v>0.0</v>
      </c>
      <c r="Q76" s="62">
        <v>2.0</v>
      </c>
      <c r="R76" s="62">
        <v>6.0</v>
      </c>
      <c r="S76" s="62">
        <v>0.333</v>
      </c>
      <c r="T76" s="62">
        <v>0.222</v>
      </c>
      <c r="U76" s="62">
        <v>2.0</v>
      </c>
      <c r="V76" s="62">
        <v>2.0</v>
      </c>
      <c r="W76" s="62">
        <v>1.0</v>
      </c>
      <c r="X76" s="62">
        <v>1.0</v>
      </c>
      <c r="Y76" s="62">
        <v>6.0</v>
      </c>
      <c r="Z76" s="62">
        <v>7.0</v>
      </c>
      <c r="AA76" s="62">
        <v>5.0</v>
      </c>
      <c r="AB76" s="62">
        <v>0.0</v>
      </c>
      <c r="AC76" s="62">
        <v>0.0</v>
      </c>
      <c r="AD76" s="62">
        <v>0.0</v>
      </c>
      <c r="AE76" s="62">
        <v>2.0</v>
      </c>
      <c r="AF76" s="62">
        <v>6.0</v>
      </c>
      <c r="AG76" s="62">
        <v>5.7</v>
      </c>
      <c r="AH76" s="62">
        <v>-6.0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0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3.535533906</v>
      </c>
      <c r="C3" s="55">
        <f t="shared" ref="C3:F3" si="1">IF(COUNT(Z13:Z600)&gt;1,STDEV(Z13:Z600),"")</f>
        <v>6.363961031</v>
      </c>
      <c r="D3" s="55">
        <f t="shared" si="1"/>
        <v>3.535533906</v>
      </c>
      <c r="E3" s="55">
        <f t="shared" si="1"/>
        <v>0.7071067812</v>
      </c>
      <c r="F3" s="55">
        <f t="shared" si="1"/>
        <v>0</v>
      </c>
      <c r="G3" s="55">
        <f>IF(COUNT(N13:N600)&gt;1,STDEV(N13:N600),"")</f>
        <v>0.7071067812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3.535533906</v>
      </c>
      <c r="C4" s="57">
        <f t="shared" ref="C4:F4" si="2">IF(COUNT(Z13:Z600)&gt;=20,STDEV(OFFSET(Z12,COUNT(Z13:Z600)-20,0,20,1)),IF(COUNT(Z13:Z600)&gt;1,STDEV(Z13:Z600),""))</f>
        <v>6.363961031</v>
      </c>
      <c r="D4" s="57">
        <f t="shared" si="2"/>
        <v>3.535533906</v>
      </c>
      <c r="E4" s="57">
        <f t="shared" si="2"/>
        <v>0.7071067812</v>
      </c>
      <c r="F4" s="57">
        <f t="shared" si="2"/>
        <v>0</v>
      </c>
      <c r="G4" s="57">
        <f>IF(COUNT(N13:N600)&gt;=20,STDEV(OFFSET(N12,COUNT(N13:N600)-20,0,20,1)),IF(COUNT(N13:N600)&gt;1,STDEV(N13:N600),""))</f>
        <v>0.7071067812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3.535533906</v>
      </c>
      <c r="C5" s="58">
        <f t="shared" ref="C5:F5" si="3">IF(COUNT(Z13:Z600)&gt;=10,STDEV(OFFSET(Z12,COUNT(Z13:Z600)-10,0,10,1)),IF(COUNT(Z13:Z600)&gt;1,STDEV(Z13:Z600),""))</f>
        <v>6.363961031</v>
      </c>
      <c r="D5" s="58">
        <f t="shared" si="3"/>
        <v>3.535533906</v>
      </c>
      <c r="E5" s="58">
        <f t="shared" si="3"/>
        <v>0.7071067812</v>
      </c>
      <c r="F5" s="58">
        <f t="shared" si="3"/>
        <v>0</v>
      </c>
      <c r="G5" s="58">
        <f>IF(COUNT(N13:N600)&gt;=10,STDEV(OFFSET(N12,COUNT(N13:N600)-10,0,10,1)),IF(COUNT(N13:N600)&gt;1,STDEV(N13:N600),""))</f>
        <v>0.7071067812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 t="str">
        <f>IF(COUNT(AF13:AF600)&gt;=10,AVERAGE(OFFSET(AF12,COUNT(AF13:AF600)-10,0,10,1)),"")</f>
        <v/>
      </c>
      <c r="K5" s="59" t="str">
        <f t="shared" ref="K5:L5" si="4">IF(COUNT(Z13:Z600)&gt;=10,AVERAGE(OFFSET(Z12,COUNT(Z13:Z600)-10,0,10,1)),"")</f>
        <v/>
      </c>
      <c r="L5" s="59" t="str">
        <f t="shared" si="4"/>
        <v/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3.535533906</v>
      </c>
      <c r="C6" s="58">
        <f t="shared" ref="C6:F6" si="5">IF(COUNT(Z13:Z600)&gt;=5,STDEV(OFFSET(Z12,COUNT(Z13:Z600)-5,0,5,1)),IF(COUNT(Z13:Z600)&gt;1,STDEV(Z13:Z600),""))</f>
        <v>6.363961031</v>
      </c>
      <c r="D6" s="58">
        <f t="shared" si="5"/>
        <v>3.535533906</v>
      </c>
      <c r="E6" s="58">
        <f t="shared" si="5"/>
        <v>0.7071067812</v>
      </c>
      <c r="F6" s="58">
        <f t="shared" si="5"/>
        <v>0</v>
      </c>
      <c r="G6" s="58">
        <f>IF(COUNT(N13:N600)&gt;=5,STDEV(OFFSET(N12,COUNT(N13:N600)-5,0,5,1)),IF(COUNT(N13:N600)&gt;1,STDEV(N13:N600),""))</f>
        <v>0.7071067812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/>
      </c>
      <c r="J6" s="59" t="str">
        <f>IF(COUNT(AF13:AF600)&gt;=5,AVERAGE(OFFSET(AF12,COUNT(AF13:AF600)-5,0,5,1)),"")</f>
        <v/>
      </c>
      <c r="K6" s="59" t="str">
        <f t="shared" ref="K6:L6" si="6">IF(COUNT(Z13:Z600)&gt;=5,AVERAGE(OFFSET(Z12,COUNT(Z13:Z600)-5,0,5,1)),"")</f>
        <v/>
      </c>
      <c r="L6" s="59" t="str">
        <f t="shared" si="6"/>
        <v/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0.2020305089</v>
      </c>
      <c r="C7" s="17">
        <f t="shared" si="7"/>
        <v>0.8485281374</v>
      </c>
      <c r="D7" s="17">
        <f t="shared" si="7"/>
        <v>0.7856742013</v>
      </c>
      <c r="E7" s="17">
        <f t="shared" si="7"/>
        <v>1.414213562</v>
      </c>
      <c r="F7" s="17" t="str">
        <f t="shared" si="7"/>
        <v/>
      </c>
      <c r="G7" s="17">
        <f t="shared" si="7"/>
        <v>0.2828427125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17.5</v>
      </c>
      <c r="C8" s="60">
        <f t="shared" ref="C8:F8" si="8">IF(COUNT(Z13:Z600)&gt;0,AVERAGE(Z13:Z600),"")</f>
        <v>7.5</v>
      </c>
      <c r="D8" s="60">
        <f t="shared" si="8"/>
        <v>4.5</v>
      </c>
      <c r="E8" s="60">
        <f t="shared" si="8"/>
        <v>0.5</v>
      </c>
      <c r="F8" s="60">
        <f t="shared" si="8"/>
        <v>0</v>
      </c>
      <c r="G8" s="60">
        <f>IF(COUNT(N13:N600)&gt;0,AVERAGE(N13:N600),"")</f>
        <v>2.5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 t="s">
        <v>81</v>
      </c>
      <c r="B13" s="62" t="s">
        <v>81</v>
      </c>
      <c r="C13" s="62">
        <v>1.0</v>
      </c>
      <c r="D13" s="63">
        <v>45952.0</v>
      </c>
      <c r="E13" s="62" t="s">
        <v>263</v>
      </c>
      <c r="F13" s="62" t="s">
        <v>81</v>
      </c>
      <c r="G13" s="62" t="s">
        <v>265</v>
      </c>
      <c r="H13" s="62" t="s">
        <v>447</v>
      </c>
      <c r="I13" s="62" t="s">
        <v>238</v>
      </c>
      <c r="J13" s="62" t="s">
        <v>238</v>
      </c>
      <c r="K13" s="62" t="s">
        <v>238</v>
      </c>
      <c r="L13" s="62" t="s">
        <v>238</v>
      </c>
      <c r="M13" s="62" t="s">
        <v>238</v>
      </c>
      <c r="N13" s="62" t="s">
        <v>238</v>
      </c>
      <c r="O13" s="62" t="s">
        <v>238</v>
      </c>
      <c r="P13" s="62" t="s">
        <v>238</v>
      </c>
      <c r="Q13" s="62" t="s">
        <v>238</v>
      </c>
      <c r="R13" s="62" t="s">
        <v>238</v>
      </c>
      <c r="S13" s="62" t="s">
        <v>238</v>
      </c>
      <c r="T13" s="62" t="s">
        <v>238</v>
      </c>
      <c r="U13" s="62" t="s">
        <v>238</v>
      </c>
      <c r="V13" s="62" t="s">
        <v>238</v>
      </c>
      <c r="W13" s="62" t="s">
        <v>238</v>
      </c>
      <c r="X13" s="62" t="s">
        <v>238</v>
      </c>
      <c r="Y13" s="62" t="s">
        <v>238</v>
      </c>
      <c r="Z13" s="62" t="s">
        <v>238</v>
      </c>
      <c r="AA13" s="62" t="s">
        <v>238</v>
      </c>
      <c r="AB13" s="62" t="s">
        <v>238</v>
      </c>
      <c r="AC13" s="62" t="s">
        <v>238</v>
      </c>
      <c r="AD13" s="62" t="s">
        <v>238</v>
      </c>
      <c r="AE13" s="62" t="s">
        <v>238</v>
      </c>
      <c r="AF13" s="62" t="s">
        <v>238</v>
      </c>
      <c r="AG13" s="62" t="s">
        <v>238</v>
      </c>
      <c r="AH13" s="62" t="s">
        <v>238</v>
      </c>
    </row>
    <row r="14">
      <c r="A14" s="62" t="s">
        <v>81</v>
      </c>
      <c r="B14" s="62" t="s">
        <v>81</v>
      </c>
      <c r="C14" s="62">
        <v>2.0</v>
      </c>
      <c r="D14" s="63">
        <v>45954.0</v>
      </c>
      <c r="E14" s="62" t="s">
        <v>263</v>
      </c>
      <c r="F14" s="62" t="s">
        <v>227</v>
      </c>
      <c r="G14" s="62" t="s">
        <v>297</v>
      </c>
      <c r="H14" s="62" t="s">
        <v>448</v>
      </c>
      <c r="I14" s="62" t="s">
        <v>238</v>
      </c>
      <c r="J14" s="62" t="s">
        <v>238</v>
      </c>
      <c r="K14" s="62" t="s">
        <v>238</v>
      </c>
      <c r="L14" s="62" t="s">
        <v>238</v>
      </c>
      <c r="M14" s="62" t="s">
        <v>238</v>
      </c>
      <c r="N14" s="62" t="s">
        <v>238</v>
      </c>
      <c r="O14" s="62" t="s">
        <v>238</v>
      </c>
      <c r="P14" s="62" t="s">
        <v>238</v>
      </c>
      <c r="Q14" s="62" t="s">
        <v>238</v>
      </c>
      <c r="R14" s="62" t="s">
        <v>238</v>
      </c>
      <c r="S14" s="62" t="s">
        <v>238</v>
      </c>
      <c r="T14" s="62" t="s">
        <v>238</v>
      </c>
      <c r="U14" s="62" t="s">
        <v>238</v>
      </c>
      <c r="V14" s="62" t="s">
        <v>238</v>
      </c>
      <c r="W14" s="62" t="s">
        <v>238</v>
      </c>
      <c r="X14" s="62" t="s">
        <v>238</v>
      </c>
      <c r="Y14" s="62" t="s">
        <v>238</v>
      </c>
      <c r="Z14" s="62" t="s">
        <v>238</v>
      </c>
      <c r="AA14" s="62" t="s">
        <v>238</v>
      </c>
      <c r="AB14" s="62" t="s">
        <v>238</v>
      </c>
      <c r="AC14" s="62" t="s">
        <v>238</v>
      </c>
      <c r="AD14" s="62" t="s">
        <v>238</v>
      </c>
      <c r="AE14" s="62" t="s">
        <v>238</v>
      </c>
      <c r="AF14" s="62" t="s">
        <v>238</v>
      </c>
      <c r="AG14" s="62" t="s">
        <v>238</v>
      </c>
      <c r="AH14" s="62" t="s">
        <v>238</v>
      </c>
    </row>
    <row r="15">
      <c r="A15" s="62" t="s">
        <v>81</v>
      </c>
      <c r="B15" s="62" t="s">
        <v>81</v>
      </c>
      <c r="C15" s="62">
        <v>3.0</v>
      </c>
      <c r="D15" s="63">
        <v>45956.0</v>
      </c>
      <c r="E15" s="62" t="s">
        <v>263</v>
      </c>
      <c r="F15" s="62" t="s">
        <v>227</v>
      </c>
      <c r="G15" s="62" t="s">
        <v>275</v>
      </c>
      <c r="H15" s="62" t="s">
        <v>449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 t="s">
        <v>81</v>
      </c>
      <c r="B16" s="62" t="s">
        <v>81</v>
      </c>
      <c r="C16" s="62">
        <v>4.0</v>
      </c>
      <c r="D16" s="63">
        <v>45957.0</v>
      </c>
      <c r="E16" s="62" t="s">
        <v>263</v>
      </c>
      <c r="F16" s="62" t="s">
        <v>227</v>
      </c>
      <c r="G16" s="62" t="s">
        <v>247</v>
      </c>
      <c r="H16" s="62" t="s">
        <v>450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 t="s">
        <v>81</v>
      </c>
      <c r="B17" s="62" t="s">
        <v>81</v>
      </c>
      <c r="C17" s="62">
        <v>5.0</v>
      </c>
      <c r="D17" s="63">
        <v>45959.0</v>
      </c>
      <c r="E17" s="62" t="s">
        <v>263</v>
      </c>
      <c r="F17" s="62" t="s">
        <v>81</v>
      </c>
      <c r="G17" s="62" t="s">
        <v>293</v>
      </c>
      <c r="H17" s="62" t="s">
        <v>451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 t="s">
        <v>81</v>
      </c>
      <c r="B18" s="62" t="s">
        <v>81</v>
      </c>
      <c r="C18" s="62">
        <v>6.0</v>
      </c>
      <c r="D18" s="63">
        <v>45961.0</v>
      </c>
      <c r="E18" s="62" t="s">
        <v>263</v>
      </c>
      <c r="F18" s="62" t="s">
        <v>227</v>
      </c>
      <c r="G18" s="62" t="s">
        <v>265</v>
      </c>
      <c r="H18" s="62" t="s">
        <v>452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 t="s">
        <v>81</v>
      </c>
      <c r="B19" s="62" t="s">
        <v>81</v>
      </c>
      <c r="C19" s="62">
        <v>7.0</v>
      </c>
      <c r="D19" s="63">
        <v>45962.0</v>
      </c>
      <c r="E19" s="62" t="s">
        <v>263</v>
      </c>
      <c r="F19" s="62" t="s">
        <v>81</v>
      </c>
      <c r="G19" s="62" t="s">
        <v>272</v>
      </c>
      <c r="H19" s="62" t="s">
        <v>453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 t="s">
        <v>81</v>
      </c>
      <c r="B20" s="62" t="s">
        <v>81</v>
      </c>
      <c r="C20" s="62">
        <v>8.0</v>
      </c>
      <c r="D20" s="63">
        <v>45964.0</v>
      </c>
      <c r="E20" s="62" t="s">
        <v>263</v>
      </c>
      <c r="F20" s="62" t="s">
        <v>81</v>
      </c>
      <c r="G20" s="62" t="s">
        <v>251</v>
      </c>
      <c r="H20" s="62" t="s">
        <v>454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 t="s">
        <v>81</v>
      </c>
      <c r="B21" s="62" t="s">
        <v>81</v>
      </c>
      <c r="C21" s="62">
        <v>9.0</v>
      </c>
      <c r="D21" s="63">
        <v>45966.0</v>
      </c>
      <c r="E21" s="62" t="s">
        <v>263</v>
      </c>
      <c r="F21" s="62" t="s">
        <v>81</v>
      </c>
      <c r="G21" s="62" t="s">
        <v>295</v>
      </c>
      <c r="H21" s="62" t="s">
        <v>455</v>
      </c>
      <c r="I21" s="62" t="s">
        <v>238</v>
      </c>
      <c r="J21" s="62" t="s">
        <v>238</v>
      </c>
      <c r="K21" s="62" t="s">
        <v>238</v>
      </c>
      <c r="L21" s="62" t="s">
        <v>238</v>
      </c>
      <c r="M21" s="62" t="s">
        <v>238</v>
      </c>
      <c r="N21" s="62" t="s">
        <v>238</v>
      </c>
      <c r="O21" s="62" t="s">
        <v>238</v>
      </c>
      <c r="P21" s="62" t="s">
        <v>238</v>
      </c>
      <c r="Q21" s="62" t="s">
        <v>238</v>
      </c>
      <c r="R21" s="62" t="s">
        <v>238</v>
      </c>
      <c r="S21" s="62" t="s">
        <v>238</v>
      </c>
      <c r="T21" s="62" t="s">
        <v>238</v>
      </c>
      <c r="U21" s="62" t="s">
        <v>238</v>
      </c>
      <c r="V21" s="62" t="s">
        <v>238</v>
      </c>
      <c r="W21" s="62" t="s">
        <v>238</v>
      </c>
      <c r="X21" s="62" t="s">
        <v>238</v>
      </c>
      <c r="Y21" s="62" t="s">
        <v>238</v>
      </c>
      <c r="Z21" s="62" t="s">
        <v>238</v>
      </c>
      <c r="AA21" s="62" t="s">
        <v>238</v>
      </c>
      <c r="AB21" s="62" t="s">
        <v>238</v>
      </c>
      <c r="AC21" s="62" t="s">
        <v>238</v>
      </c>
      <c r="AD21" s="62" t="s">
        <v>238</v>
      </c>
      <c r="AE21" s="62" t="s">
        <v>238</v>
      </c>
      <c r="AF21" s="62" t="s">
        <v>238</v>
      </c>
      <c r="AG21" s="62" t="s">
        <v>238</v>
      </c>
      <c r="AH21" s="62" t="s">
        <v>238</v>
      </c>
    </row>
    <row r="22" ht="15.75" customHeight="1">
      <c r="A22" s="62" t="s">
        <v>81</v>
      </c>
      <c r="B22" s="62" t="s">
        <v>81</v>
      </c>
      <c r="C22" s="62">
        <v>10.0</v>
      </c>
      <c r="D22" s="63">
        <v>45968.0</v>
      </c>
      <c r="E22" s="62" t="s">
        <v>263</v>
      </c>
      <c r="F22" s="62" t="s">
        <v>227</v>
      </c>
      <c r="G22" s="62" t="s">
        <v>309</v>
      </c>
      <c r="H22" s="62" t="s">
        <v>456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 t="s">
        <v>81</v>
      </c>
      <c r="B23" s="62" t="s">
        <v>81</v>
      </c>
      <c r="C23" s="62">
        <v>11.0</v>
      </c>
      <c r="D23" s="63">
        <v>45970.0</v>
      </c>
      <c r="E23" s="62" t="s">
        <v>263</v>
      </c>
      <c r="F23" s="62" t="s">
        <v>227</v>
      </c>
      <c r="G23" s="62" t="s">
        <v>309</v>
      </c>
      <c r="H23" s="62" t="s">
        <v>457</v>
      </c>
      <c r="I23" s="62" t="s">
        <v>238</v>
      </c>
      <c r="J23" s="62" t="s">
        <v>238</v>
      </c>
      <c r="K23" s="62" t="s">
        <v>238</v>
      </c>
      <c r="L23" s="62" t="s">
        <v>238</v>
      </c>
      <c r="M23" s="62" t="s">
        <v>238</v>
      </c>
      <c r="N23" s="62" t="s">
        <v>238</v>
      </c>
      <c r="O23" s="62" t="s">
        <v>238</v>
      </c>
      <c r="P23" s="62" t="s">
        <v>238</v>
      </c>
      <c r="Q23" s="62" t="s">
        <v>238</v>
      </c>
      <c r="R23" s="62" t="s">
        <v>238</v>
      </c>
      <c r="S23" s="62" t="s">
        <v>238</v>
      </c>
      <c r="T23" s="62" t="s">
        <v>238</v>
      </c>
      <c r="U23" s="62" t="s">
        <v>238</v>
      </c>
      <c r="V23" s="62" t="s">
        <v>238</v>
      </c>
      <c r="W23" s="62" t="s">
        <v>238</v>
      </c>
      <c r="X23" s="62" t="s">
        <v>238</v>
      </c>
      <c r="Y23" s="62" t="s">
        <v>238</v>
      </c>
      <c r="Z23" s="62" t="s">
        <v>238</v>
      </c>
      <c r="AA23" s="62" t="s">
        <v>238</v>
      </c>
      <c r="AB23" s="62" t="s">
        <v>238</v>
      </c>
      <c r="AC23" s="62" t="s">
        <v>238</v>
      </c>
      <c r="AD23" s="62" t="s">
        <v>238</v>
      </c>
      <c r="AE23" s="62" t="s">
        <v>238</v>
      </c>
      <c r="AF23" s="62" t="s">
        <v>238</v>
      </c>
      <c r="AG23" s="62" t="s">
        <v>238</v>
      </c>
      <c r="AH23" s="62" t="s">
        <v>238</v>
      </c>
    </row>
    <row r="24" ht="15.75" customHeight="1">
      <c r="A24" s="62" t="s">
        <v>81</v>
      </c>
      <c r="B24" s="62" t="s">
        <v>81</v>
      </c>
      <c r="C24" s="62">
        <v>12.0</v>
      </c>
      <c r="D24" s="63">
        <v>45972.0</v>
      </c>
      <c r="E24" s="62" t="s">
        <v>263</v>
      </c>
      <c r="F24" s="62" t="s">
        <v>227</v>
      </c>
      <c r="G24" s="62" t="s">
        <v>265</v>
      </c>
      <c r="H24" s="62" t="s">
        <v>458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 t="s">
        <v>81</v>
      </c>
      <c r="B25" s="62" t="s">
        <v>81</v>
      </c>
      <c r="C25" s="62">
        <v>13.0</v>
      </c>
      <c r="D25" s="63">
        <v>45973.0</v>
      </c>
      <c r="E25" s="62" t="s">
        <v>263</v>
      </c>
      <c r="F25" s="62" t="s">
        <v>81</v>
      </c>
      <c r="G25" s="62" t="s">
        <v>233</v>
      </c>
      <c r="H25" s="62" t="s">
        <v>459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 t="s">
        <v>81</v>
      </c>
      <c r="B26" s="62" t="s">
        <v>81</v>
      </c>
      <c r="C26" s="62">
        <v>14.0</v>
      </c>
      <c r="D26" s="63">
        <v>45977.0</v>
      </c>
      <c r="E26" s="62" t="s">
        <v>263</v>
      </c>
      <c r="F26" s="62" t="s">
        <v>81</v>
      </c>
      <c r="G26" s="62" t="s">
        <v>254</v>
      </c>
      <c r="H26" s="62" t="s">
        <v>460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 t="s">
        <v>81</v>
      </c>
      <c r="B27" s="62" t="s">
        <v>81</v>
      </c>
      <c r="C27" s="62">
        <v>15.0</v>
      </c>
      <c r="D27" s="63">
        <v>45979.0</v>
      </c>
      <c r="E27" s="62" t="s">
        <v>263</v>
      </c>
      <c r="F27" s="62" t="s">
        <v>227</v>
      </c>
      <c r="G27" s="62" t="s">
        <v>300</v>
      </c>
      <c r="H27" s="62" t="s">
        <v>461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 t="s">
        <v>81</v>
      </c>
      <c r="B28" s="62" t="s">
        <v>81</v>
      </c>
      <c r="C28" s="62">
        <v>16.0</v>
      </c>
      <c r="D28" s="63">
        <v>45982.0</v>
      </c>
      <c r="E28" s="62" t="s">
        <v>263</v>
      </c>
      <c r="F28" s="62" t="s">
        <v>81</v>
      </c>
      <c r="G28" s="62" t="s">
        <v>300</v>
      </c>
      <c r="H28" s="62" t="s">
        <v>342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 t="s">
        <v>81</v>
      </c>
      <c r="B29" s="62" t="s">
        <v>81</v>
      </c>
      <c r="C29" s="62">
        <v>17.0</v>
      </c>
      <c r="D29" s="63">
        <v>45984.0</v>
      </c>
      <c r="E29" s="62" t="s">
        <v>263</v>
      </c>
      <c r="F29" s="62" t="s">
        <v>81</v>
      </c>
      <c r="G29" s="62" t="s">
        <v>309</v>
      </c>
      <c r="H29" s="62" t="s">
        <v>462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 t="s">
        <v>81</v>
      </c>
      <c r="B30" s="62" t="s">
        <v>81</v>
      </c>
      <c r="C30" s="62">
        <v>18.0</v>
      </c>
      <c r="D30" s="63">
        <v>45987.0</v>
      </c>
      <c r="E30" s="62" t="s">
        <v>263</v>
      </c>
      <c r="F30" s="62" t="s">
        <v>81</v>
      </c>
      <c r="G30" s="62" t="s">
        <v>275</v>
      </c>
      <c r="H30" s="62" t="s">
        <v>463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 t="s">
        <v>81</v>
      </c>
      <c r="B31" s="62" t="s">
        <v>81</v>
      </c>
      <c r="C31" s="62">
        <v>19.0</v>
      </c>
      <c r="D31" s="63">
        <v>45990.0</v>
      </c>
      <c r="E31" s="62" t="s">
        <v>263</v>
      </c>
      <c r="F31" s="62" t="s">
        <v>227</v>
      </c>
      <c r="G31" s="62" t="s">
        <v>225</v>
      </c>
      <c r="H31" s="62" t="s">
        <v>375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 t="s">
        <v>81</v>
      </c>
      <c r="B32" s="62" t="s">
        <v>81</v>
      </c>
      <c r="C32" s="62">
        <v>20.0</v>
      </c>
      <c r="D32" s="63">
        <v>45991.0</v>
      </c>
      <c r="E32" s="62" t="s">
        <v>263</v>
      </c>
      <c r="F32" s="62" t="s">
        <v>227</v>
      </c>
      <c r="G32" s="62" t="s">
        <v>293</v>
      </c>
      <c r="H32" s="62" t="s">
        <v>464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 t="s">
        <v>81</v>
      </c>
      <c r="B33" s="62" t="s">
        <v>81</v>
      </c>
      <c r="C33" s="62">
        <v>21.0</v>
      </c>
      <c r="D33" s="63">
        <v>45993.0</v>
      </c>
      <c r="E33" s="62" t="s">
        <v>263</v>
      </c>
      <c r="F33" s="62" t="s">
        <v>81</v>
      </c>
      <c r="G33" s="62" t="s">
        <v>297</v>
      </c>
      <c r="H33" s="62" t="s">
        <v>465</v>
      </c>
      <c r="I33" s="62" t="s">
        <v>238</v>
      </c>
      <c r="J33" s="62" t="s">
        <v>238</v>
      </c>
      <c r="K33" s="62" t="s">
        <v>238</v>
      </c>
      <c r="L33" s="62" t="s">
        <v>238</v>
      </c>
      <c r="M33" s="62" t="s">
        <v>238</v>
      </c>
      <c r="N33" s="62" t="s">
        <v>238</v>
      </c>
      <c r="O33" s="62" t="s">
        <v>238</v>
      </c>
      <c r="P33" s="62" t="s">
        <v>238</v>
      </c>
      <c r="Q33" s="62" t="s">
        <v>238</v>
      </c>
      <c r="R33" s="62" t="s">
        <v>238</v>
      </c>
      <c r="S33" s="62" t="s">
        <v>238</v>
      </c>
      <c r="T33" s="62" t="s">
        <v>238</v>
      </c>
      <c r="U33" s="62" t="s">
        <v>238</v>
      </c>
      <c r="V33" s="62" t="s">
        <v>238</v>
      </c>
      <c r="W33" s="62" t="s">
        <v>238</v>
      </c>
      <c r="X33" s="62" t="s">
        <v>238</v>
      </c>
      <c r="Y33" s="62" t="s">
        <v>238</v>
      </c>
      <c r="Z33" s="62" t="s">
        <v>238</v>
      </c>
      <c r="AA33" s="62" t="s">
        <v>238</v>
      </c>
      <c r="AB33" s="62" t="s">
        <v>238</v>
      </c>
      <c r="AC33" s="62" t="s">
        <v>238</v>
      </c>
      <c r="AD33" s="62" t="s">
        <v>238</v>
      </c>
      <c r="AE33" s="62" t="s">
        <v>238</v>
      </c>
      <c r="AF33" s="62" t="s">
        <v>238</v>
      </c>
      <c r="AG33" s="62" t="s">
        <v>238</v>
      </c>
      <c r="AH33" s="62" t="s">
        <v>238</v>
      </c>
    </row>
    <row r="34" ht="15.75" customHeight="1">
      <c r="A34" s="62" t="s">
        <v>81</v>
      </c>
      <c r="B34" s="62" t="s">
        <v>81</v>
      </c>
      <c r="C34" s="62">
        <v>22.0</v>
      </c>
      <c r="D34" s="63">
        <v>45995.0</v>
      </c>
      <c r="E34" s="62" t="s">
        <v>263</v>
      </c>
      <c r="F34" s="62" t="s">
        <v>227</v>
      </c>
      <c r="G34" s="62" t="s">
        <v>295</v>
      </c>
      <c r="H34" s="62" t="s">
        <v>466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 t="s">
        <v>81</v>
      </c>
      <c r="B35" s="62" t="s">
        <v>81</v>
      </c>
      <c r="C35" s="62">
        <v>23.0</v>
      </c>
      <c r="D35" s="63">
        <v>45996.0</v>
      </c>
      <c r="E35" s="62" t="s">
        <v>263</v>
      </c>
      <c r="F35" s="62" t="s">
        <v>81</v>
      </c>
      <c r="G35" s="62" t="s">
        <v>221</v>
      </c>
      <c r="H35" s="62" t="s">
        <v>467</v>
      </c>
      <c r="I35" s="62" t="s">
        <v>238</v>
      </c>
      <c r="J35" s="62" t="s">
        <v>238</v>
      </c>
      <c r="K35" s="62" t="s">
        <v>238</v>
      </c>
      <c r="L35" s="62" t="s">
        <v>238</v>
      </c>
      <c r="M35" s="62" t="s">
        <v>238</v>
      </c>
      <c r="N35" s="62" t="s">
        <v>238</v>
      </c>
      <c r="O35" s="62" t="s">
        <v>238</v>
      </c>
      <c r="P35" s="62" t="s">
        <v>238</v>
      </c>
      <c r="Q35" s="62" t="s">
        <v>238</v>
      </c>
      <c r="R35" s="62" t="s">
        <v>238</v>
      </c>
      <c r="S35" s="62" t="s">
        <v>238</v>
      </c>
      <c r="T35" s="62" t="s">
        <v>238</v>
      </c>
      <c r="U35" s="62" t="s">
        <v>238</v>
      </c>
      <c r="V35" s="62" t="s">
        <v>238</v>
      </c>
      <c r="W35" s="62" t="s">
        <v>238</v>
      </c>
      <c r="X35" s="62" t="s">
        <v>238</v>
      </c>
      <c r="Y35" s="62" t="s">
        <v>238</v>
      </c>
      <c r="Z35" s="62" t="s">
        <v>238</v>
      </c>
      <c r="AA35" s="62" t="s">
        <v>238</v>
      </c>
      <c r="AB35" s="62" t="s">
        <v>238</v>
      </c>
      <c r="AC35" s="62" t="s">
        <v>238</v>
      </c>
      <c r="AD35" s="62" t="s">
        <v>238</v>
      </c>
      <c r="AE35" s="62" t="s">
        <v>238</v>
      </c>
      <c r="AF35" s="62" t="s">
        <v>238</v>
      </c>
      <c r="AG35" s="62" t="s">
        <v>238</v>
      </c>
      <c r="AH35" s="62" t="s">
        <v>238</v>
      </c>
    </row>
    <row r="36" ht="15.75" customHeight="1">
      <c r="A36" s="62" t="s">
        <v>81</v>
      </c>
      <c r="B36" s="62" t="s">
        <v>81</v>
      </c>
      <c r="C36" s="62">
        <v>24.0</v>
      </c>
      <c r="D36" s="63">
        <v>45998.0</v>
      </c>
      <c r="E36" s="62" t="s">
        <v>263</v>
      </c>
      <c r="F36" s="62" t="s">
        <v>227</v>
      </c>
      <c r="G36" s="62" t="s">
        <v>261</v>
      </c>
      <c r="H36" s="62" t="s">
        <v>468</v>
      </c>
      <c r="I36" s="62" t="s">
        <v>238</v>
      </c>
      <c r="J36" s="62" t="s">
        <v>238</v>
      </c>
      <c r="K36" s="62" t="s">
        <v>238</v>
      </c>
      <c r="L36" s="62" t="s">
        <v>238</v>
      </c>
      <c r="M36" s="62" t="s">
        <v>238</v>
      </c>
      <c r="N36" s="62" t="s">
        <v>238</v>
      </c>
      <c r="O36" s="62" t="s">
        <v>238</v>
      </c>
      <c r="P36" s="62" t="s">
        <v>238</v>
      </c>
      <c r="Q36" s="62" t="s">
        <v>238</v>
      </c>
      <c r="R36" s="62" t="s">
        <v>238</v>
      </c>
      <c r="S36" s="62" t="s">
        <v>238</v>
      </c>
      <c r="T36" s="62" t="s">
        <v>238</v>
      </c>
      <c r="U36" s="62" t="s">
        <v>238</v>
      </c>
      <c r="V36" s="62" t="s">
        <v>238</v>
      </c>
      <c r="W36" s="62" t="s">
        <v>238</v>
      </c>
      <c r="X36" s="62" t="s">
        <v>238</v>
      </c>
      <c r="Y36" s="62" t="s">
        <v>238</v>
      </c>
      <c r="Z36" s="62" t="s">
        <v>238</v>
      </c>
      <c r="AA36" s="62" t="s">
        <v>238</v>
      </c>
      <c r="AB36" s="62" t="s">
        <v>238</v>
      </c>
      <c r="AC36" s="62" t="s">
        <v>238</v>
      </c>
      <c r="AD36" s="62" t="s">
        <v>238</v>
      </c>
      <c r="AE36" s="62" t="s">
        <v>238</v>
      </c>
      <c r="AF36" s="62" t="s">
        <v>238</v>
      </c>
      <c r="AG36" s="62" t="s">
        <v>238</v>
      </c>
      <c r="AH36" s="62" t="s">
        <v>238</v>
      </c>
    </row>
    <row r="37" ht="15.75" customHeight="1">
      <c r="A37" s="62" t="s">
        <v>81</v>
      </c>
      <c r="B37" s="62" t="s">
        <v>81</v>
      </c>
      <c r="C37" s="62">
        <v>25.0</v>
      </c>
      <c r="D37" s="63">
        <v>46002.0</v>
      </c>
      <c r="E37" s="62" t="s">
        <v>263</v>
      </c>
      <c r="F37" s="62" t="s">
        <v>227</v>
      </c>
      <c r="G37" s="62" t="s">
        <v>249</v>
      </c>
      <c r="H37" s="62" t="s">
        <v>469</v>
      </c>
      <c r="I37" s="62" t="s">
        <v>238</v>
      </c>
      <c r="J37" s="62" t="s">
        <v>238</v>
      </c>
      <c r="K37" s="62" t="s">
        <v>238</v>
      </c>
      <c r="L37" s="62" t="s">
        <v>238</v>
      </c>
      <c r="M37" s="62" t="s">
        <v>238</v>
      </c>
      <c r="N37" s="62" t="s">
        <v>238</v>
      </c>
      <c r="O37" s="62" t="s">
        <v>238</v>
      </c>
      <c r="P37" s="62" t="s">
        <v>238</v>
      </c>
      <c r="Q37" s="62" t="s">
        <v>238</v>
      </c>
      <c r="R37" s="62" t="s">
        <v>238</v>
      </c>
      <c r="S37" s="62" t="s">
        <v>238</v>
      </c>
      <c r="T37" s="62" t="s">
        <v>238</v>
      </c>
      <c r="U37" s="62" t="s">
        <v>238</v>
      </c>
      <c r="V37" s="62" t="s">
        <v>238</v>
      </c>
      <c r="W37" s="62" t="s">
        <v>238</v>
      </c>
      <c r="X37" s="62" t="s">
        <v>238</v>
      </c>
      <c r="Y37" s="62" t="s">
        <v>238</v>
      </c>
      <c r="Z37" s="62" t="s">
        <v>238</v>
      </c>
      <c r="AA37" s="62" t="s">
        <v>238</v>
      </c>
      <c r="AB37" s="62" t="s">
        <v>238</v>
      </c>
      <c r="AC37" s="62" t="s">
        <v>238</v>
      </c>
      <c r="AD37" s="62" t="s">
        <v>238</v>
      </c>
      <c r="AE37" s="62" t="s">
        <v>238</v>
      </c>
      <c r="AF37" s="62" t="s">
        <v>238</v>
      </c>
      <c r="AG37" s="62" t="s">
        <v>238</v>
      </c>
      <c r="AH37" s="62" t="s">
        <v>238</v>
      </c>
    </row>
    <row r="38" ht="15.75" customHeight="1">
      <c r="A38" s="62" t="s">
        <v>81</v>
      </c>
      <c r="B38" s="62" t="s">
        <v>81</v>
      </c>
      <c r="C38" s="62">
        <v>26.0</v>
      </c>
      <c r="D38" s="63">
        <v>46006.0</v>
      </c>
      <c r="E38" s="62" t="s">
        <v>263</v>
      </c>
      <c r="F38" s="62" t="s">
        <v>81</v>
      </c>
      <c r="G38" s="62" t="s">
        <v>275</v>
      </c>
      <c r="H38" s="62" t="s">
        <v>470</v>
      </c>
      <c r="I38" s="62" t="s">
        <v>238</v>
      </c>
      <c r="J38" s="62" t="s">
        <v>238</v>
      </c>
      <c r="K38" s="62" t="s">
        <v>238</v>
      </c>
      <c r="L38" s="62" t="s">
        <v>238</v>
      </c>
      <c r="M38" s="62" t="s">
        <v>238</v>
      </c>
      <c r="N38" s="62" t="s">
        <v>238</v>
      </c>
      <c r="O38" s="62" t="s">
        <v>238</v>
      </c>
      <c r="P38" s="62" t="s">
        <v>238</v>
      </c>
      <c r="Q38" s="62" t="s">
        <v>238</v>
      </c>
      <c r="R38" s="62" t="s">
        <v>238</v>
      </c>
      <c r="S38" s="62" t="s">
        <v>238</v>
      </c>
      <c r="T38" s="62" t="s">
        <v>238</v>
      </c>
      <c r="U38" s="62" t="s">
        <v>238</v>
      </c>
      <c r="V38" s="62" t="s">
        <v>238</v>
      </c>
      <c r="W38" s="62" t="s">
        <v>238</v>
      </c>
      <c r="X38" s="62" t="s">
        <v>238</v>
      </c>
      <c r="Y38" s="62" t="s">
        <v>238</v>
      </c>
      <c r="Z38" s="62" t="s">
        <v>238</v>
      </c>
      <c r="AA38" s="62" t="s">
        <v>238</v>
      </c>
      <c r="AB38" s="62" t="s">
        <v>238</v>
      </c>
      <c r="AC38" s="62" t="s">
        <v>238</v>
      </c>
      <c r="AD38" s="62" t="s">
        <v>238</v>
      </c>
      <c r="AE38" s="62" t="s">
        <v>238</v>
      </c>
      <c r="AF38" s="62" t="s">
        <v>238</v>
      </c>
      <c r="AG38" s="62" t="s">
        <v>238</v>
      </c>
      <c r="AH38" s="62" t="s">
        <v>238</v>
      </c>
    </row>
    <row r="39" ht="15.75" customHeight="1">
      <c r="A39" s="62" t="s">
        <v>81</v>
      </c>
      <c r="B39" s="62" t="s">
        <v>81</v>
      </c>
      <c r="C39" s="62">
        <v>27.0</v>
      </c>
      <c r="D39" s="63">
        <v>46010.0</v>
      </c>
      <c r="E39" s="62" t="s">
        <v>263</v>
      </c>
      <c r="F39" s="62" t="s">
        <v>81</v>
      </c>
      <c r="G39" s="62" t="s">
        <v>235</v>
      </c>
      <c r="H39" s="62" t="s">
        <v>471</v>
      </c>
      <c r="I39" s="62" t="s">
        <v>238</v>
      </c>
      <c r="J39" s="62" t="s">
        <v>238</v>
      </c>
      <c r="K39" s="62" t="s">
        <v>238</v>
      </c>
      <c r="L39" s="62" t="s">
        <v>238</v>
      </c>
      <c r="M39" s="62" t="s">
        <v>238</v>
      </c>
      <c r="N39" s="62" t="s">
        <v>238</v>
      </c>
      <c r="O39" s="62" t="s">
        <v>238</v>
      </c>
      <c r="P39" s="62" t="s">
        <v>238</v>
      </c>
      <c r="Q39" s="62" t="s">
        <v>238</v>
      </c>
      <c r="R39" s="62" t="s">
        <v>238</v>
      </c>
      <c r="S39" s="62" t="s">
        <v>238</v>
      </c>
      <c r="T39" s="62" t="s">
        <v>238</v>
      </c>
      <c r="U39" s="62" t="s">
        <v>238</v>
      </c>
      <c r="V39" s="62" t="s">
        <v>238</v>
      </c>
      <c r="W39" s="62" t="s">
        <v>238</v>
      </c>
      <c r="X39" s="62" t="s">
        <v>238</v>
      </c>
      <c r="Y39" s="62" t="s">
        <v>238</v>
      </c>
      <c r="Z39" s="62" t="s">
        <v>238</v>
      </c>
      <c r="AA39" s="62" t="s">
        <v>238</v>
      </c>
      <c r="AB39" s="62" t="s">
        <v>238</v>
      </c>
      <c r="AC39" s="62" t="s">
        <v>238</v>
      </c>
      <c r="AD39" s="62" t="s">
        <v>238</v>
      </c>
      <c r="AE39" s="62" t="s">
        <v>238</v>
      </c>
      <c r="AF39" s="62" t="s">
        <v>238</v>
      </c>
      <c r="AG39" s="62" t="s">
        <v>238</v>
      </c>
      <c r="AH39" s="62" t="s">
        <v>238</v>
      </c>
    </row>
    <row r="40" ht="15.75" customHeight="1">
      <c r="A40" s="62" t="s">
        <v>81</v>
      </c>
      <c r="B40" s="62" t="s">
        <v>81</v>
      </c>
      <c r="C40" s="62">
        <v>28.0</v>
      </c>
      <c r="D40" s="63">
        <v>46011.0</v>
      </c>
      <c r="E40" s="62" t="s">
        <v>263</v>
      </c>
      <c r="F40" s="62" t="s">
        <v>227</v>
      </c>
      <c r="G40" s="62" t="s">
        <v>261</v>
      </c>
      <c r="H40" s="62" t="s">
        <v>472</v>
      </c>
      <c r="I40" s="62" t="s">
        <v>238</v>
      </c>
      <c r="J40" s="62" t="s">
        <v>238</v>
      </c>
      <c r="K40" s="62" t="s">
        <v>238</v>
      </c>
      <c r="L40" s="62" t="s">
        <v>238</v>
      </c>
      <c r="M40" s="62" t="s">
        <v>238</v>
      </c>
      <c r="N40" s="62" t="s">
        <v>238</v>
      </c>
      <c r="O40" s="62" t="s">
        <v>238</v>
      </c>
      <c r="P40" s="62" t="s">
        <v>238</v>
      </c>
      <c r="Q40" s="62" t="s">
        <v>238</v>
      </c>
      <c r="R40" s="62" t="s">
        <v>238</v>
      </c>
      <c r="S40" s="62" t="s">
        <v>238</v>
      </c>
      <c r="T40" s="62" t="s">
        <v>238</v>
      </c>
      <c r="U40" s="62" t="s">
        <v>238</v>
      </c>
      <c r="V40" s="62" t="s">
        <v>238</v>
      </c>
      <c r="W40" s="62" t="s">
        <v>238</v>
      </c>
      <c r="X40" s="62" t="s">
        <v>238</v>
      </c>
      <c r="Y40" s="62" t="s">
        <v>238</v>
      </c>
      <c r="Z40" s="62" t="s">
        <v>238</v>
      </c>
      <c r="AA40" s="62" t="s">
        <v>238</v>
      </c>
      <c r="AB40" s="62" t="s">
        <v>238</v>
      </c>
      <c r="AC40" s="62" t="s">
        <v>238</v>
      </c>
      <c r="AD40" s="62" t="s">
        <v>238</v>
      </c>
      <c r="AE40" s="62" t="s">
        <v>238</v>
      </c>
      <c r="AF40" s="62" t="s">
        <v>238</v>
      </c>
      <c r="AG40" s="62" t="s">
        <v>238</v>
      </c>
      <c r="AH40" s="62" t="s">
        <v>238</v>
      </c>
    </row>
    <row r="41" ht="15.75" customHeight="1">
      <c r="A41" s="62" t="s">
        <v>81</v>
      </c>
      <c r="B41" s="62" t="s">
        <v>81</v>
      </c>
      <c r="C41" s="62">
        <v>29.0</v>
      </c>
      <c r="D41" s="63">
        <v>46013.0</v>
      </c>
      <c r="E41" s="62" t="s">
        <v>263</v>
      </c>
      <c r="F41" s="62" t="s">
        <v>81</v>
      </c>
      <c r="G41" s="62" t="s">
        <v>316</v>
      </c>
      <c r="H41" s="62" t="s">
        <v>473</v>
      </c>
      <c r="I41" s="62" t="s">
        <v>238</v>
      </c>
      <c r="J41" s="62" t="s">
        <v>238</v>
      </c>
      <c r="K41" s="62" t="s">
        <v>238</v>
      </c>
      <c r="L41" s="62" t="s">
        <v>238</v>
      </c>
      <c r="M41" s="62" t="s">
        <v>238</v>
      </c>
      <c r="N41" s="62" t="s">
        <v>238</v>
      </c>
      <c r="O41" s="62" t="s">
        <v>238</v>
      </c>
      <c r="P41" s="62" t="s">
        <v>238</v>
      </c>
      <c r="Q41" s="62" t="s">
        <v>238</v>
      </c>
      <c r="R41" s="62" t="s">
        <v>238</v>
      </c>
      <c r="S41" s="62" t="s">
        <v>238</v>
      </c>
      <c r="T41" s="62" t="s">
        <v>238</v>
      </c>
      <c r="U41" s="62" t="s">
        <v>238</v>
      </c>
      <c r="V41" s="62" t="s">
        <v>238</v>
      </c>
      <c r="W41" s="62" t="s">
        <v>238</v>
      </c>
      <c r="X41" s="62" t="s">
        <v>238</v>
      </c>
      <c r="Y41" s="62" t="s">
        <v>238</v>
      </c>
      <c r="Z41" s="62" t="s">
        <v>238</v>
      </c>
      <c r="AA41" s="62" t="s">
        <v>238</v>
      </c>
      <c r="AB41" s="62" t="s">
        <v>238</v>
      </c>
      <c r="AC41" s="62" t="s">
        <v>238</v>
      </c>
      <c r="AD41" s="62" t="s">
        <v>238</v>
      </c>
      <c r="AE41" s="62" t="s">
        <v>238</v>
      </c>
      <c r="AF41" s="62" t="s">
        <v>238</v>
      </c>
      <c r="AG41" s="62" t="s">
        <v>238</v>
      </c>
      <c r="AH41" s="62" t="s">
        <v>238</v>
      </c>
    </row>
    <row r="42" ht="15.75" customHeight="1">
      <c r="A42" s="62" t="s">
        <v>81</v>
      </c>
      <c r="B42" s="62" t="s">
        <v>81</v>
      </c>
      <c r="C42" s="62">
        <v>30.0</v>
      </c>
      <c r="D42" s="63">
        <v>46017.0</v>
      </c>
      <c r="E42" s="62" t="s">
        <v>263</v>
      </c>
      <c r="F42" s="62" t="s">
        <v>227</v>
      </c>
      <c r="G42" s="62" t="s">
        <v>316</v>
      </c>
      <c r="H42" s="62" t="s">
        <v>474</v>
      </c>
      <c r="I42" s="62" t="s">
        <v>238</v>
      </c>
      <c r="J42" s="62" t="s">
        <v>238</v>
      </c>
      <c r="K42" s="62" t="s">
        <v>238</v>
      </c>
      <c r="L42" s="62" t="s">
        <v>238</v>
      </c>
      <c r="M42" s="62" t="s">
        <v>238</v>
      </c>
      <c r="N42" s="62" t="s">
        <v>238</v>
      </c>
      <c r="O42" s="62" t="s">
        <v>238</v>
      </c>
      <c r="P42" s="62" t="s">
        <v>238</v>
      </c>
      <c r="Q42" s="62" t="s">
        <v>238</v>
      </c>
      <c r="R42" s="62" t="s">
        <v>238</v>
      </c>
      <c r="S42" s="62" t="s">
        <v>238</v>
      </c>
      <c r="T42" s="62" t="s">
        <v>238</v>
      </c>
      <c r="U42" s="62" t="s">
        <v>238</v>
      </c>
      <c r="V42" s="62" t="s">
        <v>238</v>
      </c>
      <c r="W42" s="62" t="s">
        <v>238</v>
      </c>
      <c r="X42" s="62" t="s">
        <v>238</v>
      </c>
      <c r="Y42" s="62" t="s">
        <v>238</v>
      </c>
      <c r="Z42" s="62" t="s">
        <v>238</v>
      </c>
      <c r="AA42" s="62" t="s">
        <v>238</v>
      </c>
      <c r="AB42" s="62" t="s">
        <v>238</v>
      </c>
      <c r="AC42" s="62" t="s">
        <v>238</v>
      </c>
      <c r="AD42" s="62" t="s">
        <v>238</v>
      </c>
      <c r="AE42" s="62" t="s">
        <v>238</v>
      </c>
      <c r="AF42" s="62" t="s">
        <v>238</v>
      </c>
      <c r="AG42" s="62" t="s">
        <v>238</v>
      </c>
      <c r="AH42" s="62" t="s">
        <v>238</v>
      </c>
    </row>
    <row r="43" ht="15.75" customHeight="1">
      <c r="A43" s="62" t="s">
        <v>81</v>
      </c>
      <c r="B43" s="62" t="s">
        <v>81</v>
      </c>
      <c r="C43" s="62">
        <v>31.0</v>
      </c>
      <c r="D43" s="63">
        <v>46019.0</v>
      </c>
      <c r="E43" s="62" t="s">
        <v>263</v>
      </c>
      <c r="F43" s="62" t="s">
        <v>227</v>
      </c>
      <c r="G43" s="62" t="s">
        <v>230</v>
      </c>
      <c r="H43" s="62" t="s">
        <v>475</v>
      </c>
      <c r="I43" s="62" t="s">
        <v>238</v>
      </c>
      <c r="J43" s="62" t="s">
        <v>238</v>
      </c>
      <c r="K43" s="62" t="s">
        <v>238</v>
      </c>
      <c r="L43" s="62" t="s">
        <v>238</v>
      </c>
      <c r="M43" s="62" t="s">
        <v>238</v>
      </c>
      <c r="N43" s="62" t="s">
        <v>238</v>
      </c>
      <c r="O43" s="62" t="s">
        <v>238</v>
      </c>
      <c r="P43" s="62" t="s">
        <v>238</v>
      </c>
      <c r="Q43" s="62" t="s">
        <v>238</v>
      </c>
      <c r="R43" s="62" t="s">
        <v>238</v>
      </c>
      <c r="S43" s="62" t="s">
        <v>238</v>
      </c>
      <c r="T43" s="62" t="s">
        <v>238</v>
      </c>
      <c r="U43" s="62" t="s">
        <v>238</v>
      </c>
      <c r="V43" s="62" t="s">
        <v>238</v>
      </c>
      <c r="W43" s="62" t="s">
        <v>238</v>
      </c>
      <c r="X43" s="62" t="s">
        <v>238</v>
      </c>
      <c r="Y43" s="62" t="s">
        <v>238</v>
      </c>
      <c r="Z43" s="62" t="s">
        <v>238</v>
      </c>
      <c r="AA43" s="62" t="s">
        <v>238</v>
      </c>
      <c r="AB43" s="62" t="s">
        <v>238</v>
      </c>
      <c r="AC43" s="62" t="s">
        <v>238</v>
      </c>
      <c r="AD43" s="62" t="s">
        <v>238</v>
      </c>
      <c r="AE43" s="62" t="s">
        <v>238</v>
      </c>
      <c r="AF43" s="62" t="s">
        <v>238</v>
      </c>
      <c r="AG43" s="62" t="s">
        <v>238</v>
      </c>
      <c r="AH43" s="62" t="s">
        <v>238</v>
      </c>
    </row>
    <row r="44" ht="15.75" customHeight="1">
      <c r="A44" s="62" t="s">
        <v>81</v>
      </c>
      <c r="B44" s="62" t="s">
        <v>81</v>
      </c>
      <c r="C44" s="62">
        <v>32.0</v>
      </c>
      <c r="D44" s="63">
        <v>46021.0</v>
      </c>
      <c r="E44" s="62" t="s">
        <v>263</v>
      </c>
      <c r="F44" s="62" t="s">
        <v>227</v>
      </c>
      <c r="G44" s="62" t="s">
        <v>251</v>
      </c>
      <c r="H44" s="62" t="s">
        <v>257</v>
      </c>
      <c r="I44" s="62" t="s">
        <v>238</v>
      </c>
      <c r="J44" s="62" t="s">
        <v>238</v>
      </c>
      <c r="K44" s="62" t="s">
        <v>238</v>
      </c>
      <c r="L44" s="62" t="s">
        <v>238</v>
      </c>
      <c r="M44" s="62" t="s">
        <v>238</v>
      </c>
      <c r="N44" s="62" t="s">
        <v>238</v>
      </c>
      <c r="O44" s="62" t="s">
        <v>238</v>
      </c>
      <c r="P44" s="62" t="s">
        <v>238</v>
      </c>
      <c r="Q44" s="62" t="s">
        <v>238</v>
      </c>
      <c r="R44" s="62" t="s">
        <v>238</v>
      </c>
      <c r="S44" s="62" t="s">
        <v>238</v>
      </c>
      <c r="T44" s="62" t="s">
        <v>238</v>
      </c>
      <c r="U44" s="62" t="s">
        <v>238</v>
      </c>
      <c r="V44" s="62" t="s">
        <v>238</v>
      </c>
      <c r="W44" s="62" t="s">
        <v>238</v>
      </c>
      <c r="X44" s="62" t="s">
        <v>238</v>
      </c>
      <c r="Y44" s="62" t="s">
        <v>238</v>
      </c>
      <c r="Z44" s="62" t="s">
        <v>238</v>
      </c>
      <c r="AA44" s="62" t="s">
        <v>238</v>
      </c>
      <c r="AB44" s="62" t="s">
        <v>238</v>
      </c>
      <c r="AC44" s="62" t="s">
        <v>238</v>
      </c>
      <c r="AD44" s="62" t="s">
        <v>238</v>
      </c>
      <c r="AE44" s="62" t="s">
        <v>238</v>
      </c>
      <c r="AF44" s="62" t="s">
        <v>238</v>
      </c>
      <c r="AG44" s="62" t="s">
        <v>238</v>
      </c>
      <c r="AH44" s="62" t="s">
        <v>238</v>
      </c>
    </row>
    <row r="45" ht="15.75" customHeight="1">
      <c r="A45" s="62" t="s">
        <v>81</v>
      </c>
      <c r="B45" s="62" t="s">
        <v>81</v>
      </c>
      <c r="C45" s="62">
        <v>33.0</v>
      </c>
      <c r="D45" s="63">
        <v>46023.0</v>
      </c>
      <c r="E45" s="62" t="s">
        <v>263</v>
      </c>
      <c r="F45" s="62" t="s">
        <v>227</v>
      </c>
      <c r="G45" s="62" t="s">
        <v>228</v>
      </c>
      <c r="H45" s="62" t="s">
        <v>476</v>
      </c>
      <c r="I45" s="62" t="s">
        <v>238</v>
      </c>
      <c r="J45" s="62" t="s">
        <v>238</v>
      </c>
      <c r="K45" s="62" t="s">
        <v>238</v>
      </c>
      <c r="L45" s="62" t="s">
        <v>238</v>
      </c>
      <c r="M45" s="62" t="s">
        <v>238</v>
      </c>
      <c r="N45" s="62" t="s">
        <v>238</v>
      </c>
      <c r="O45" s="62" t="s">
        <v>238</v>
      </c>
      <c r="P45" s="62" t="s">
        <v>238</v>
      </c>
      <c r="Q45" s="62" t="s">
        <v>238</v>
      </c>
      <c r="R45" s="62" t="s">
        <v>238</v>
      </c>
      <c r="S45" s="62" t="s">
        <v>238</v>
      </c>
      <c r="T45" s="62" t="s">
        <v>238</v>
      </c>
      <c r="U45" s="62" t="s">
        <v>238</v>
      </c>
      <c r="V45" s="62" t="s">
        <v>238</v>
      </c>
      <c r="W45" s="62" t="s">
        <v>238</v>
      </c>
      <c r="X45" s="62" t="s">
        <v>238</v>
      </c>
      <c r="Y45" s="62" t="s">
        <v>238</v>
      </c>
      <c r="Z45" s="62" t="s">
        <v>238</v>
      </c>
      <c r="AA45" s="62" t="s">
        <v>238</v>
      </c>
      <c r="AB45" s="62" t="s">
        <v>238</v>
      </c>
      <c r="AC45" s="62" t="s">
        <v>238</v>
      </c>
      <c r="AD45" s="62" t="s">
        <v>238</v>
      </c>
      <c r="AE45" s="62" t="s">
        <v>238</v>
      </c>
      <c r="AF45" s="62" t="s">
        <v>238</v>
      </c>
      <c r="AG45" s="62" t="s">
        <v>238</v>
      </c>
      <c r="AH45" s="62" t="s">
        <v>238</v>
      </c>
    </row>
    <row r="46" ht="15.75" customHeight="1">
      <c r="A46" s="62" t="s">
        <v>81</v>
      </c>
      <c r="B46" s="62" t="s">
        <v>81</v>
      </c>
      <c r="C46" s="62">
        <v>34.0</v>
      </c>
      <c r="D46" s="63">
        <v>46025.0</v>
      </c>
      <c r="E46" s="62" t="s">
        <v>263</v>
      </c>
      <c r="F46" s="62" t="s">
        <v>227</v>
      </c>
      <c r="G46" s="62" t="s">
        <v>254</v>
      </c>
      <c r="H46" s="62" t="s">
        <v>477</v>
      </c>
      <c r="I46" s="62" t="s">
        <v>238</v>
      </c>
      <c r="J46" s="62" t="s">
        <v>238</v>
      </c>
      <c r="K46" s="62" t="s">
        <v>238</v>
      </c>
      <c r="L46" s="62" t="s">
        <v>238</v>
      </c>
      <c r="M46" s="62" t="s">
        <v>238</v>
      </c>
      <c r="N46" s="62" t="s">
        <v>238</v>
      </c>
      <c r="O46" s="62" t="s">
        <v>238</v>
      </c>
      <c r="P46" s="62" t="s">
        <v>238</v>
      </c>
      <c r="Q46" s="62" t="s">
        <v>238</v>
      </c>
      <c r="R46" s="62" t="s">
        <v>238</v>
      </c>
      <c r="S46" s="62" t="s">
        <v>238</v>
      </c>
      <c r="T46" s="62" t="s">
        <v>238</v>
      </c>
      <c r="U46" s="62" t="s">
        <v>238</v>
      </c>
      <c r="V46" s="62" t="s">
        <v>238</v>
      </c>
      <c r="W46" s="62" t="s">
        <v>238</v>
      </c>
      <c r="X46" s="62" t="s">
        <v>238</v>
      </c>
      <c r="Y46" s="62" t="s">
        <v>238</v>
      </c>
      <c r="Z46" s="62" t="s">
        <v>238</v>
      </c>
      <c r="AA46" s="62" t="s">
        <v>238</v>
      </c>
      <c r="AB46" s="62" t="s">
        <v>238</v>
      </c>
      <c r="AC46" s="62" t="s">
        <v>238</v>
      </c>
      <c r="AD46" s="62" t="s">
        <v>238</v>
      </c>
      <c r="AE46" s="62" t="s">
        <v>238</v>
      </c>
      <c r="AF46" s="62" t="s">
        <v>238</v>
      </c>
      <c r="AG46" s="62" t="s">
        <v>238</v>
      </c>
      <c r="AH46" s="62" t="s">
        <v>238</v>
      </c>
    </row>
    <row r="47" ht="15.75" customHeight="1">
      <c r="A47" s="62" t="s">
        <v>81</v>
      </c>
      <c r="B47" s="62" t="s">
        <v>81</v>
      </c>
      <c r="C47" s="62">
        <v>35.0</v>
      </c>
      <c r="D47" s="63">
        <v>46027.0</v>
      </c>
      <c r="E47" s="62" t="s">
        <v>263</v>
      </c>
      <c r="F47" s="62" t="s">
        <v>81</v>
      </c>
      <c r="G47" s="62" t="s">
        <v>291</v>
      </c>
      <c r="H47" s="62" t="s">
        <v>478</v>
      </c>
      <c r="I47" s="62" t="s">
        <v>238</v>
      </c>
      <c r="J47" s="62" t="s">
        <v>238</v>
      </c>
      <c r="K47" s="62" t="s">
        <v>238</v>
      </c>
      <c r="L47" s="62" t="s">
        <v>238</v>
      </c>
      <c r="M47" s="62" t="s">
        <v>238</v>
      </c>
      <c r="N47" s="62" t="s">
        <v>238</v>
      </c>
      <c r="O47" s="62" t="s">
        <v>238</v>
      </c>
      <c r="P47" s="62" t="s">
        <v>238</v>
      </c>
      <c r="Q47" s="62" t="s">
        <v>238</v>
      </c>
      <c r="R47" s="62" t="s">
        <v>238</v>
      </c>
      <c r="S47" s="62" t="s">
        <v>238</v>
      </c>
      <c r="T47" s="62" t="s">
        <v>238</v>
      </c>
      <c r="U47" s="62" t="s">
        <v>238</v>
      </c>
      <c r="V47" s="62" t="s">
        <v>238</v>
      </c>
      <c r="W47" s="62" t="s">
        <v>238</v>
      </c>
      <c r="X47" s="62" t="s">
        <v>238</v>
      </c>
      <c r="Y47" s="62" t="s">
        <v>238</v>
      </c>
      <c r="Z47" s="62" t="s">
        <v>238</v>
      </c>
      <c r="AA47" s="62" t="s">
        <v>238</v>
      </c>
      <c r="AB47" s="62" t="s">
        <v>238</v>
      </c>
      <c r="AC47" s="62" t="s">
        <v>238</v>
      </c>
      <c r="AD47" s="62" t="s">
        <v>238</v>
      </c>
      <c r="AE47" s="62" t="s">
        <v>238</v>
      </c>
      <c r="AF47" s="62" t="s">
        <v>238</v>
      </c>
      <c r="AG47" s="62" t="s">
        <v>238</v>
      </c>
      <c r="AH47" s="62" t="s">
        <v>238</v>
      </c>
    </row>
    <row r="48" ht="15.75" customHeight="1">
      <c r="A48" s="62" t="s">
        <v>81</v>
      </c>
      <c r="B48" s="62" t="s">
        <v>81</v>
      </c>
      <c r="C48" s="62">
        <v>36.0</v>
      </c>
      <c r="D48" s="63">
        <v>46029.0</v>
      </c>
      <c r="E48" s="62" t="s">
        <v>263</v>
      </c>
      <c r="F48" s="62" t="s">
        <v>81</v>
      </c>
      <c r="G48" s="62" t="s">
        <v>287</v>
      </c>
      <c r="H48" s="62" t="s">
        <v>479</v>
      </c>
      <c r="I48" s="62" t="s">
        <v>238</v>
      </c>
      <c r="J48" s="62" t="s">
        <v>238</v>
      </c>
      <c r="K48" s="62" t="s">
        <v>238</v>
      </c>
      <c r="L48" s="62" t="s">
        <v>238</v>
      </c>
      <c r="M48" s="62" t="s">
        <v>238</v>
      </c>
      <c r="N48" s="62" t="s">
        <v>238</v>
      </c>
      <c r="O48" s="62" t="s">
        <v>238</v>
      </c>
      <c r="P48" s="62" t="s">
        <v>238</v>
      </c>
      <c r="Q48" s="62" t="s">
        <v>238</v>
      </c>
      <c r="R48" s="62" t="s">
        <v>238</v>
      </c>
      <c r="S48" s="62" t="s">
        <v>238</v>
      </c>
      <c r="T48" s="62" t="s">
        <v>238</v>
      </c>
      <c r="U48" s="62" t="s">
        <v>238</v>
      </c>
      <c r="V48" s="62" t="s">
        <v>238</v>
      </c>
      <c r="W48" s="62" t="s">
        <v>238</v>
      </c>
      <c r="X48" s="62" t="s">
        <v>238</v>
      </c>
      <c r="Y48" s="62" t="s">
        <v>238</v>
      </c>
      <c r="Z48" s="62" t="s">
        <v>238</v>
      </c>
      <c r="AA48" s="62" t="s">
        <v>238</v>
      </c>
      <c r="AB48" s="62" t="s">
        <v>238</v>
      </c>
      <c r="AC48" s="62" t="s">
        <v>238</v>
      </c>
      <c r="AD48" s="62" t="s">
        <v>238</v>
      </c>
      <c r="AE48" s="62" t="s">
        <v>238</v>
      </c>
      <c r="AF48" s="62" t="s">
        <v>238</v>
      </c>
      <c r="AG48" s="62" t="s">
        <v>238</v>
      </c>
      <c r="AH48" s="62" t="s">
        <v>238</v>
      </c>
    </row>
    <row r="49" ht="15.75" customHeight="1">
      <c r="A49" s="62" t="s">
        <v>81</v>
      </c>
      <c r="B49" s="62" t="s">
        <v>81</v>
      </c>
      <c r="C49" s="62">
        <v>37.0</v>
      </c>
      <c r="D49" s="63">
        <v>46031.0</v>
      </c>
      <c r="E49" s="62" t="s">
        <v>263</v>
      </c>
      <c r="F49" s="62" t="s">
        <v>81</v>
      </c>
      <c r="G49" s="62" t="s">
        <v>261</v>
      </c>
      <c r="H49" s="62" t="s">
        <v>480</v>
      </c>
      <c r="I49" s="62" t="s">
        <v>238</v>
      </c>
      <c r="J49" s="62" t="s">
        <v>238</v>
      </c>
      <c r="K49" s="62" t="s">
        <v>238</v>
      </c>
      <c r="L49" s="62" t="s">
        <v>238</v>
      </c>
      <c r="M49" s="62" t="s">
        <v>238</v>
      </c>
      <c r="N49" s="62" t="s">
        <v>238</v>
      </c>
      <c r="O49" s="62" t="s">
        <v>238</v>
      </c>
      <c r="P49" s="62" t="s">
        <v>238</v>
      </c>
      <c r="Q49" s="62" t="s">
        <v>238</v>
      </c>
      <c r="R49" s="62" t="s">
        <v>238</v>
      </c>
      <c r="S49" s="62" t="s">
        <v>238</v>
      </c>
      <c r="T49" s="62" t="s">
        <v>238</v>
      </c>
      <c r="U49" s="62" t="s">
        <v>238</v>
      </c>
      <c r="V49" s="62" t="s">
        <v>238</v>
      </c>
      <c r="W49" s="62" t="s">
        <v>238</v>
      </c>
      <c r="X49" s="62" t="s">
        <v>238</v>
      </c>
      <c r="Y49" s="62" t="s">
        <v>238</v>
      </c>
      <c r="Z49" s="62" t="s">
        <v>238</v>
      </c>
      <c r="AA49" s="62" t="s">
        <v>238</v>
      </c>
      <c r="AB49" s="62" t="s">
        <v>238</v>
      </c>
      <c r="AC49" s="62" t="s">
        <v>238</v>
      </c>
      <c r="AD49" s="62" t="s">
        <v>238</v>
      </c>
      <c r="AE49" s="62" t="s">
        <v>238</v>
      </c>
      <c r="AF49" s="62" t="s">
        <v>238</v>
      </c>
      <c r="AG49" s="62" t="s">
        <v>238</v>
      </c>
      <c r="AH49" s="62" t="s">
        <v>238</v>
      </c>
    </row>
    <row r="50" ht="15.75" customHeight="1">
      <c r="A50" s="62" t="s">
        <v>81</v>
      </c>
      <c r="B50" s="62" t="s">
        <v>81</v>
      </c>
      <c r="C50" s="62">
        <v>38.0</v>
      </c>
      <c r="D50" s="63">
        <v>46032.0</v>
      </c>
      <c r="E50" s="62" t="s">
        <v>263</v>
      </c>
      <c r="F50" s="62" t="s">
        <v>81</v>
      </c>
      <c r="G50" s="62" t="s">
        <v>239</v>
      </c>
      <c r="H50" s="62" t="s">
        <v>481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75" customHeight="1">
      <c r="A51" s="62" t="s">
        <v>81</v>
      </c>
      <c r="B51" s="62" t="s">
        <v>81</v>
      </c>
      <c r="C51" s="62">
        <v>39.0</v>
      </c>
      <c r="D51" s="63">
        <v>46034.0</v>
      </c>
      <c r="E51" s="62" t="s">
        <v>263</v>
      </c>
      <c r="F51" s="62" t="s">
        <v>227</v>
      </c>
      <c r="G51" s="62" t="s">
        <v>316</v>
      </c>
      <c r="H51" s="62" t="s">
        <v>482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 t="s">
        <v>81</v>
      </c>
      <c r="B52" s="62" t="s">
        <v>81</v>
      </c>
      <c r="C52" s="62">
        <v>40.0</v>
      </c>
      <c r="D52" s="63">
        <v>46037.0</v>
      </c>
      <c r="E52" s="62" t="s">
        <v>263</v>
      </c>
      <c r="F52" s="62" t="s">
        <v>227</v>
      </c>
      <c r="G52" s="62" t="s">
        <v>235</v>
      </c>
      <c r="H52" s="62" t="s">
        <v>483</v>
      </c>
      <c r="I52" s="62" t="s">
        <v>238</v>
      </c>
      <c r="J52" s="62" t="s">
        <v>238</v>
      </c>
      <c r="K52" s="62" t="s">
        <v>238</v>
      </c>
      <c r="L52" s="62" t="s">
        <v>238</v>
      </c>
      <c r="M52" s="62" t="s">
        <v>238</v>
      </c>
      <c r="N52" s="62" t="s">
        <v>238</v>
      </c>
      <c r="O52" s="62" t="s">
        <v>238</v>
      </c>
      <c r="P52" s="62" t="s">
        <v>238</v>
      </c>
      <c r="Q52" s="62" t="s">
        <v>238</v>
      </c>
      <c r="R52" s="62" t="s">
        <v>238</v>
      </c>
      <c r="S52" s="62" t="s">
        <v>238</v>
      </c>
      <c r="T52" s="62" t="s">
        <v>238</v>
      </c>
      <c r="U52" s="62" t="s">
        <v>238</v>
      </c>
      <c r="V52" s="62" t="s">
        <v>238</v>
      </c>
      <c r="W52" s="62" t="s">
        <v>238</v>
      </c>
      <c r="X52" s="62" t="s">
        <v>238</v>
      </c>
      <c r="Y52" s="62" t="s">
        <v>238</v>
      </c>
      <c r="Z52" s="62" t="s">
        <v>238</v>
      </c>
      <c r="AA52" s="62" t="s">
        <v>238</v>
      </c>
      <c r="AB52" s="62" t="s">
        <v>238</v>
      </c>
      <c r="AC52" s="62" t="s">
        <v>238</v>
      </c>
      <c r="AD52" s="62" t="s">
        <v>238</v>
      </c>
      <c r="AE52" s="62" t="s">
        <v>238</v>
      </c>
      <c r="AF52" s="62" t="s">
        <v>238</v>
      </c>
      <c r="AG52" s="62" t="s">
        <v>238</v>
      </c>
      <c r="AH52" s="62" t="s">
        <v>238</v>
      </c>
    </row>
    <row r="53" ht="15.75" customHeight="1">
      <c r="A53" s="62" t="s">
        <v>81</v>
      </c>
      <c r="B53" s="62" t="s">
        <v>81</v>
      </c>
      <c r="C53" s="62">
        <v>41.0</v>
      </c>
      <c r="D53" s="63">
        <v>46039.0</v>
      </c>
      <c r="E53" s="62" t="s">
        <v>263</v>
      </c>
      <c r="F53" s="62" t="s">
        <v>227</v>
      </c>
      <c r="G53" s="62" t="s">
        <v>241</v>
      </c>
      <c r="H53" s="62" t="s">
        <v>484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 t="s">
        <v>81</v>
      </c>
      <c r="B54" s="62" t="s">
        <v>81</v>
      </c>
      <c r="C54" s="62">
        <v>42.0</v>
      </c>
      <c r="D54" s="63">
        <v>46041.0</v>
      </c>
      <c r="E54" s="62" t="s">
        <v>263</v>
      </c>
      <c r="F54" s="62" t="s">
        <v>227</v>
      </c>
      <c r="G54" s="62" t="s">
        <v>275</v>
      </c>
      <c r="H54" s="62" t="s">
        <v>485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 t="s">
        <v>81</v>
      </c>
      <c r="B55" s="62" t="s">
        <v>81</v>
      </c>
      <c r="C55" s="62">
        <v>43.0</v>
      </c>
      <c r="D55" s="63">
        <v>46043.0</v>
      </c>
      <c r="E55" s="62" t="s">
        <v>263</v>
      </c>
      <c r="F55" s="62" t="s">
        <v>81</v>
      </c>
      <c r="G55" s="62" t="s">
        <v>316</v>
      </c>
      <c r="H55" s="62" t="s">
        <v>486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 t="s">
        <v>81</v>
      </c>
      <c r="B56" s="62" t="s">
        <v>81</v>
      </c>
      <c r="C56" s="62">
        <v>44.0</v>
      </c>
      <c r="D56" s="63">
        <v>46045.0</v>
      </c>
      <c r="E56" s="62" t="s">
        <v>263</v>
      </c>
      <c r="F56" s="62" t="s">
        <v>227</v>
      </c>
      <c r="G56" s="62" t="s">
        <v>300</v>
      </c>
      <c r="H56" s="62" t="s">
        <v>487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 t="s">
        <v>81</v>
      </c>
      <c r="B57" s="62" t="s">
        <v>81</v>
      </c>
      <c r="C57" s="62">
        <v>45.0</v>
      </c>
      <c r="D57" s="63">
        <v>46046.0</v>
      </c>
      <c r="E57" s="62" t="s">
        <v>263</v>
      </c>
      <c r="F57" s="62" t="s">
        <v>227</v>
      </c>
      <c r="G57" s="62" t="s">
        <v>291</v>
      </c>
      <c r="H57" s="62" t="s">
        <v>488</v>
      </c>
      <c r="I57" s="62" t="s">
        <v>238</v>
      </c>
      <c r="J57" s="62" t="s">
        <v>238</v>
      </c>
      <c r="K57" s="62" t="s">
        <v>238</v>
      </c>
      <c r="L57" s="62" t="s">
        <v>238</v>
      </c>
      <c r="M57" s="62" t="s">
        <v>238</v>
      </c>
      <c r="N57" s="62" t="s">
        <v>238</v>
      </c>
      <c r="O57" s="62" t="s">
        <v>238</v>
      </c>
      <c r="P57" s="62" t="s">
        <v>238</v>
      </c>
      <c r="Q57" s="62" t="s">
        <v>238</v>
      </c>
      <c r="R57" s="62" t="s">
        <v>238</v>
      </c>
      <c r="S57" s="62" t="s">
        <v>238</v>
      </c>
      <c r="T57" s="62" t="s">
        <v>238</v>
      </c>
      <c r="U57" s="62" t="s">
        <v>238</v>
      </c>
      <c r="V57" s="62" t="s">
        <v>238</v>
      </c>
      <c r="W57" s="62" t="s">
        <v>238</v>
      </c>
      <c r="X57" s="62" t="s">
        <v>238</v>
      </c>
      <c r="Y57" s="62" t="s">
        <v>238</v>
      </c>
      <c r="Z57" s="62" t="s">
        <v>238</v>
      </c>
      <c r="AA57" s="62" t="s">
        <v>238</v>
      </c>
      <c r="AB57" s="62" t="s">
        <v>238</v>
      </c>
      <c r="AC57" s="62" t="s">
        <v>238</v>
      </c>
      <c r="AD57" s="62" t="s">
        <v>238</v>
      </c>
      <c r="AE57" s="62" t="s">
        <v>238</v>
      </c>
      <c r="AF57" s="62" t="s">
        <v>238</v>
      </c>
      <c r="AG57" s="62" t="s">
        <v>238</v>
      </c>
      <c r="AH57" s="62" t="s">
        <v>238</v>
      </c>
    </row>
    <row r="58" ht="15.75" customHeight="1">
      <c r="A58" s="62" t="s">
        <v>81</v>
      </c>
      <c r="B58" s="62" t="s">
        <v>81</v>
      </c>
      <c r="C58" s="62">
        <v>46.0</v>
      </c>
      <c r="D58" s="63">
        <v>46048.0</v>
      </c>
      <c r="E58" s="62" t="s">
        <v>263</v>
      </c>
      <c r="F58" s="62" t="s">
        <v>81</v>
      </c>
      <c r="G58" s="62" t="s">
        <v>230</v>
      </c>
      <c r="H58" s="62" t="s">
        <v>489</v>
      </c>
      <c r="I58" s="62" t="s">
        <v>238</v>
      </c>
      <c r="J58" s="62" t="s">
        <v>238</v>
      </c>
      <c r="K58" s="62" t="s">
        <v>238</v>
      </c>
      <c r="L58" s="62" t="s">
        <v>238</v>
      </c>
      <c r="M58" s="62" t="s">
        <v>238</v>
      </c>
      <c r="N58" s="62" t="s">
        <v>238</v>
      </c>
      <c r="O58" s="62" t="s">
        <v>238</v>
      </c>
      <c r="P58" s="62" t="s">
        <v>238</v>
      </c>
      <c r="Q58" s="62" t="s">
        <v>238</v>
      </c>
      <c r="R58" s="62" t="s">
        <v>238</v>
      </c>
      <c r="S58" s="62" t="s">
        <v>238</v>
      </c>
      <c r="T58" s="62" t="s">
        <v>238</v>
      </c>
      <c r="U58" s="62" t="s">
        <v>238</v>
      </c>
      <c r="V58" s="62" t="s">
        <v>238</v>
      </c>
      <c r="W58" s="62" t="s">
        <v>238</v>
      </c>
      <c r="X58" s="62" t="s">
        <v>238</v>
      </c>
      <c r="Y58" s="62" t="s">
        <v>238</v>
      </c>
      <c r="Z58" s="62" t="s">
        <v>238</v>
      </c>
      <c r="AA58" s="62" t="s">
        <v>238</v>
      </c>
      <c r="AB58" s="62" t="s">
        <v>238</v>
      </c>
      <c r="AC58" s="62" t="s">
        <v>238</v>
      </c>
      <c r="AD58" s="62" t="s">
        <v>238</v>
      </c>
      <c r="AE58" s="62" t="s">
        <v>238</v>
      </c>
      <c r="AF58" s="62" t="s">
        <v>238</v>
      </c>
      <c r="AG58" s="62" t="s">
        <v>238</v>
      </c>
      <c r="AH58" s="62" t="s">
        <v>238</v>
      </c>
    </row>
    <row r="59" ht="15.75" customHeight="1">
      <c r="A59" s="62" t="s">
        <v>81</v>
      </c>
      <c r="B59" s="62" t="s">
        <v>81</v>
      </c>
      <c r="C59" s="62">
        <v>47.0</v>
      </c>
      <c r="D59" s="63">
        <v>46050.0</v>
      </c>
      <c r="E59" s="62" t="s">
        <v>263</v>
      </c>
      <c r="F59" s="62" t="s">
        <v>81</v>
      </c>
      <c r="G59" s="62" t="s">
        <v>241</v>
      </c>
      <c r="H59" s="62" t="s">
        <v>490</v>
      </c>
      <c r="I59" s="62" t="s">
        <v>238</v>
      </c>
      <c r="J59" s="62" t="s">
        <v>238</v>
      </c>
      <c r="K59" s="62" t="s">
        <v>238</v>
      </c>
      <c r="L59" s="62" t="s">
        <v>238</v>
      </c>
      <c r="M59" s="62" t="s">
        <v>238</v>
      </c>
      <c r="N59" s="62" t="s">
        <v>238</v>
      </c>
      <c r="O59" s="62" t="s">
        <v>238</v>
      </c>
      <c r="P59" s="62" t="s">
        <v>238</v>
      </c>
      <c r="Q59" s="62" t="s">
        <v>238</v>
      </c>
      <c r="R59" s="62" t="s">
        <v>238</v>
      </c>
      <c r="S59" s="62" t="s">
        <v>238</v>
      </c>
      <c r="T59" s="62" t="s">
        <v>238</v>
      </c>
      <c r="U59" s="62" t="s">
        <v>238</v>
      </c>
      <c r="V59" s="62" t="s">
        <v>238</v>
      </c>
      <c r="W59" s="62" t="s">
        <v>238</v>
      </c>
      <c r="X59" s="62" t="s">
        <v>238</v>
      </c>
      <c r="Y59" s="62" t="s">
        <v>238</v>
      </c>
      <c r="Z59" s="62" t="s">
        <v>238</v>
      </c>
      <c r="AA59" s="62" t="s">
        <v>238</v>
      </c>
      <c r="AB59" s="62" t="s">
        <v>238</v>
      </c>
      <c r="AC59" s="62" t="s">
        <v>238</v>
      </c>
      <c r="AD59" s="62" t="s">
        <v>238</v>
      </c>
      <c r="AE59" s="62" t="s">
        <v>238</v>
      </c>
      <c r="AF59" s="62" t="s">
        <v>238</v>
      </c>
      <c r="AG59" s="62" t="s">
        <v>238</v>
      </c>
      <c r="AH59" s="62" t="s">
        <v>238</v>
      </c>
    </row>
    <row r="60" ht="15.75" customHeight="1">
      <c r="A60" s="62" t="s">
        <v>81</v>
      </c>
      <c r="B60" s="62" t="s">
        <v>81</v>
      </c>
      <c r="C60" s="62">
        <v>48.0</v>
      </c>
      <c r="D60" s="63">
        <v>46052.0</v>
      </c>
      <c r="E60" s="62" t="s">
        <v>263</v>
      </c>
      <c r="F60" s="62" t="s">
        <v>81</v>
      </c>
      <c r="G60" s="62" t="s">
        <v>228</v>
      </c>
      <c r="H60" s="62" t="s">
        <v>491</v>
      </c>
      <c r="I60" s="62" t="s">
        <v>238</v>
      </c>
      <c r="J60" s="62" t="s">
        <v>238</v>
      </c>
      <c r="K60" s="62" t="s">
        <v>238</v>
      </c>
      <c r="L60" s="62" t="s">
        <v>238</v>
      </c>
      <c r="M60" s="62" t="s">
        <v>238</v>
      </c>
      <c r="N60" s="62" t="s">
        <v>238</v>
      </c>
      <c r="O60" s="62" t="s">
        <v>238</v>
      </c>
      <c r="P60" s="62" t="s">
        <v>238</v>
      </c>
      <c r="Q60" s="62" t="s">
        <v>238</v>
      </c>
      <c r="R60" s="62" t="s">
        <v>238</v>
      </c>
      <c r="S60" s="62" t="s">
        <v>238</v>
      </c>
      <c r="T60" s="62" t="s">
        <v>238</v>
      </c>
      <c r="U60" s="62" t="s">
        <v>238</v>
      </c>
      <c r="V60" s="62" t="s">
        <v>238</v>
      </c>
      <c r="W60" s="62" t="s">
        <v>238</v>
      </c>
      <c r="X60" s="62" t="s">
        <v>238</v>
      </c>
      <c r="Y60" s="62" t="s">
        <v>238</v>
      </c>
      <c r="Z60" s="62" t="s">
        <v>238</v>
      </c>
      <c r="AA60" s="62" t="s">
        <v>238</v>
      </c>
      <c r="AB60" s="62" t="s">
        <v>238</v>
      </c>
      <c r="AC60" s="62" t="s">
        <v>238</v>
      </c>
      <c r="AD60" s="62" t="s">
        <v>238</v>
      </c>
      <c r="AE60" s="62" t="s">
        <v>238</v>
      </c>
      <c r="AF60" s="62" t="s">
        <v>238</v>
      </c>
      <c r="AG60" s="62" t="s">
        <v>238</v>
      </c>
      <c r="AH60" s="62" t="s">
        <v>238</v>
      </c>
    </row>
    <row r="61" ht="15.75" customHeight="1">
      <c r="A61" s="62" t="s">
        <v>81</v>
      </c>
      <c r="B61" s="62" t="s">
        <v>81</v>
      </c>
      <c r="C61" s="62">
        <v>49.0</v>
      </c>
      <c r="D61" s="63">
        <v>46054.0</v>
      </c>
      <c r="E61" s="62" t="s">
        <v>263</v>
      </c>
      <c r="F61" s="62" t="s">
        <v>81</v>
      </c>
      <c r="G61" s="62" t="s">
        <v>249</v>
      </c>
      <c r="H61" s="62" t="s">
        <v>492</v>
      </c>
      <c r="I61" s="62" t="s">
        <v>238</v>
      </c>
      <c r="J61" s="62" t="s">
        <v>238</v>
      </c>
      <c r="K61" s="62" t="s">
        <v>238</v>
      </c>
      <c r="L61" s="62" t="s">
        <v>238</v>
      </c>
      <c r="M61" s="62" t="s">
        <v>238</v>
      </c>
      <c r="N61" s="62" t="s">
        <v>238</v>
      </c>
      <c r="O61" s="62" t="s">
        <v>238</v>
      </c>
      <c r="P61" s="62" t="s">
        <v>238</v>
      </c>
      <c r="Q61" s="62" t="s">
        <v>238</v>
      </c>
      <c r="R61" s="62" t="s">
        <v>238</v>
      </c>
      <c r="S61" s="62" t="s">
        <v>238</v>
      </c>
      <c r="T61" s="62" t="s">
        <v>238</v>
      </c>
      <c r="U61" s="62" t="s">
        <v>238</v>
      </c>
      <c r="V61" s="62" t="s">
        <v>238</v>
      </c>
      <c r="W61" s="62" t="s">
        <v>238</v>
      </c>
      <c r="X61" s="62" t="s">
        <v>238</v>
      </c>
      <c r="Y61" s="62" t="s">
        <v>238</v>
      </c>
      <c r="Z61" s="62" t="s">
        <v>238</v>
      </c>
      <c r="AA61" s="62" t="s">
        <v>238</v>
      </c>
      <c r="AB61" s="62" t="s">
        <v>238</v>
      </c>
      <c r="AC61" s="62" t="s">
        <v>238</v>
      </c>
      <c r="AD61" s="62" t="s">
        <v>238</v>
      </c>
      <c r="AE61" s="62" t="s">
        <v>238</v>
      </c>
      <c r="AF61" s="62" t="s">
        <v>238</v>
      </c>
      <c r="AG61" s="62" t="s">
        <v>238</v>
      </c>
      <c r="AH61" s="62" t="s">
        <v>238</v>
      </c>
    </row>
    <row r="62" ht="15.75" customHeight="1">
      <c r="A62" s="62" t="s">
        <v>81</v>
      </c>
      <c r="B62" s="62" t="s">
        <v>81</v>
      </c>
      <c r="C62" s="62">
        <v>50.0</v>
      </c>
      <c r="D62" s="63">
        <v>46056.0</v>
      </c>
      <c r="E62" s="62" t="s">
        <v>263</v>
      </c>
      <c r="F62" s="62" t="s">
        <v>227</v>
      </c>
      <c r="G62" s="62" t="s">
        <v>256</v>
      </c>
      <c r="H62" s="62" t="s">
        <v>493</v>
      </c>
      <c r="I62" s="62" t="s">
        <v>238</v>
      </c>
      <c r="J62" s="62" t="s">
        <v>238</v>
      </c>
      <c r="K62" s="62" t="s">
        <v>238</v>
      </c>
      <c r="L62" s="62" t="s">
        <v>238</v>
      </c>
      <c r="M62" s="62" t="s">
        <v>238</v>
      </c>
      <c r="N62" s="62" t="s">
        <v>238</v>
      </c>
      <c r="O62" s="62" t="s">
        <v>238</v>
      </c>
      <c r="P62" s="62" t="s">
        <v>238</v>
      </c>
      <c r="Q62" s="62" t="s">
        <v>238</v>
      </c>
      <c r="R62" s="62" t="s">
        <v>238</v>
      </c>
      <c r="S62" s="62" t="s">
        <v>238</v>
      </c>
      <c r="T62" s="62" t="s">
        <v>238</v>
      </c>
      <c r="U62" s="62" t="s">
        <v>238</v>
      </c>
      <c r="V62" s="62" t="s">
        <v>238</v>
      </c>
      <c r="W62" s="62" t="s">
        <v>238</v>
      </c>
      <c r="X62" s="62" t="s">
        <v>238</v>
      </c>
      <c r="Y62" s="62" t="s">
        <v>238</v>
      </c>
      <c r="Z62" s="62" t="s">
        <v>238</v>
      </c>
      <c r="AA62" s="62" t="s">
        <v>238</v>
      </c>
      <c r="AB62" s="62" t="s">
        <v>238</v>
      </c>
      <c r="AC62" s="62" t="s">
        <v>238</v>
      </c>
      <c r="AD62" s="62" t="s">
        <v>238</v>
      </c>
      <c r="AE62" s="62" t="s">
        <v>238</v>
      </c>
      <c r="AF62" s="62" t="s">
        <v>238</v>
      </c>
      <c r="AG62" s="62" t="s">
        <v>238</v>
      </c>
      <c r="AH62" s="62" t="s">
        <v>238</v>
      </c>
    </row>
    <row r="63" ht="15.75" customHeight="1">
      <c r="A63" s="62" t="s">
        <v>81</v>
      </c>
      <c r="B63" s="62" t="s">
        <v>81</v>
      </c>
      <c r="C63" s="62">
        <v>51.0</v>
      </c>
      <c r="D63" s="63">
        <v>46057.0</v>
      </c>
      <c r="E63" s="62" t="s">
        <v>263</v>
      </c>
      <c r="F63" s="62" t="s">
        <v>227</v>
      </c>
      <c r="G63" s="62" t="s">
        <v>272</v>
      </c>
      <c r="H63" s="62" t="s">
        <v>494</v>
      </c>
      <c r="I63" s="62" t="s">
        <v>238</v>
      </c>
      <c r="J63" s="62" t="s">
        <v>238</v>
      </c>
      <c r="K63" s="62" t="s">
        <v>238</v>
      </c>
      <c r="L63" s="62" t="s">
        <v>238</v>
      </c>
      <c r="M63" s="62" t="s">
        <v>238</v>
      </c>
      <c r="N63" s="62" t="s">
        <v>238</v>
      </c>
      <c r="O63" s="62" t="s">
        <v>238</v>
      </c>
      <c r="P63" s="62" t="s">
        <v>238</v>
      </c>
      <c r="Q63" s="62" t="s">
        <v>238</v>
      </c>
      <c r="R63" s="62" t="s">
        <v>238</v>
      </c>
      <c r="S63" s="62" t="s">
        <v>238</v>
      </c>
      <c r="T63" s="62" t="s">
        <v>238</v>
      </c>
      <c r="U63" s="62" t="s">
        <v>238</v>
      </c>
      <c r="V63" s="62" t="s">
        <v>238</v>
      </c>
      <c r="W63" s="62" t="s">
        <v>238</v>
      </c>
      <c r="X63" s="62" t="s">
        <v>238</v>
      </c>
      <c r="Y63" s="62" t="s">
        <v>238</v>
      </c>
      <c r="Z63" s="62" t="s">
        <v>238</v>
      </c>
      <c r="AA63" s="62" t="s">
        <v>238</v>
      </c>
      <c r="AB63" s="62" t="s">
        <v>238</v>
      </c>
      <c r="AC63" s="62" t="s">
        <v>238</v>
      </c>
      <c r="AD63" s="62" t="s">
        <v>238</v>
      </c>
      <c r="AE63" s="62" t="s">
        <v>238</v>
      </c>
      <c r="AF63" s="62" t="s">
        <v>238</v>
      </c>
      <c r="AG63" s="62" t="s">
        <v>238</v>
      </c>
      <c r="AH63" s="62" t="s">
        <v>238</v>
      </c>
    </row>
    <row r="64" ht="15.75" customHeight="1">
      <c r="A64" s="62" t="s">
        <v>81</v>
      </c>
      <c r="B64" s="62" t="s">
        <v>81</v>
      </c>
      <c r="C64" s="62">
        <v>52.0</v>
      </c>
      <c r="D64" s="63">
        <v>46059.0</v>
      </c>
      <c r="E64" s="62" t="s">
        <v>263</v>
      </c>
      <c r="F64" s="62" t="s">
        <v>81</v>
      </c>
      <c r="G64" s="62" t="s">
        <v>235</v>
      </c>
      <c r="H64" s="62" t="s">
        <v>495</v>
      </c>
      <c r="I64" s="62" t="s">
        <v>238</v>
      </c>
      <c r="J64" s="62" t="s">
        <v>238</v>
      </c>
      <c r="K64" s="62" t="s">
        <v>238</v>
      </c>
      <c r="L64" s="62" t="s">
        <v>238</v>
      </c>
      <c r="M64" s="62" t="s">
        <v>238</v>
      </c>
      <c r="N64" s="62" t="s">
        <v>238</v>
      </c>
      <c r="O64" s="62" t="s">
        <v>238</v>
      </c>
      <c r="P64" s="62" t="s">
        <v>238</v>
      </c>
      <c r="Q64" s="62" t="s">
        <v>238</v>
      </c>
      <c r="R64" s="62" t="s">
        <v>238</v>
      </c>
      <c r="S64" s="62" t="s">
        <v>238</v>
      </c>
      <c r="T64" s="62" t="s">
        <v>238</v>
      </c>
      <c r="U64" s="62" t="s">
        <v>238</v>
      </c>
      <c r="V64" s="62" t="s">
        <v>238</v>
      </c>
      <c r="W64" s="62" t="s">
        <v>238</v>
      </c>
      <c r="X64" s="62" t="s">
        <v>238</v>
      </c>
      <c r="Y64" s="62" t="s">
        <v>238</v>
      </c>
      <c r="Z64" s="62" t="s">
        <v>238</v>
      </c>
      <c r="AA64" s="62" t="s">
        <v>238</v>
      </c>
      <c r="AB64" s="62" t="s">
        <v>238</v>
      </c>
      <c r="AC64" s="62" t="s">
        <v>238</v>
      </c>
      <c r="AD64" s="62" t="s">
        <v>238</v>
      </c>
      <c r="AE64" s="62" t="s">
        <v>238</v>
      </c>
      <c r="AF64" s="62" t="s">
        <v>238</v>
      </c>
      <c r="AG64" s="62" t="s">
        <v>238</v>
      </c>
      <c r="AH64" s="62" t="s">
        <v>238</v>
      </c>
    </row>
    <row r="65" ht="15.75" customHeight="1">
      <c r="A65" s="62" t="s">
        <v>81</v>
      </c>
      <c r="B65" s="62" t="s">
        <v>81</v>
      </c>
      <c r="C65" s="62">
        <v>53.0</v>
      </c>
      <c r="D65" s="63">
        <v>46061.0</v>
      </c>
      <c r="E65" s="62" t="s">
        <v>263</v>
      </c>
      <c r="F65" s="62" t="s">
        <v>81</v>
      </c>
      <c r="G65" s="62" t="s">
        <v>297</v>
      </c>
      <c r="H65" s="62" t="s">
        <v>308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 t="s">
        <v>81</v>
      </c>
      <c r="B66" s="62" t="s">
        <v>81</v>
      </c>
      <c r="C66" s="62">
        <v>54.0</v>
      </c>
      <c r="D66" s="63">
        <v>46064.0</v>
      </c>
      <c r="E66" s="62" t="s">
        <v>263</v>
      </c>
      <c r="F66" s="62" t="s">
        <v>81</v>
      </c>
      <c r="G66" s="62" t="s">
        <v>291</v>
      </c>
      <c r="H66" s="62" t="s">
        <v>496</v>
      </c>
      <c r="I66" s="62" t="s">
        <v>238</v>
      </c>
      <c r="J66" s="62" t="s">
        <v>238</v>
      </c>
      <c r="K66" s="62" t="s">
        <v>238</v>
      </c>
      <c r="L66" s="62" t="s">
        <v>238</v>
      </c>
      <c r="M66" s="62" t="s">
        <v>238</v>
      </c>
      <c r="N66" s="62" t="s">
        <v>238</v>
      </c>
      <c r="O66" s="62" t="s">
        <v>238</v>
      </c>
      <c r="P66" s="62" t="s">
        <v>238</v>
      </c>
      <c r="Q66" s="62" t="s">
        <v>238</v>
      </c>
      <c r="R66" s="62" t="s">
        <v>238</v>
      </c>
      <c r="S66" s="62" t="s">
        <v>238</v>
      </c>
      <c r="T66" s="62" t="s">
        <v>238</v>
      </c>
      <c r="U66" s="62" t="s">
        <v>238</v>
      </c>
      <c r="V66" s="62" t="s">
        <v>238</v>
      </c>
      <c r="W66" s="62" t="s">
        <v>238</v>
      </c>
      <c r="X66" s="62" t="s">
        <v>238</v>
      </c>
      <c r="Y66" s="62" t="s">
        <v>238</v>
      </c>
      <c r="Z66" s="62" t="s">
        <v>238</v>
      </c>
      <c r="AA66" s="62" t="s">
        <v>238</v>
      </c>
      <c r="AB66" s="62" t="s">
        <v>238</v>
      </c>
      <c r="AC66" s="62" t="s">
        <v>238</v>
      </c>
      <c r="AD66" s="62" t="s">
        <v>238</v>
      </c>
      <c r="AE66" s="62" t="s">
        <v>238</v>
      </c>
      <c r="AF66" s="62" t="s">
        <v>238</v>
      </c>
      <c r="AG66" s="62" t="s">
        <v>238</v>
      </c>
      <c r="AH66" s="62" t="s">
        <v>238</v>
      </c>
    </row>
    <row r="67" ht="15.75" customHeight="1">
      <c r="A67" s="62" t="s">
        <v>81</v>
      </c>
      <c r="B67" s="62" t="s">
        <v>81</v>
      </c>
      <c r="C67" s="62">
        <v>55.0</v>
      </c>
      <c r="D67" s="63">
        <v>46072.0</v>
      </c>
      <c r="E67" s="62" t="s">
        <v>263</v>
      </c>
      <c r="F67" s="62" t="s">
        <v>227</v>
      </c>
      <c r="G67" s="62" t="s">
        <v>222</v>
      </c>
      <c r="H67" s="62" t="s">
        <v>497</v>
      </c>
      <c r="I67" s="62" t="s">
        <v>238</v>
      </c>
      <c r="J67" s="62" t="s">
        <v>238</v>
      </c>
      <c r="K67" s="62" t="s">
        <v>238</v>
      </c>
      <c r="L67" s="62" t="s">
        <v>238</v>
      </c>
      <c r="M67" s="62" t="s">
        <v>238</v>
      </c>
      <c r="N67" s="62" t="s">
        <v>238</v>
      </c>
      <c r="O67" s="62" t="s">
        <v>238</v>
      </c>
      <c r="P67" s="62" t="s">
        <v>238</v>
      </c>
      <c r="Q67" s="62" t="s">
        <v>238</v>
      </c>
      <c r="R67" s="62" t="s">
        <v>238</v>
      </c>
      <c r="S67" s="62" t="s">
        <v>238</v>
      </c>
      <c r="T67" s="62" t="s">
        <v>238</v>
      </c>
      <c r="U67" s="62" t="s">
        <v>238</v>
      </c>
      <c r="V67" s="62" t="s">
        <v>238</v>
      </c>
      <c r="W67" s="62" t="s">
        <v>238</v>
      </c>
      <c r="X67" s="62" t="s">
        <v>238</v>
      </c>
      <c r="Y67" s="62" t="s">
        <v>238</v>
      </c>
      <c r="Z67" s="62" t="s">
        <v>238</v>
      </c>
      <c r="AA67" s="62" t="s">
        <v>238</v>
      </c>
      <c r="AB67" s="62" t="s">
        <v>238</v>
      </c>
      <c r="AC67" s="62" t="s">
        <v>238</v>
      </c>
      <c r="AD67" s="62" t="s">
        <v>238</v>
      </c>
      <c r="AE67" s="62" t="s">
        <v>238</v>
      </c>
      <c r="AF67" s="62" t="s">
        <v>238</v>
      </c>
      <c r="AG67" s="62" t="s">
        <v>238</v>
      </c>
      <c r="AH67" s="62" t="s">
        <v>238</v>
      </c>
    </row>
    <row r="68" ht="15.75" customHeight="1">
      <c r="A68" s="62" t="s">
        <v>81</v>
      </c>
      <c r="B68" s="62" t="s">
        <v>81</v>
      </c>
      <c r="C68" s="62">
        <v>56.0</v>
      </c>
      <c r="D68" s="63">
        <v>46075.0</v>
      </c>
      <c r="E68" s="62" t="s">
        <v>263</v>
      </c>
      <c r="F68" s="62" t="s">
        <v>227</v>
      </c>
      <c r="G68" s="62" t="s">
        <v>221</v>
      </c>
      <c r="H68" s="62" t="s">
        <v>498</v>
      </c>
      <c r="I68" s="62" t="s">
        <v>238</v>
      </c>
      <c r="J68" s="62" t="s">
        <v>238</v>
      </c>
      <c r="K68" s="62" t="s">
        <v>238</v>
      </c>
      <c r="L68" s="62" t="s">
        <v>238</v>
      </c>
      <c r="M68" s="62" t="s">
        <v>238</v>
      </c>
      <c r="N68" s="62" t="s">
        <v>238</v>
      </c>
      <c r="O68" s="62" t="s">
        <v>238</v>
      </c>
      <c r="P68" s="62" t="s">
        <v>238</v>
      </c>
      <c r="Q68" s="62" t="s">
        <v>238</v>
      </c>
      <c r="R68" s="62" t="s">
        <v>238</v>
      </c>
      <c r="S68" s="62" t="s">
        <v>238</v>
      </c>
      <c r="T68" s="62" t="s">
        <v>238</v>
      </c>
      <c r="U68" s="62" t="s">
        <v>238</v>
      </c>
      <c r="V68" s="62" t="s">
        <v>238</v>
      </c>
      <c r="W68" s="62" t="s">
        <v>238</v>
      </c>
      <c r="X68" s="62" t="s">
        <v>238</v>
      </c>
      <c r="Y68" s="62" t="s">
        <v>238</v>
      </c>
      <c r="Z68" s="62" t="s">
        <v>238</v>
      </c>
      <c r="AA68" s="62" t="s">
        <v>238</v>
      </c>
      <c r="AB68" s="62" t="s">
        <v>238</v>
      </c>
      <c r="AC68" s="62" t="s">
        <v>238</v>
      </c>
      <c r="AD68" s="62" t="s">
        <v>238</v>
      </c>
      <c r="AE68" s="62" t="s">
        <v>238</v>
      </c>
      <c r="AF68" s="62" t="s">
        <v>238</v>
      </c>
      <c r="AG68" s="62" t="s">
        <v>238</v>
      </c>
      <c r="AH68" s="62" t="s">
        <v>238</v>
      </c>
    </row>
    <row r="69" ht="15.75" customHeight="1">
      <c r="A69" s="62" t="s">
        <v>81</v>
      </c>
      <c r="B69" s="62" t="s">
        <v>81</v>
      </c>
      <c r="C69" s="62">
        <v>57.0</v>
      </c>
      <c r="D69" s="63">
        <v>46077.0</v>
      </c>
      <c r="E69" s="62" t="s">
        <v>263</v>
      </c>
      <c r="F69" s="62" t="s">
        <v>227</v>
      </c>
      <c r="G69" s="62" t="s">
        <v>259</v>
      </c>
      <c r="H69" s="62" t="s">
        <v>499</v>
      </c>
      <c r="I69" s="62" t="s">
        <v>238</v>
      </c>
      <c r="J69" s="62" t="s">
        <v>238</v>
      </c>
      <c r="K69" s="62" t="s">
        <v>238</v>
      </c>
      <c r="L69" s="62" t="s">
        <v>238</v>
      </c>
      <c r="M69" s="62" t="s">
        <v>238</v>
      </c>
      <c r="N69" s="62" t="s">
        <v>238</v>
      </c>
      <c r="O69" s="62" t="s">
        <v>238</v>
      </c>
      <c r="P69" s="62" t="s">
        <v>238</v>
      </c>
      <c r="Q69" s="62" t="s">
        <v>238</v>
      </c>
      <c r="R69" s="62" t="s">
        <v>238</v>
      </c>
      <c r="S69" s="62" t="s">
        <v>238</v>
      </c>
      <c r="T69" s="62" t="s">
        <v>238</v>
      </c>
      <c r="U69" s="62" t="s">
        <v>238</v>
      </c>
      <c r="V69" s="62" t="s">
        <v>238</v>
      </c>
      <c r="W69" s="62" t="s">
        <v>238</v>
      </c>
      <c r="X69" s="62" t="s">
        <v>238</v>
      </c>
      <c r="Y69" s="62" t="s">
        <v>238</v>
      </c>
      <c r="Z69" s="62" t="s">
        <v>238</v>
      </c>
      <c r="AA69" s="62" t="s">
        <v>238</v>
      </c>
      <c r="AB69" s="62" t="s">
        <v>238</v>
      </c>
      <c r="AC69" s="62" t="s">
        <v>238</v>
      </c>
      <c r="AD69" s="62" t="s">
        <v>238</v>
      </c>
      <c r="AE69" s="62" t="s">
        <v>238</v>
      </c>
      <c r="AF69" s="62" t="s">
        <v>238</v>
      </c>
      <c r="AG69" s="62" t="s">
        <v>238</v>
      </c>
      <c r="AH69" s="62" t="s">
        <v>238</v>
      </c>
    </row>
    <row r="70" ht="15.75" customHeight="1">
      <c r="A70" s="62" t="s">
        <v>81</v>
      </c>
      <c r="B70" s="62" t="s">
        <v>81</v>
      </c>
      <c r="C70" s="62">
        <v>58.0</v>
      </c>
      <c r="D70" s="63">
        <v>46078.0</v>
      </c>
      <c r="E70" s="62" t="s">
        <v>263</v>
      </c>
      <c r="F70" s="62" t="s">
        <v>227</v>
      </c>
      <c r="G70" s="62" t="s">
        <v>287</v>
      </c>
      <c r="H70" s="62" t="s">
        <v>500</v>
      </c>
      <c r="I70" s="62" t="s">
        <v>238</v>
      </c>
      <c r="J70" s="62" t="s">
        <v>238</v>
      </c>
      <c r="K70" s="62" t="s">
        <v>238</v>
      </c>
      <c r="L70" s="62" t="s">
        <v>238</v>
      </c>
      <c r="M70" s="62" t="s">
        <v>238</v>
      </c>
      <c r="N70" s="62" t="s">
        <v>238</v>
      </c>
      <c r="O70" s="62" t="s">
        <v>238</v>
      </c>
      <c r="P70" s="62" t="s">
        <v>238</v>
      </c>
      <c r="Q70" s="62" t="s">
        <v>238</v>
      </c>
      <c r="R70" s="62" t="s">
        <v>238</v>
      </c>
      <c r="S70" s="62" t="s">
        <v>238</v>
      </c>
      <c r="T70" s="62" t="s">
        <v>238</v>
      </c>
      <c r="U70" s="62" t="s">
        <v>238</v>
      </c>
      <c r="V70" s="62" t="s">
        <v>238</v>
      </c>
      <c r="W70" s="62" t="s">
        <v>238</v>
      </c>
      <c r="X70" s="62" t="s">
        <v>238</v>
      </c>
      <c r="Y70" s="62" t="s">
        <v>238</v>
      </c>
      <c r="Z70" s="62" t="s">
        <v>238</v>
      </c>
      <c r="AA70" s="62" t="s">
        <v>238</v>
      </c>
      <c r="AB70" s="62" t="s">
        <v>238</v>
      </c>
      <c r="AC70" s="62" t="s">
        <v>238</v>
      </c>
      <c r="AD70" s="62" t="s">
        <v>238</v>
      </c>
      <c r="AE70" s="62" t="s">
        <v>238</v>
      </c>
      <c r="AF70" s="62" t="s">
        <v>238</v>
      </c>
      <c r="AG70" s="62" t="s">
        <v>238</v>
      </c>
      <c r="AH70" s="62" t="s">
        <v>238</v>
      </c>
    </row>
    <row r="71" ht="15.75" customHeight="1">
      <c r="A71" s="62" t="s">
        <v>81</v>
      </c>
      <c r="B71" s="62" t="s">
        <v>81</v>
      </c>
      <c r="C71" s="62">
        <v>59.0</v>
      </c>
      <c r="D71" s="63">
        <v>46080.0</v>
      </c>
      <c r="E71" s="62" t="s">
        <v>263</v>
      </c>
      <c r="F71" s="62" t="s">
        <v>81</v>
      </c>
      <c r="G71" s="62" t="s">
        <v>300</v>
      </c>
      <c r="H71" s="62" t="s">
        <v>501</v>
      </c>
      <c r="I71" s="62" t="s">
        <v>238</v>
      </c>
      <c r="J71" s="62" t="s">
        <v>238</v>
      </c>
      <c r="K71" s="62" t="s">
        <v>238</v>
      </c>
      <c r="L71" s="62" t="s">
        <v>238</v>
      </c>
      <c r="M71" s="62" t="s">
        <v>238</v>
      </c>
      <c r="N71" s="62" t="s">
        <v>238</v>
      </c>
      <c r="O71" s="62" t="s">
        <v>238</v>
      </c>
      <c r="P71" s="62" t="s">
        <v>238</v>
      </c>
      <c r="Q71" s="62" t="s">
        <v>238</v>
      </c>
      <c r="R71" s="62" t="s">
        <v>238</v>
      </c>
      <c r="S71" s="62" t="s">
        <v>238</v>
      </c>
      <c r="T71" s="62" t="s">
        <v>238</v>
      </c>
      <c r="U71" s="62" t="s">
        <v>238</v>
      </c>
      <c r="V71" s="62" t="s">
        <v>238</v>
      </c>
      <c r="W71" s="62" t="s">
        <v>238</v>
      </c>
      <c r="X71" s="62" t="s">
        <v>238</v>
      </c>
      <c r="Y71" s="62" t="s">
        <v>238</v>
      </c>
      <c r="Z71" s="62" t="s">
        <v>238</v>
      </c>
      <c r="AA71" s="62" t="s">
        <v>238</v>
      </c>
      <c r="AB71" s="62" t="s">
        <v>238</v>
      </c>
      <c r="AC71" s="62" t="s">
        <v>238</v>
      </c>
      <c r="AD71" s="62" t="s">
        <v>238</v>
      </c>
      <c r="AE71" s="62" t="s">
        <v>238</v>
      </c>
      <c r="AF71" s="62" t="s">
        <v>238</v>
      </c>
      <c r="AG71" s="62" t="s">
        <v>238</v>
      </c>
      <c r="AH71" s="62" t="s">
        <v>238</v>
      </c>
    </row>
    <row r="72" ht="15.75" customHeight="1">
      <c r="A72" s="62" t="s">
        <v>81</v>
      </c>
      <c r="B72" s="62" t="s">
        <v>81</v>
      </c>
      <c r="C72" s="62">
        <v>60.0</v>
      </c>
      <c r="D72" s="63">
        <v>46082.0</v>
      </c>
      <c r="E72" s="62" t="s">
        <v>263</v>
      </c>
      <c r="F72" s="62" t="s">
        <v>81</v>
      </c>
      <c r="G72" s="62" t="s">
        <v>265</v>
      </c>
      <c r="H72" s="62" t="s">
        <v>502</v>
      </c>
      <c r="I72" s="62" t="s">
        <v>238</v>
      </c>
      <c r="J72" s="62" t="s">
        <v>238</v>
      </c>
      <c r="K72" s="62" t="s">
        <v>238</v>
      </c>
      <c r="L72" s="62" t="s">
        <v>238</v>
      </c>
      <c r="M72" s="62" t="s">
        <v>238</v>
      </c>
      <c r="N72" s="62" t="s">
        <v>238</v>
      </c>
      <c r="O72" s="62" t="s">
        <v>238</v>
      </c>
      <c r="P72" s="62" t="s">
        <v>238</v>
      </c>
      <c r="Q72" s="62" t="s">
        <v>238</v>
      </c>
      <c r="R72" s="62" t="s">
        <v>238</v>
      </c>
      <c r="S72" s="62" t="s">
        <v>238</v>
      </c>
      <c r="T72" s="62" t="s">
        <v>238</v>
      </c>
      <c r="U72" s="62" t="s">
        <v>238</v>
      </c>
      <c r="V72" s="62" t="s">
        <v>238</v>
      </c>
      <c r="W72" s="62" t="s">
        <v>238</v>
      </c>
      <c r="X72" s="62" t="s">
        <v>238</v>
      </c>
      <c r="Y72" s="62" t="s">
        <v>238</v>
      </c>
      <c r="Z72" s="62" t="s">
        <v>238</v>
      </c>
      <c r="AA72" s="62" t="s">
        <v>238</v>
      </c>
      <c r="AB72" s="62" t="s">
        <v>238</v>
      </c>
      <c r="AC72" s="62" t="s">
        <v>238</v>
      </c>
      <c r="AD72" s="62" t="s">
        <v>238</v>
      </c>
      <c r="AE72" s="62" t="s">
        <v>238</v>
      </c>
      <c r="AF72" s="62" t="s">
        <v>238</v>
      </c>
      <c r="AG72" s="62" t="s">
        <v>238</v>
      </c>
      <c r="AH72" s="62" t="s">
        <v>238</v>
      </c>
    </row>
    <row r="73" ht="15.75" customHeight="1">
      <c r="A73" s="62" t="s">
        <v>81</v>
      </c>
      <c r="B73" s="62" t="s">
        <v>81</v>
      </c>
      <c r="C73" s="62">
        <v>61.0</v>
      </c>
      <c r="D73" s="63">
        <v>46083.0</v>
      </c>
      <c r="E73" s="62" t="s">
        <v>263</v>
      </c>
      <c r="F73" s="62" t="s">
        <v>227</v>
      </c>
      <c r="G73" s="62" t="s">
        <v>249</v>
      </c>
      <c r="H73" s="62" t="s">
        <v>503</v>
      </c>
      <c r="I73" s="62" t="s">
        <v>238</v>
      </c>
      <c r="J73" s="62" t="s">
        <v>238</v>
      </c>
      <c r="K73" s="62" t="s">
        <v>238</v>
      </c>
      <c r="L73" s="62" t="s">
        <v>238</v>
      </c>
      <c r="M73" s="62" t="s">
        <v>238</v>
      </c>
      <c r="N73" s="62" t="s">
        <v>238</v>
      </c>
      <c r="O73" s="62" t="s">
        <v>238</v>
      </c>
      <c r="P73" s="62" t="s">
        <v>238</v>
      </c>
      <c r="Q73" s="62" t="s">
        <v>238</v>
      </c>
      <c r="R73" s="62" t="s">
        <v>238</v>
      </c>
      <c r="S73" s="62" t="s">
        <v>238</v>
      </c>
      <c r="T73" s="62" t="s">
        <v>238</v>
      </c>
      <c r="U73" s="62" t="s">
        <v>238</v>
      </c>
      <c r="V73" s="62" t="s">
        <v>238</v>
      </c>
      <c r="W73" s="62" t="s">
        <v>238</v>
      </c>
      <c r="X73" s="62" t="s">
        <v>238</v>
      </c>
      <c r="Y73" s="62" t="s">
        <v>238</v>
      </c>
      <c r="Z73" s="62" t="s">
        <v>238</v>
      </c>
      <c r="AA73" s="62" t="s">
        <v>238</v>
      </c>
      <c r="AB73" s="62" t="s">
        <v>238</v>
      </c>
      <c r="AC73" s="62" t="s">
        <v>238</v>
      </c>
      <c r="AD73" s="62" t="s">
        <v>238</v>
      </c>
      <c r="AE73" s="62" t="s">
        <v>238</v>
      </c>
      <c r="AF73" s="62" t="s">
        <v>238</v>
      </c>
      <c r="AG73" s="62" t="s">
        <v>238</v>
      </c>
      <c r="AH73" s="62" t="s">
        <v>238</v>
      </c>
    </row>
    <row r="74" ht="15.75" customHeight="1">
      <c r="A74" s="62" t="s">
        <v>81</v>
      </c>
      <c r="B74" s="62" t="s">
        <v>81</v>
      </c>
      <c r="C74" s="62">
        <v>62.0</v>
      </c>
      <c r="D74" s="63">
        <v>46085.0</v>
      </c>
      <c r="E74" s="62" t="s">
        <v>263</v>
      </c>
      <c r="F74" s="62" t="s">
        <v>81</v>
      </c>
      <c r="G74" s="62" t="s">
        <v>243</v>
      </c>
      <c r="H74" s="62" t="s">
        <v>504</v>
      </c>
      <c r="I74" s="62" t="s">
        <v>238</v>
      </c>
      <c r="J74" s="62" t="s">
        <v>238</v>
      </c>
      <c r="K74" s="62" t="s">
        <v>238</v>
      </c>
      <c r="L74" s="62" t="s">
        <v>238</v>
      </c>
      <c r="M74" s="62" t="s">
        <v>238</v>
      </c>
      <c r="N74" s="62" t="s">
        <v>238</v>
      </c>
      <c r="O74" s="62" t="s">
        <v>238</v>
      </c>
      <c r="P74" s="62" t="s">
        <v>238</v>
      </c>
      <c r="Q74" s="62" t="s">
        <v>238</v>
      </c>
      <c r="R74" s="62" t="s">
        <v>238</v>
      </c>
      <c r="S74" s="62" t="s">
        <v>238</v>
      </c>
      <c r="T74" s="62" t="s">
        <v>238</v>
      </c>
      <c r="U74" s="62" t="s">
        <v>238</v>
      </c>
      <c r="V74" s="62" t="s">
        <v>238</v>
      </c>
      <c r="W74" s="62" t="s">
        <v>238</v>
      </c>
      <c r="X74" s="62" t="s">
        <v>238</v>
      </c>
      <c r="Y74" s="62" t="s">
        <v>238</v>
      </c>
      <c r="Z74" s="62" t="s">
        <v>238</v>
      </c>
      <c r="AA74" s="62" t="s">
        <v>238</v>
      </c>
      <c r="AB74" s="62" t="s">
        <v>238</v>
      </c>
      <c r="AC74" s="62" t="s">
        <v>238</v>
      </c>
      <c r="AD74" s="62" t="s">
        <v>238</v>
      </c>
      <c r="AE74" s="62" t="s">
        <v>238</v>
      </c>
      <c r="AF74" s="62" t="s">
        <v>238</v>
      </c>
      <c r="AG74" s="62" t="s">
        <v>238</v>
      </c>
      <c r="AH74" s="62" t="s">
        <v>238</v>
      </c>
    </row>
    <row r="75" ht="15.75" customHeight="1">
      <c r="A75" s="62">
        <v>1.0</v>
      </c>
      <c r="B75" s="62">
        <v>586.0</v>
      </c>
      <c r="C75" s="62">
        <v>63.0</v>
      </c>
      <c r="D75" s="63">
        <v>46087.0</v>
      </c>
      <c r="E75" s="62" t="s">
        <v>263</v>
      </c>
      <c r="F75" s="62" t="s">
        <v>81</v>
      </c>
      <c r="G75" s="62" t="s">
        <v>256</v>
      </c>
      <c r="H75" s="62" t="s">
        <v>505</v>
      </c>
      <c r="I75" s="62" t="s">
        <v>224</v>
      </c>
      <c r="J75" s="64">
        <v>1.1319444444444444</v>
      </c>
      <c r="K75" s="62">
        <v>6.0</v>
      </c>
      <c r="L75" s="62">
        <v>16.0</v>
      </c>
      <c r="M75" s="62">
        <v>0.375</v>
      </c>
      <c r="N75" s="62">
        <v>3.0</v>
      </c>
      <c r="O75" s="62">
        <v>8.0</v>
      </c>
      <c r="P75" s="62">
        <v>0.375</v>
      </c>
      <c r="Q75" s="62">
        <v>3.0</v>
      </c>
      <c r="R75" s="62">
        <v>8.0</v>
      </c>
      <c r="S75" s="62">
        <v>0.375</v>
      </c>
      <c r="T75" s="62">
        <v>0.469</v>
      </c>
      <c r="U75" s="62">
        <v>0.0</v>
      </c>
      <c r="V75" s="62">
        <v>0.0</v>
      </c>
      <c r="W75" s="62" t="s">
        <v>81</v>
      </c>
      <c r="X75" s="62">
        <v>1.0</v>
      </c>
      <c r="Y75" s="62">
        <v>11.0</v>
      </c>
      <c r="Z75" s="62">
        <v>12.0</v>
      </c>
      <c r="AA75" s="62">
        <v>7.0</v>
      </c>
      <c r="AB75" s="62">
        <v>1.0</v>
      </c>
      <c r="AC75" s="62">
        <v>0.0</v>
      </c>
      <c r="AD75" s="62">
        <v>2.0</v>
      </c>
      <c r="AE75" s="62">
        <v>2.0</v>
      </c>
      <c r="AF75" s="62">
        <v>15.0</v>
      </c>
      <c r="AG75" s="62">
        <v>13.3</v>
      </c>
      <c r="AH75" s="62">
        <v>20.0</v>
      </c>
    </row>
    <row r="76" ht="15.75" customHeight="1">
      <c r="A76" s="62">
        <v>2.0</v>
      </c>
      <c r="B76" s="62">
        <v>587.0</v>
      </c>
      <c r="C76" s="62">
        <v>64.0</v>
      </c>
      <c r="D76" s="63">
        <v>46089.0</v>
      </c>
      <c r="E76" s="62" t="s">
        <v>263</v>
      </c>
      <c r="F76" s="62" t="s">
        <v>227</v>
      </c>
      <c r="G76" s="62" t="s">
        <v>293</v>
      </c>
      <c r="H76" s="62" t="s">
        <v>506</v>
      </c>
      <c r="I76" s="62" t="s">
        <v>224</v>
      </c>
      <c r="J76" s="64">
        <v>1.1263888888888889</v>
      </c>
      <c r="K76" s="62">
        <v>6.0</v>
      </c>
      <c r="L76" s="62">
        <v>16.0</v>
      </c>
      <c r="M76" s="62">
        <v>0.375</v>
      </c>
      <c r="N76" s="62">
        <v>2.0</v>
      </c>
      <c r="O76" s="62">
        <v>9.0</v>
      </c>
      <c r="P76" s="62">
        <v>0.222</v>
      </c>
      <c r="Q76" s="62">
        <v>4.0</v>
      </c>
      <c r="R76" s="62">
        <v>7.0</v>
      </c>
      <c r="S76" s="62">
        <v>0.571</v>
      </c>
      <c r="T76" s="62">
        <v>0.438</v>
      </c>
      <c r="U76" s="62">
        <v>6.0</v>
      </c>
      <c r="V76" s="62">
        <v>7.0</v>
      </c>
      <c r="W76" s="62">
        <v>0.857</v>
      </c>
      <c r="X76" s="62">
        <v>1.0</v>
      </c>
      <c r="Y76" s="62">
        <v>2.0</v>
      </c>
      <c r="Z76" s="62">
        <v>3.0</v>
      </c>
      <c r="AA76" s="62">
        <v>2.0</v>
      </c>
      <c r="AB76" s="62">
        <v>0.0</v>
      </c>
      <c r="AC76" s="62">
        <v>0.0</v>
      </c>
      <c r="AD76" s="62">
        <v>1.0</v>
      </c>
      <c r="AE76" s="62">
        <v>1.0</v>
      </c>
      <c r="AF76" s="62">
        <v>20.0</v>
      </c>
      <c r="AG76" s="62">
        <v>12.1</v>
      </c>
      <c r="AH76" s="62">
        <v>-3.0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30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7.116775691</v>
      </c>
      <c r="C3" s="55">
        <f t="shared" ref="C3:F3" si="1">IF(COUNT(Z13:Z600)&gt;1,STDEV(Z13:Z600),"")</f>
        <v>2.952103027</v>
      </c>
      <c r="D3" s="55">
        <f t="shared" si="1"/>
        <v>2.636855612</v>
      </c>
      <c r="E3" s="55">
        <f t="shared" si="1"/>
        <v>1.125852504</v>
      </c>
      <c r="F3" s="55">
        <f t="shared" si="1"/>
        <v>0.7306398473</v>
      </c>
      <c r="G3" s="55">
        <f>IF(COUNT(N13:N600)&gt;1,STDEV(N13:N600),"")</f>
        <v>1.401082646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5.178433785</v>
      </c>
      <c r="C4" s="57">
        <f t="shared" ref="C4:F4" si="2">IF(COUNT(Z13:Z600)&gt;=20,STDEV(OFFSET(Z12,COUNT(Z13:Z600)-20,0,20,1)),IF(COUNT(Z13:Z600)&gt;1,STDEV(Z13:Z600),""))</f>
        <v>3.12367619</v>
      </c>
      <c r="D4" s="57">
        <f t="shared" si="2"/>
        <v>3.504199162</v>
      </c>
      <c r="E4" s="57">
        <f t="shared" si="2"/>
        <v>1.248528546</v>
      </c>
      <c r="F4" s="57">
        <f t="shared" si="2"/>
        <v>0.4925921831</v>
      </c>
      <c r="G4" s="57">
        <f>IF(COUNT(N13:N600)&gt;=20,STDEV(OFFSET(N12,COUNT(N13:N600)-20,0,20,1)),IF(COUNT(N13:N600)&gt;1,STDEV(N13:N600),""))</f>
        <v>1.452685141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4.399675313</v>
      </c>
      <c r="C5" s="58">
        <f t="shared" ref="C5:F5" si="3">IF(COUNT(Z13:Z600)&gt;=10,STDEV(OFFSET(Z12,COUNT(Z13:Z600)-10,0,10,1)),IF(COUNT(Z13:Z600)&gt;1,STDEV(Z13:Z600),""))</f>
        <v>4.405759218</v>
      </c>
      <c r="D5" s="58">
        <f t="shared" si="3"/>
        <v>3.69362385</v>
      </c>
      <c r="E5" s="58">
        <f t="shared" si="3"/>
        <v>1.035098339</v>
      </c>
      <c r="F5" s="58">
        <f t="shared" si="3"/>
        <v>0.5175491695</v>
      </c>
      <c r="G5" s="58">
        <f>IF(COUNT(N13:N600)&gt;=10,STDEV(OFFSET(N12,COUNT(N13:N600)-10,0,10,1)),IF(COUNT(N13:N600)&gt;1,STDEV(N13:N600),""))</f>
        <v>1.511857892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▲</v>
      </c>
      <c r="J5" s="59">
        <f>IF(COUNT(AF13:AF600)&gt;=10,AVERAGE(OFFSET(AF12,COUNT(AF13:AF600)-10,0,10,1)),"")</f>
        <v>27.25</v>
      </c>
      <c r="K5" s="59">
        <f t="shared" ref="K5:L5" si="4">IF(COUNT(Z13:Z600)&gt;=10,AVERAGE(OFFSET(Z12,COUNT(Z13:Z600)-10,0,10,1)),"")</f>
        <v>8.375</v>
      </c>
      <c r="L5" s="59">
        <f t="shared" si="4"/>
        <v>4.75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3.701351105</v>
      </c>
      <c r="C6" s="58">
        <f t="shared" ref="C6:F6" si="5">IF(COUNT(Z13:Z600)&gt;=5,STDEV(OFFSET(Z12,COUNT(Z13:Z600)-5,0,5,1)),IF(COUNT(Z13:Z600)&gt;1,STDEV(Z13:Z600),""))</f>
        <v>4.969909456</v>
      </c>
      <c r="D6" s="58">
        <f t="shared" si="5"/>
        <v>4.301162634</v>
      </c>
      <c r="E6" s="58">
        <f t="shared" si="5"/>
        <v>1.303840481</v>
      </c>
      <c r="F6" s="58">
        <f t="shared" si="5"/>
        <v>0.5477225575</v>
      </c>
      <c r="G6" s="58">
        <f>IF(COUNT(N13:N600)&gt;=5,STDEV(OFFSET(N12,COUNT(N13:N600)-5,0,5,1)),IF(COUNT(N13:N600)&gt;1,STDEV(N13:N600),""))</f>
        <v>1.303840481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AST ▲</v>
      </c>
      <c r="J6" s="59">
        <f>IF(COUNT(AF13:AF600)&gt;=5,AVERAGE(OFFSET(AF12,COUNT(AF13:AF600)-5,0,5,1)),"")</f>
        <v>26.8</v>
      </c>
      <c r="K6" s="59">
        <f t="shared" ref="K6:L6" si="6">IF(COUNT(Z13:Z600)&gt;=5,AVERAGE(OFFSET(Z12,COUNT(Z13:Z600)-5,0,5,1)),"")</f>
        <v>7.2</v>
      </c>
      <c r="L6" s="59">
        <f t="shared" si="6"/>
        <v>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0.2481077764</v>
      </c>
      <c r="C7" s="17">
        <f t="shared" si="7"/>
        <v>0.4084220207</v>
      </c>
      <c r="D7" s="17">
        <f t="shared" si="7"/>
        <v>0.516497491</v>
      </c>
      <c r="E7" s="17">
        <f t="shared" si="7"/>
        <v>1.145957012</v>
      </c>
      <c r="F7" s="17">
        <f t="shared" si="7"/>
        <v>1.735269637</v>
      </c>
      <c r="G7" s="17">
        <f t="shared" si="7"/>
        <v>0.6884630244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28.68421053</v>
      </c>
      <c r="C8" s="60">
        <f t="shared" ref="C8:F8" si="8">IF(COUNT(Z13:Z600)&gt;0,AVERAGE(Z13:Z600),"")</f>
        <v>7.228070175</v>
      </c>
      <c r="D8" s="60">
        <f t="shared" si="8"/>
        <v>5.105263158</v>
      </c>
      <c r="E8" s="60">
        <f t="shared" si="8"/>
        <v>0.9824561404</v>
      </c>
      <c r="F8" s="60">
        <f t="shared" si="8"/>
        <v>0.4210526316</v>
      </c>
      <c r="G8" s="60">
        <f>IF(COUNT(N13:N600)&gt;0,AVERAGE(N13:N600),"")</f>
        <v>2.035087719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604.0</v>
      </c>
      <c r="C13" s="62">
        <v>1.0</v>
      </c>
      <c r="D13" s="63">
        <v>45952.0</v>
      </c>
      <c r="E13" s="62" t="s">
        <v>263</v>
      </c>
      <c r="F13" s="62" t="s">
        <v>81</v>
      </c>
      <c r="G13" s="62" t="s">
        <v>265</v>
      </c>
      <c r="H13" s="62" t="s">
        <v>447</v>
      </c>
      <c r="I13" s="62" t="s">
        <v>224</v>
      </c>
      <c r="J13" s="64">
        <v>1.5097222222222222</v>
      </c>
      <c r="K13" s="62">
        <v>9.0</v>
      </c>
      <c r="L13" s="62">
        <v>18.0</v>
      </c>
      <c r="M13" s="62">
        <v>0.5</v>
      </c>
      <c r="N13" s="62">
        <v>2.0</v>
      </c>
      <c r="O13" s="62">
        <v>4.0</v>
      </c>
      <c r="P13" s="62">
        <v>0.5</v>
      </c>
      <c r="Q13" s="62">
        <v>7.0</v>
      </c>
      <c r="R13" s="62">
        <v>14.0</v>
      </c>
      <c r="S13" s="62">
        <v>0.5</v>
      </c>
      <c r="T13" s="62">
        <v>0.556</v>
      </c>
      <c r="U13" s="62">
        <v>5.0</v>
      </c>
      <c r="V13" s="62">
        <v>6.0</v>
      </c>
      <c r="W13" s="62">
        <v>0.833</v>
      </c>
      <c r="X13" s="62">
        <v>0.0</v>
      </c>
      <c r="Y13" s="62">
        <v>6.0</v>
      </c>
      <c r="Z13" s="62">
        <v>6.0</v>
      </c>
      <c r="AA13" s="62">
        <v>4.0</v>
      </c>
      <c r="AB13" s="62">
        <v>0.0</v>
      </c>
      <c r="AC13" s="62">
        <v>0.0</v>
      </c>
      <c r="AD13" s="62">
        <v>2.0</v>
      </c>
      <c r="AE13" s="62">
        <v>4.0</v>
      </c>
      <c r="AF13" s="62">
        <v>25.0</v>
      </c>
      <c r="AG13" s="62">
        <v>16.6</v>
      </c>
      <c r="AH13" s="62">
        <v>0.0</v>
      </c>
    </row>
    <row r="14">
      <c r="A14" s="62">
        <v>2.0</v>
      </c>
      <c r="B14" s="62">
        <v>605.0</v>
      </c>
      <c r="C14" s="62">
        <v>2.0</v>
      </c>
      <c r="D14" s="63">
        <v>45954.0</v>
      </c>
      <c r="E14" s="62" t="s">
        <v>263</v>
      </c>
      <c r="F14" s="62" t="s">
        <v>227</v>
      </c>
      <c r="G14" s="62" t="s">
        <v>297</v>
      </c>
      <c r="H14" s="62" t="s">
        <v>448</v>
      </c>
      <c r="I14" s="62" t="s">
        <v>224</v>
      </c>
      <c r="J14" s="64">
        <v>1.4777777777777779</v>
      </c>
      <c r="K14" s="62">
        <v>9.0</v>
      </c>
      <c r="L14" s="62">
        <v>18.0</v>
      </c>
      <c r="M14" s="62">
        <v>0.5</v>
      </c>
      <c r="N14" s="62">
        <v>3.0</v>
      </c>
      <c r="O14" s="62">
        <v>7.0</v>
      </c>
      <c r="P14" s="62">
        <v>0.429</v>
      </c>
      <c r="Q14" s="62">
        <v>6.0</v>
      </c>
      <c r="R14" s="62">
        <v>11.0</v>
      </c>
      <c r="S14" s="62">
        <v>0.545</v>
      </c>
      <c r="T14" s="62">
        <v>0.583</v>
      </c>
      <c r="U14" s="62">
        <v>2.0</v>
      </c>
      <c r="V14" s="62">
        <v>4.0</v>
      </c>
      <c r="W14" s="62">
        <v>0.5</v>
      </c>
      <c r="X14" s="62">
        <v>0.0</v>
      </c>
      <c r="Y14" s="62">
        <v>4.0</v>
      </c>
      <c r="Z14" s="62">
        <v>4.0</v>
      </c>
      <c r="AA14" s="62">
        <v>3.0</v>
      </c>
      <c r="AB14" s="62">
        <v>1.0</v>
      </c>
      <c r="AC14" s="62">
        <v>1.0</v>
      </c>
      <c r="AD14" s="62">
        <v>7.0</v>
      </c>
      <c r="AE14" s="62">
        <v>5.0</v>
      </c>
      <c r="AF14" s="62">
        <v>23.0</v>
      </c>
      <c r="AG14" s="62">
        <v>9.2</v>
      </c>
      <c r="AH14" s="62">
        <v>-14.0</v>
      </c>
    </row>
    <row r="15">
      <c r="A15" s="62">
        <v>3.0</v>
      </c>
      <c r="B15" s="62">
        <v>606.0</v>
      </c>
      <c r="C15" s="62">
        <v>3.0</v>
      </c>
      <c r="D15" s="63">
        <v>45956.0</v>
      </c>
      <c r="E15" s="62" t="s">
        <v>263</v>
      </c>
      <c r="F15" s="62" t="s">
        <v>227</v>
      </c>
      <c r="G15" s="62" t="s">
        <v>275</v>
      </c>
      <c r="H15" s="62" t="s">
        <v>449</v>
      </c>
      <c r="I15" s="62" t="s">
        <v>224</v>
      </c>
      <c r="J15" s="64">
        <v>1.4784722222222222</v>
      </c>
      <c r="K15" s="62">
        <v>12.0</v>
      </c>
      <c r="L15" s="62">
        <v>25.0</v>
      </c>
      <c r="M15" s="62">
        <v>0.48</v>
      </c>
      <c r="N15" s="62">
        <v>5.0</v>
      </c>
      <c r="O15" s="62">
        <v>9.0</v>
      </c>
      <c r="P15" s="62">
        <v>0.556</v>
      </c>
      <c r="Q15" s="62">
        <v>7.0</v>
      </c>
      <c r="R15" s="62">
        <v>16.0</v>
      </c>
      <c r="S15" s="62">
        <v>0.438</v>
      </c>
      <c r="T15" s="62">
        <v>0.58</v>
      </c>
      <c r="U15" s="62">
        <v>12.0</v>
      </c>
      <c r="V15" s="62">
        <v>15.0</v>
      </c>
      <c r="W15" s="62">
        <v>0.8</v>
      </c>
      <c r="X15" s="62">
        <v>2.0</v>
      </c>
      <c r="Y15" s="62">
        <v>4.0</v>
      </c>
      <c r="Z15" s="62">
        <v>6.0</v>
      </c>
      <c r="AA15" s="62">
        <v>4.0</v>
      </c>
      <c r="AB15" s="62">
        <v>0.0</v>
      </c>
      <c r="AC15" s="62">
        <v>0.0</v>
      </c>
      <c r="AD15" s="62">
        <v>4.0</v>
      </c>
      <c r="AE15" s="62">
        <v>3.0</v>
      </c>
      <c r="AF15" s="62">
        <v>41.0</v>
      </c>
      <c r="AG15" s="62">
        <v>27.3</v>
      </c>
      <c r="AH15" s="62">
        <v>-1.0</v>
      </c>
    </row>
    <row r="16">
      <c r="A16" s="62">
        <v>4.0</v>
      </c>
      <c r="B16" s="62">
        <v>607.0</v>
      </c>
      <c r="C16" s="62">
        <v>4.0</v>
      </c>
      <c r="D16" s="63">
        <v>45957.0</v>
      </c>
      <c r="E16" s="62" t="s">
        <v>263</v>
      </c>
      <c r="F16" s="62" t="s">
        <v>227</v>
      </c>
      <c r="G16" s="62" t="s">
        <v>247</v>
      </c>
      <c r="H16" s="62" t="s">
        <v>450</v>
      </c>
      <c r="I16" s="62" t="s">
        <v>224</v>
      </c>
      <c r="J16" s="64">
        <v>1.0131944444444445</v>
      </c>
      <c r="K16" s="62">
        <v>5.0</v>
      </c>
      <c r="L16" s="62">
        <v>9.0</v>
      </c>
      <c r="M16" s="62">
        <v>0.556</v>
      </c>
      <c r="N16" s="62">
        <v>1.0</v>
      </c>
      <c r="O16" s="62">
        <v>3.0</v>
      </c>
      <c r="P16" s="62">
        <v>0.333</v>
      </c>
      <c r="Q16" s="62">
        <v>4.0</v>
      </c>
      <c r="R16" s="62">
        <v>6.0</v>
      </c>
      <c r="S16" s="62">
        <v>0.667</v>
      </c>
      <c r="T16" s="62">
        <v>0.611</v>
      </c>
      <c r="U16" s="62">
        <v>4.0</v>
      </c>
      <c r="V16" s="62">
        <v>6.0</v>
      </c>
      <c r="W16" s="62">
        <v>0.667</v>
      </c>
      <c r="X16" s="62">
        <v>0.0</v>
      </c>
      <c r="Y16" s="62">
        <v>7.0</v>
      </c>
      <c r="Z16" s="62">
        <v>7.0</v>
      </c>
      <c r="AA16" s="62">
        <v>4.0</v>
      </c>
      <c r="AB16" s="62">
        <v>0.0</v>
      </c>
      <c r="AC16" s="62">
        <v>0.0</v>
      </c>
      <c r="AD16" s="62">
        <v>3.0</v>
      </c>
      <c r="AE16" s="62">
        <v>5.0</v>
      </c>
      <c r="AF16" s="62">
        <v>15.0</v>
      </c>
      <c r="AG16" s="62">
        <v>9.8</v>
      </c>
      <c r="AH16" s="62">
        <v>4.0</v>
      </c>
    </row>
    <row r="17">
      <c r="A17" s="62">
        <v>5.0</v>
      </c>
      <c r="B17" s="62">
        <v>608.0</v>
      </c>
      <c r="C17" s="62">
        <v>5.0</v>
      </c>
      <c r="D17" s="63">
        <v>45959.0</v>
      </c>
      <c r="E17" s="62" t="s">
        <v>263</v>
      </c>
      <c r="F17" s="62" t="s">
        <v>81</v>
      </c>
      <c r="G17" s="62" t="s">
        <v>293</v>
      </c>
      <c r="H17" s="62" t="s">
        <v>451</v>
      </c>
      <c r="I17" s="62" t="s">
        <v>224</v>
      </c>
      <c r="J17" s="64">
        <v>1.3263888888888888</v>
      </c>
      <c r="K17" s="62">
        <v>12.0</v>
      </c>
      <c r="L17" s="62">
        <v>20.0</v>
      </c>
      <c r="M17" s="62">
        <v>0.6</v>
      </c>
      <c r="N17" s="62">
        <v>4.0</v>
      </c>
      <c r="O17" s="62">
        <v>9.0</v>
      </c>
      <c r="P17" s="62">
        <v>0.444</v>
      </c>
      <c r="Q17" s="62">
        <v>8.0</v>
      </c>
      <c r="R17" s="62">
        <v>11.0</v>
      </c>
      <c r="S17" s="62">
        <v>0.727</v>
      </c>
      <c r="T17" s="62">
        <v>0.7</v>
      </c>
      <c r="U17" s="62">
        <v>2.0</v>
      </c>
      <c r="V17" s="62">
        <v>2.0</v>
      </c>
      <c r="W17" s="62">
        <v>1.0</v>
      </c>
      <c r="X17" s="62">
        <v>0.0</v>
      </c>
      <c r="Y17" s="62">
        <v>5.0</v>
      </c>
      <c r="Z17" s="62">
        <v>5.0</v>
      </c>
      <c r="AA17" s="62">
        <v>4.0</v>
      </c>
      <c r="AB17" s="62">
        <v>1.0</v>
      </c>
      <c r="AC17" s="62">
        <v>1.0</v>
      </c>
      <c r="AD17" s="62">
        <v>2.0</v>
      </c>
      <c r="AE17" s="62">
        <v>4.0</v>
      </c>
      <c r="AF17" s="62">
        <v>30.0</v>
      </c>
      <c r="AG17" s="62">
        <v>23.2</v>
      </c>
      <c r="AH17" s="62">
        <v>20.0</v>
      </c>
    </row>
    <row r="18">
      <c r="A18" s="62">
        <v>6.0</v>
      </c>
      <c r="B18" s="62">
        <v>609.0</v>
      </c>
      <c r="C18" s="62">
        <v>6.0</v>
      </c>
      <c r="D18" s="63">
        <v>45961.0</v>
      </c>
      <c r="E18" s="62" t="s">
        <v>263</v>
      </c>
      <c r="F18" s="62" t="s">
        <v>227</v>
      </c>
      <c r="G18" s="62" t="s">
        <v>265</v>
      </c>
      <c r="H18" s="62" t="s">
        <v>452</v>
      </c>
      <c r="I18" s="62" t="s">
        <v>224</v>
      </c>
      <c r="J18" s="64">
        <v>1.3222222222222222</v>
      </c>
      <c r="K18" s="62">
        <v>13.0</v>
      </c>
      <c r="L18" s="62">
        <v>19.0</v>
      </c>
      <c r="M18" s="62">
        <v>0.684</v>
      </c>
      <c r="N18" s="62">
        <v>4.0</v>
      </c>
      <c r="O18" s="62">
        <v>7.0</v>
      </c>
      <c r="P18" s="62">
        <v>0.571</v>
      </c>
      <c r="Q18" s="62">
        <v>9.0</v>
      </c>
      <c r="R18" s="62">
        <v>12.0</v>
      </c>
      <c r="S18" s="62">
        <v>0.75</v>
      </c>
      <c r="T18" s="62">
        <v>0.789</v>
      </c>
      <c r="U18" s="62">
        <v>2.0</v>
      </c>
      <c r="V18" s="62">
        <v>3.0</v>
      </c>
      <c r="W18" s="62">
        <v>0.667</v>
      </c>
      <c r="X18" s="62">
        <v>1.0</v>
      </c>
      <c r="Y18" s="62">
        <v>2.0</v>
      </c>
      <c r="Z18" s="62">
        <v>3.0</v>
      </c>
      <c r="AA18" s="62">
        <v>6.0</v>
      </c>
      <c r="AB18" s="62">
        <v>1.0</v>
      </c>
      <c r="AC18" s="62">
        <v>1.0</v>
      </c>
      <c r="AD18" s="62">
        <v>5.0</v>
      </c>
      <c r="AE18" s="62">
        <v>4.0</v>
      </c>
      <c r="AF18" s="62">
        <v>32.0</v>
      </c>
      <c r="AG18" s="62">
        <v>24.1</v>
      </c>
      <c r="AH18" s="62">
        <v>-11.0</v>
      </c>
    </row>
    <row r="19">
      <c r="A19" s="62">
        <v>7.0</v>
      </c>
      <c r="B19" s="62">
        <v>610.0</v>
      </c>
      <c r="C19" s="62">
        <v>7.0</v>
      </c>
      <c r="D19" s="63">
        <v>45962.0</v>
      </c>
      <c r="E19" s="62" t="s">
        <v>263</v>
      </c>
      <c r="F19" s="62" t="s">
        <v>81</v>
      </c>
      <c r="G19" s="62" t="s">
        <v>272</v>
      </c>
      <c r="H19" s="62" t="s">
        <v>453</v>
      </c>
      <c r="I19" s="62" t="s">
        <v>224</v>
      </c>
      <c r="J19" s="65">
        <v>0.9048611111111111</v>
      </c>
      <c r="K19" s="62">
        <v>6.0</v>
      </c>
      <c r="L19" s="62">
        <v>14.0</v>
      </c>
      <c r="M19" s="62">
        <v>0.429</v>
      </c>
      <c r="N19" s="62">
        <v>0.0</v>
      </c>
      <c r="O19" s="62">
        <v>2.0</v>
      </c>
      <c r="P19" s="62">
        <v>0.0</v>
      </c>
      <c r="Q19" s="62">
        <v>6.0</v>
      </c>
      <c r="R19" s="62">
        <v>12.0</v>
      </c>
      <c r="S19" s="62">
        <v>0.5</v>
      </c>
      <c r="T19" s="62">
        <v>0.429</v>
      </c>
      <c r="U19" s="62">
        <v>0.0</v>
      </c>
      <c r="V19" s="62">
        <v>0.0</v>
      </c>
      <c r="W19" s="62" t="s">
        <v>81</v>
      </c>
      <c r="X19" s="62">
        <v>0.0</v>
      </c>
      <c r="Y19" s="62">
        <v>2.0</v>
      </c>
      <c r="Z19" s="62">
        <v>2.0</v>
      </c>
      <c r="AA19" s="62">
        <v>5.0</v>
      </c>
      <c r="AB19" s="62">
        <v>1.0</v>
      </c>
      <c r="AC19" s="62">
        <v>0.0</v>
      </c>
      <c r="AD19" s="62">
        <v>5.0</v>
      </c>
      <c r="AE19" s="62">
        <v>3.0</v>
      </c>
      <c r="AF19" s="62">
        <v>12.0</v>
      </c>
      <c r="AG19" s="62">
        <v>3.5</v>
      </c>
      <c r="AH19" s="62">
        <v>-20.0</v>
      </c>
    </row>
    <row r="20">
      <c r="A20" s="62">
        <v>8.0</v>
      </c>
      <c r="B20" s="62">
        <v>611.0</v>
      </c>
      <c r="C20" s="62">
        <v>8.0</v>
      </c>
      <c r="D20" s="63">
        <v>45964.0</v>
      </c>
      <c r="E20" s="62" t="s">
        <v>263</v>
      </c>
      <c r="F20" s="62" t="s">
        <v>81</v>
      </c>
      <c r="G20" s="62" t="s">
        <v>251</v>
      </c>
      <c r="H20" s="62" t="s">
        <v>454</v>
      </c>
      <c r="I20" s="62" t="s">
        <v>224</v>
      </c>
      <c r="J20" s="64">
        <v>1.5666666666666667</v>
      </c>
      <c r="K20" s="62">
        <v>13.0</v>
      </c>
      <c r="L20" s="62">
        <v>28.0</v>
      </c>
      <c r="M20" s="62">
        <v>0.464</v>
      </c>
      <c r="N20" s="62">
        <v>0.0</v>
      </c>
      <c r="O20" s="62">
        <v>9.0</v>
      </c>
      <c r="P20" s="62">
        <v>0.0</v>
      </c>
      <c r="Q20" s="62">
        <v>13.0</v>
      </c>
      <c r="R20" s="62">
        <v>19.0</v>
      </c>
      <c r="S20" s="62">
        <v>0.684</v>
      </c>
      <c r="T20" s="62">
        <v>0.464</v>
      </c>
      <c r="U20" s="62">
        <v>10.0</v>
      </c>
      <c r="V20" s="62">
        <v>11.0</v>
      </c>
      <c r="W20" s="62">
        <v>0.909</v>
      </c>
      <c r="X20" s="62">
        <v>1.0</v>
      </c>
      <c r="Y20" s="62">
        <v>1.0</v>
      </c>
      <c r="Z20" s="62">
        <v>2.0</v>
      </c>
      <c r="AA20" s="62">
        <v>4.0</v>
      </c>
      <c r="AB20" s="62">
        <v>2.0</v>
      </c>
      <c r="AC20" s="62">
        <v>0.0</v>
      </c>
      <c r="AD20" s="62">
        <v>3.0</v>
      </c>
      <c r="AE20" s="62">
        <v>3.0</v>
      </c>
      <c r="AF20" s="62">
        <v>36.0</v>
      </c>
      <c r="AG20" s="62">
        <v>22.8</v>
      </c>
      <c r="AH20" s="62">
        <v>21.0</v>
      </c>
    </row>
    <row r="21" ht="15.75" customHeight="1">
      <c r="A21" s="62">
        <v>9.0</v>
      </c>
      <c r="B21" s="62">
        <v>612.0</v>
      </c>
      <c r="C21" s="62">
        <v>9.0</v>
      </c>
      <c r="D21" s="63">
        <v>45966.0</v>
      </c>
      <c r="E21" s="62" t="s">
        <v>263</v>
      </c>
      <c r="F21" s="62" t="s">
        <v>81</v>
      </c>
      <c r="G21" s="62" t="s">
        <v>295</v>
      </c>
      <c r="H21" s="62" t="s">
        <v>455</v>
      </c>
      <c r="I21" s="62" t="s">
        <v>224</v>
      </c>
      <c r="J21" s="64">
        <v>1.0784722222222223</v>
      </c>
      <c r="K21" s="62">
        <v>13.0</v>
      </c>
      <c r="L21" s="62">
        <v>21.0</v>
      </c>
      <c r="M21" s="62">
        <v>0.619</v>
      </c>
      <c r="N21" s="62">
        <v>2.0</v>
      </c>
      <c r="O21" s="62">
        <v>4.0</v>
      </c>
      <c r="P21" s="62">
        <v>0.5</v>
      </c>
      <c r="Q21" s="62">
        <v>11.0</v>
      </c>
      <c r="R21" s="62">
        <v>17.0</v>
      </c>
      <c r="S21" s="62">
        <v>0.647</v>
      </c>
      <c r="T21" s="62">
        <v>0.667</v>
      </c>
      <c r="U21" s="62">
        <v>7.0</v>
      </c>
      <c r="V21" s="62">
        <v>9.0</v>
      </c>
      <c r="W21" s="62">
        <v>0.778</v>
      </c>
      <c r="X21" s="62">
        <v>1.0</v>
      </c>
      <c r="Y21" s="62">
        <v>4.0</v>
      </c>
      <c r="Z21" s="62">
        <v>5.0</v>
      </c>
      <c r="AA21" s="62">
        <v>5.0</v>
      </c>
      <c r="AB21" s="62">
        <v>1.0</v>
      </c>
      <c r="AC21" s="62">
        <v>0.0</v>
      </c>
      <c r="AD21" s="62">
        <v>1.0</v>
      </c>
      <c r="AE21" s="62">
        <v>2.0</v>
      </c>
      <c r="AF21" s="62">
        <v>35.0</v>
      </c>
      <c r="AG21" s="62">
        <v>29.3</v>
      </c>
      <c r="AH21" s="62">
        <v>11.0</v>
      </c>
    </row>
    <row r="22" ht="15.75" customHeight="1">
      <c r="A22" s="62">
        <v>10.0</v>
      </c>
      <c r="B22" s="62">
        <v>613.0</v>
      </c>
      <c r="C22" s="62">
        <v>10.0</v>
      </c>
      <c r="D22" s="63">
        <v>45968.0</v>
      </c>
      <c r="E22" s="62" t="s">
        <v>263</v>
      </c>
      <c r="F22" s="62" t="s">
        <v>227</v>
      </c>
      <c r="G22" s="62" t="s">
        <v>309</v>
      </c>
      <c r="H22" s="62" t="s">
        <v>456</v>
      </c>
      <c r="I22" s="62" t="s">
        <v>224</v>
      </c>
      <c r="J22" s="64">
        <v>1.5208333333333333</v>
      </c>
      <c r="K22" s="62">
        <v>15.0</v>
      </c>
      <c r="L22" s="62">
        <v>28.0</v>
      </c>
      <c r="M22" s="62">
        <v>0.536</v>
      </c>
      <c r="N22" s="62">
        <v>1.0</v>
      </c>
      <c r="O22" s="62">
        <v>6.0</v>
      </c>
      <c r="P22" s="62">
        <v>0.167</v>
      </c>
      <c r="Q22" s="62">
        <v>14.0</v>
      </c>
      <c r="R22" s="62">
        <v>22.0</v>
      </c>
      <c r="S22" s="62">
        <v>0.636</v>
      </c>
      <c r="T22" s="62">
        <v>0.554</v>
      </c>
      <c r="U22" s="62">
        <v>1.0</v>
      </c>
      <c r="V22" s="62">
        <v>2.0</v>
      </c>
      <c r="W22" s="62">
        <v>0.5</v>
      </c>
      <c r="X22" s="62">
        <v>0.0</v>
      </c>
      <c r="Y22" s="62">
        <v>9.0</v>
      </c>
      <c r="Z22" s="62">
        <v>9.0</v>
      </c>
      <c r="AA22" s="62">
        <v>3.0</v>
      </c>
      <c r="AB22" s="62">
        <v>1.0</v>
      </c>
      <c r="AC22" s="62">
        <v>0.0</v>
      </c>
      <c r="AD22" s="62">
        <v>4.0</v>
      </c>
      <c r="AE22" s="62">
        <v>3.0</v>
      </c>
      <c r="AF22" s="62">
        <v>32.0</v>
      </c>
      <c r="AG22" s="62">
        <v>18.6</v>
      </c>
      <c r="AH22" s="62">
        <v>-21.0</v>
      </c>
    </row>
    <row r="23" ht="15.75" customHeight="1">
      <c r="A23" s="62">
        <v>11.0</v>
      </c>
      <c r="B23" s="62">
        <v>614.0</v>
      </c>
      <c r="C23" s="62">
        <v>11.0</v>
      </c>
      <c r="D23" s="63">
        <v>45970.0</v>
      </c>
      <c r="E23" s="62" t="s">
        <v>263</v>
      </c>
      <c r="F23" s="62" t="s">
        <v>227</v>
      </c>
      <c r="G23" s="62" t="s">
        <v>309</v>
      </c>
      <c r="H23" s="62" t="s">
        <v>457</v>
      </c>
      <c r="I23" s="62" t="s">
        <v>224</v>
      </c>
      <c r="J23" s="64">
        <v>1.4</v>
      </c>
      <c r="K23" s="62">
        <v>10.0</v>
      </c>
      <c r="L23" s="62">
        <v>24.0</v>
      </c>
      <c r="M23" s="62">
        <v>0.417</v>
      </c>
      <c r="N23" s="62">
        <v>1.0</v>
      </c>
      <c r="O23" s="62">
        <v>4.0</v>
      </c>
      <c r="P23" s="62">
        <v>0.25</v>
      </c>
      <c r="Q23" s="62">
        <v>9.0</v>
      </c>
      <c r="R23" s="62">
        <v>20.0</v>
      </c>
      <c r="S23" s="62">
        <v>0.45</v>
      </c>
      <c r="T23" s="62">
        <v>0.438</v>
      </c>
      <c r="U23" s="62">
        <v>6.0</v>
      </c>
      <c r="V23" s="62">
        <v>7.0</v>
      </c>
      <c r="W23" s="62">
        <v>0.857</v>
      </c>
      <c r="X23" s="62">
        <v>1.0</v>
      </c>
      <c r="Y23" s="62">
        <v>4.0</v>
      </c>
      <c r="Z23" s="62">
        <v>5.0</v>
      </c>
      <c r="AA23" s="62">
        <v>1.0</v>
      </c>
      <c r="AB23" s="62">
        <v>1.0</v>
      </c>
      <c r="AC23" s="62">
        <v>1.0</v>
      </c>
      <c r="AD23" s="62">
        <v>4.0</v>
      </c>
      <c r="AE23" s="62">
        <v>4.0</v>
      </c>
      <c r="AF23" s="62">
        <v>27.0</v>
      </c>
      <c r="AG23" s="62">
        <v>12.5</v>
      </c>
      <c r="AH23" s="62">
        <v>-17.0</v>
      </c>
    </row>
    <row r="24" ht="15.75" customHeight="1">
      <c r="A24" s="62">
        <v>12.0</v>
      </c>
      <c r="B24" s="62">
        <v>615.0</v>
      </c>
      <c r="C24" s="62">
        <v>12.0</v>
      </c>
      <c r="D24" s="63">
        <v>45972.0</v>
      </c>
      <c r="E24" s="62" t="s">
        <v>263</v>
      </c>
      <c r="F24" s="62" t="s">
        <v>227</v>
      </c>
      <c r="G24" s="62" t="s">
        <v>265</v>
      </c>
      <c r="H24" s="62" t="s">
        <v>458</v>
      </c>
      <c r="I24" s="62" t="s">
        <v>224</v>
      </c>
      <c r="J24" s="64">
        <v>1.4652777777777777</v>
      </c>
      <c r="K24" s="62">
        <v>8.0</v>
      </c>
      <c r="L24" s="62">
        <v>18.0</v>
      </c>
      <c r="M24" s="62">
        <v>0.444</v>
      </c>
      <c r="N24" s="62">
        <v>1.0</v>
      </c>
      <c r="O24" s="62">
        <v>3.0</v>
      </c>
      <c r="P24" s="62">
        <v>0.333</v>
      </c>
      <c r="Q24" s="62">
        <v>7.0</v>
      </c>
      <c r="R24" s="62">
        <v>15.0</v>
      </c>
      <c r="S24" s="62">
        <v>0.467</v>
      </c>
      <c r="T24" s="62">
        <v>0.472</v>
      </c>
      <c r="U24" s="62">
        <v>7.0</v>
      </c>
      <c r="V24" s="62">
        <v>8.0</v>
      </c>
      <c r="W24" s="62">
        <v>0.875</v>
      </c>
      <c r="X24" s="62">
        <v>1.0</v>
      </c>
      <c r="Y24" s="62">
        <v>5.0</v>
      </c>
      <c r="Z24" s="62">
        <v>6.0</v>
      </c>
      <c r="AA24" s="62">
        <v>5.0</v>
      </c>
      <c r="AB24" s="62">
        <v>0.0</v>
      </c>
      <c r="AC24" s="62">
        <v>0.0</v>
      </c>
      <c r="AD24" s="62">
        <v>2.0</v>
      </c>
      <c r="AE24" s="62">
        <v>2.0</v>
      </c>
      <c r="AF24" s="62">
        <v>24.0</v>
      </c>
      <c r="AG24" s="62">
        <v>17.1</v>
      </c>
      <c r="AH24" s="62">
        <v>-5.0</v>
      </c>
    </row>
    <row r="25" ht="15.75" customHeight="1">
      <c r="A25" s="62">
        <v>13.0</v>
      </c>
      <c r="B25" s="62">
        <v>616.0</v>
      </c>
      <c r="C25" s="62">
        <v>13.0</v>
      </c>
      <c r="D25" s="63">
        <v>45973.0</v>
      </c>
      <c r="E25" s="62" t="s">
        <v>263</v>
      </c>
      <c r="F25" s="62" t="s">
        <v>81</v>
      </c>
      <c r="G25" s="62" t="s">
        <v>233</v>
      </c>
      <c r="H25" s="62" t="s">
        <v>459</v>
      </c>
      <c r="I25" s="62" t="s">
        <v>224</v>
      </c>
      <c r="J25" s="64">
        <v>1.0541666666666667</v>
      </c>
      <c r="K25" s="62">
        <v>8.0</v>
      </c>
      <c r="L25" s="62">
        <v>16.0</v>
      </c>
      <c r="M25" s="62">
        <v>0.5</v>
      </c>
      <c r="N25" s="62">
        <v>2.0</v>
      </c>
      <c r="O25" s="62">
        <v>5.0</v>
      </c>
      <c r="P25" s="62">
        <v>0.4</v>
      </c>
      <c r="Q25" s="62">
        <v>6.0</v>
      </c>
      <c r="R25" s="62">
        <v>11.0</v>
      </c>
      <c r="S25" s="62">
        <v>0.545</v>
      </c>
      <c r="T25" s="62">
        <v>0.563</v>
      </c>
      <c r="U25" s="62">
        <v>1.0</v>
      </c>
      <c r="V25" s="62">
        <v>2.0</v>
      </c>
      <c r="W25" s="62">
        <v>0.5</v>
      </c>
      <c r="X25" s="62">
        <v>3.0</v>
      </c>
      <c r="Y25" s="62">
        <v>3.0</v>
      </c>
      <c r="Z25" s="62">
        <v>6.0</v>
      </c>
      <c r="AA25" s="62">
        <v>6.0</v>
      </c>
      <c r="AB25" s="62">
        <v>0.0</v>
      </c>
      <c r="AC25" s="62">
        <v>0.0</v>
      </c>
      <c r="AD25" s="62">
        <v>2.0</v>
      </c>
      <c r="AE25" s="62">
        <v>2.0</v>
      </c>
      <c r="AF25" s="62">
        <v>19.0</v>
      </c>
      <c r="AG25" s="62">
        <v>15.0</v>
      </c>
      <c r="AH25" s="62">
        <v>29.0</v>
      </c>
    </row>
    <row r="26" ht="15.75" customHeight="1">
      <c r="A26" s="62">
        <v>14.0</v>
      </c>
      <c r="B26" s="62">
        <v>617.0</v>
      </c>
      <c r="C26" s="62">
        <v>14.0</v>
      </c>
      <c r="D26" s="63">
        <v>45977.0</v>
      </c>
      <c r="E26" s="62" t="s">
        <v>263</v>
      </c>
      <c r="F26" s="62" t="s">
        <v>81</v>
      </c>
      <c r="G26" s="62" t="s">
        <v>254</v>
      </c>
      <c r="H26" s="62" t="s">
        <v>460</v>
      </c>
      <c r="I26" s="62" t="s">
        <v>224</v>
      </c>
      <c r="J26" s="64">
        <v>1.6090277777777777</v>
      </c>
      <c r="K26" s="62">
        <v>14.0</v>
      </c>
      <c r="L26" s="62">
        <v>33.0</v>
      </c>
      <c r="M26" s="62">
        <v>0.424</v>
      </c>
      <c r="N26" s="62">
        <v>1.0</v>
      </c>
      <c r="O26" s="62">
        <v>7.0</v>
      </c>
      <c r="P26" s="62">
        <v>0.143</v>
      </c>
      <c r="Q26" s="62">
        <v>13.0</v>
      </c>
      <c r="R26" s="62">
        <v>26.0</v>
      </c>
      <c r="S26" s="62">
        <v>0.5</v>
      </c>
      <c r="T26" s="62">
        <v>0.439</v>
      </c>
      <c r="U26" s="62">
        <v>4.0</v>
      </c>
      <c r="V26" s="62">
        <v>7.0</v>
      </c>
      <c r="W26" s="62">
        <v>0.571</v>
      </c>
      <c r="X26" s="62">
        <v>3.0</v>
      </c>
      <c r="Y26" s="62">
        <v>10.0</v>
      </c>
      <c r="Z26" s="62">
        <v>13.0</v>
      </c>
      <c r="AA26" s="62">
        <v>3.0</v>
      </c>
      <c r="AB26" s="62">
        <v>2.0</v>
      </c>
      <c r="AC26" s="62">
        <v>1.0</v>
      </c>
      <c r="AD26" s="62">
        <v>1.0</v>
      </c>
      <c r="AE26" s="62">
        <v>1.0</v>
      </c>
      <c r="AF26" s="62">
        <v>33.0</v>
      </c>
      <c r="AG26" s="62">
        <v>22.8</v>
      </c>
      <c r="AH26" s="62">
        <v>22.0</v>
      </c>
    </row>
    <row r="27" ht="15.75" customHeight="1">
      <c r="A27" s="62">
        <v>15.0</v>
      </c>
      <c r="B27" s="62">
        <v>618.0</v>
      </c>
      <c r="C27" s="62">
        <v>15.0</v>
      </c>
      <c r="D27" s="63">
        <v>45979.0</v>
      </c>
      <c r="E27" s="62" t="s">
        <v>263</v>
      </c>
      <c r="F27" s="62" t="s">
        <v>227</v>
      </c>
      <c r="G27" s="62" t="s">
        <v>300</v>
      </c>
      <c r="H27" s="62" t="s">
        <v>461</v>
      </c>
      <c r="I27" s="62" t="s">
        <v>224</v>
      </c>
      <c r="J27" s="64">
        <v>1.3333333333333333</v>
      </c>
      <c r="K27" s="62">
        <v>9.0</v>
      </c>
      <c r="L27" s="62">
        <v>19.0</v>
      </c>
      <c r="M27" s="62">
        <v>0.474</v>
      </c>
      <c r="N27" s="62">
        <v>3.0</v>
      </c>
      <c r="O27" s="62">
        <v>7.0</v>
      </c>
      <c r="P27" s="62">
        <v>0.429</v>
      </c>
      <c r="Q27" s="62">
        <v>6.0</v>
      </c>
      <c r="R27" s="62">
        <v>12.0</v>
      </c>
      <c r="S27" s="62">
        <v>0.5</v>
      </c>
      <c r="T27" s="62">
        <v>0.553</v>
      </c>
      <c r="U27" s="62">
        <v>8.0</v>
      </c>
      <c r="V27" s="62">
        <v>10.0</v>
      </c>
      <c r="W27" s="62">
        <v>0.8</v>
      </c>
      <c r="X27" s="62">
        <v>1.0</v>
      </c>
      <c r="Y27" s="62">
        <v>3.0</v>
      </c>
      <c r="Z27" s="62">
        <v>4.0</v>
      </c>
      <c r="AA27" s="62">
        <v>4.0</v>
      </c>
      <c r="AB27" s="62">
        <v>1.0</v>
      </c>
      <c r="AC27" s="62">
        <v>0.0</v>
      </c>
      <c r="AD27" s="62">
        <v>8.0</v>
      </c>
      <c r="AE27" s="62">
        <v>2.0</v>
      </c>
      <c r="AF27" s="62">
        <v>29.0</v>
      </c>
      <c r="AG27" s="62">
        <v>15.1</v>
      </c>
      <c r="AH27" s="62">
        <v>2.0</v>
      </c>
    </row>
    <row r="28" ht="15.75" customHeight="1">
      <c r="A28" s="62">
        <v>16.0</v>
      </c>
      <c r="B28" s="62">
        <v>619.0</v>
      </c>
      <c r="C28" s="62">
        <v>16.0</v>
      </c>
      <c r="D28" s="63">
        <v>45982.0</v>
      </c>
      <c r="E28" s="62" t="s">
        <v>263</v>
      </c>
      <c r="F28" s="62" t="s">
        <v>81</v>
      </c>
      <c r="G28" s="62" t="s">
        <v>300</v>
      </c>
      <c r="H28" s="62" t="s">
        <v>342</v>
      </c>
      <c r="I28" s="62" t="s">
        <v>224</v>
      </c>
      <c r="J28" s="64">
        <v>1.31875</v>
      </c>
      <c r="K28" s="62">
        <v>9.0</v>
      </c>
      <c r="L28" s="62">
        <v>18.0</v>
      </c>
      <c r="M28" s="62">
        <v>0.5</v>
      </c>
      <c r="N28" s="62">
        <v>1.0</v>
      </c>
      <c r="O28" s="62">
        <v>4.0</v>
      </c>
      <c r="P28" s="62">
        <v>0.25</v>
      </c>
      <c r="Q28" s="62">
        <v>8.0</v>
      </c>
      <c r="R28" s="62">
        <v>14.0</v>
      </c>
      <c r="S28" s="62">
        <v>0.571</v>
      </c>
      <c r="T28" s="62">
        <v>0.528</v>
      </c>
      <c r="U28" s="62">
        <v>7.0</v>
      </c>
      <c r="V28" s="62">
        <v>9.0</v>
      </c>
      <c r="W28" s="62">
        <v>0.778</v>
      </c>
      <c r="X28" s="62">
        <v>1.0</v>
      </c>
      <c r="Y28" s="62">
        <v>7.0</v>
      </c>
      <c r="Z28" s="62">
        <v>8.0</v>
      </c>
      <c r="AA28" s="62">
        <v>4.0</v>
      </c>
      <c r="AB28" s="62">
        <v>2.0</v>
      </c>
      <c r="AC28" s="62">
        <v>0.0</v>
      </c>
      <c r="AD28" s="62">
        <v>3.0</v>
      </c>
      <c r="AE28" s="62">
        <v>5.0</v>
      </c>
      <c r="AF28" s="62">
        <v>26.0</v>
      </c>
      <c r="AG28" s="62">
        <v>18.8</v>
      </c>
      <c r="AH28" s="62">
        <v>-4.0</v>
      </c>
    </row>
    <row r="29" ht="15.75" customHeight="1">
      <c r="A29" s="62">
        <v>17.0</v>
      </c>
      <c r="B29" s="62">
        <v>620.0</v>
      </c>
      <c r="C29" s="62">
        <v>17.0</v>
      </c>
      <c r="D29" s="63">
        <v>45984.0</v>
      </c>
      <c r="E29" s="62" t="s">
        <v>263</v>
      </c>
      <c r="F29" s="62" t="s">
        <v>81</v>
      </c>
      <c r="G29" s="62" t="s">
        <v>309</v>
      </c>
      <c r="H29" s="62" t="s">
        <v>462</v>
      </c>
      <c r="I29" s="62" t="s">
        <v>224</v>
      </c>
      <c r="J29" s="64">
        <v>1.5597222222222222</v>
      </c>
      <c r="K29" s="62">
        <v>14.0</v>
      </c>
      <c r="L29" s="62">
        <v>26.0</v>
      </c>
      <c r="M29" s="62">
        <v>0.538</v>
      </c>
      <c r="N29" s="62">
        <v>2.0</v>
      </c>
      <c r="O29" s="62">
        <v>6.0</v>
      </c>
      <c r="P29" s="62">
        <v>0.333</v>
      </c>
      <c r="Q29" s="62">
        <v>12.0</v>
      </c>
      <c r="R29" s="62">
        <v>20.0</v>
      </c>
      <c r="S29" s="62">
        <v>0.6</v>
      </c>
      <c r="T29" s="62">
        <v>0.577</v>
      </c>
      <c r="U29" s="62">
        <v>5.0</v>
      </c>
      <c r="V29" s="62">
        <v>7.0</v>
      </c>
      <c r="W29" s="62">
        <v>0.714</v>
      </c>
      <c r="X29" s="62">
        <v>1.0</v>
      </c>
      <c r="Y29" s="62">
        <v>3.0</v>
      </c>
      <c r="Z29" s="62">
        <v>4.0</v>
      </c>
      <c r="AA29" s="62">
        <v>8.0</v>
      </c>
      <c r="AB29" s="62">
        <v>1.0</v>
      </c>
      <c r="AC29" s="62">
        <v>0.0</v>
      </c>
      <c r="AD29" s="62">
        <v>1.0</v>
      </c>
      <c r="AE29" s="62">
        <v>3.0</v>
      </c>
      <c r="AF29" s="62">
        <v>35.0</v>
      </c>
      <c r="AG29" s="62">
        <v>27.6</v>
      </c>
      <c r="AH29" s="62">
        <v>12.0</v>
      </c>
    </row>
    <row r="30" ht="15.75" customHeight="1">
      <c r="A30" s="62">
        <v>18.0</v>
      </c>
      <c r="B30" s="62">
        <v>621.0</v>
      </c>
      <c r="C30" s="62">
        <v>18.0</v>
      </c>
      <c r="D30" s="63">
        <v>45987.0</v>
      </c>
      <c r="E30" s="62" t="s">
        <v>263</v>
      </c>
      <c r="F30" s="62" t="s">
        <v>81</v>
      </c>
      <c r="G30" s="62" t="s">
        <v>275</v>
      </c>
      <c r="H30" s="62" t="s">
        <v>463</v>
      </c>
      <c r="I30" s="62" t="s">
        <v>224</v>
      </c>
      <c r="J30" s="64">
        <v>1.4256944444444444</v>
      </c>
      <c r="K30" s="62">
        <v>12.0</v>
      </c>
      <c r="L30" s="62">
        <v>32.0</v>
      </c>
      <c r="M30" s="62">
        <v>0.375</v>
      </c>
      <c r="N30" s="62">
        <v>2.0</v>
      </c>
      <c r="O30" s="62">
        <v>7.0</v>
      </c>
      <c r="P30" s="62">
        <v>0.286</v>
      </c>
      <c r="Q30" s="62">
        <v>10.0</v>
      </c>
      <c r="R30" s="62">
        <v>25.0</v>
      </c>
      <c r="S30" s="62">
        <v>0.4</v>
      </c>
      <c r="T30" s="62">
        <v>0.406</v>
      </c>
      <c r="U30" s="62">
        <v>7.0</v>
      </c>
      <c r="V30" s="62">
        <v>8.0</v>
      </c>
      <c r="W30" s="62">
        <v>0.875</v>
      </c>
      <c r="X30" s="62">
        <v>3.0</v>
      </c>
      <c r="Y30" s="62">
        <v>7.0</v>
      </c>
      <c r="Z30" s="62">
        <v>10.0</v>
      </c>
      <c r="AA30" s="62">
        <v>5.0</v>
      </c>
      <c r="AB30" s="62">
        <v>2.0</v>
      </c>
      <c r="AC30" s="62">
        <v>2.0</v>
      </c>
      <c r="AD30" s="62">
        <v>5.0</v>
      </c>
      <c r="AE30" s="62">
        <v>4.0</v>
      </c>
      <c r="AF30" s="62">
        <v>33.0</v>
      </c>
      <c r="AG30" s="62">
        <v>19.5</v>
      </c>
      <c r="AH30" s="62">
        <v>-9.0</v>
      </c>
    </row>
    <row r="31" ht="15.75" customHeight="1">
      <c r="A31" s="62">
        <v>19.0</v>
      </c>
      <c r="B31" s="62">
        <v>622.0</v>
      </c>
      <c r="C31" s="62">
        <v>19.0</v>
      </c>
      <c r="D31" s="63">
        <v>45990.0</v>
      </c>
      <c r="E31" s="62" t="s">
        <v>263</v>
      </c>
      <c r="F31" s="62" t="s">
        <v>227</v>
      </c>
      <c r="G31" s="62" t="s">
        <v>225</v>
      </c>
      <c r="H31" s="62" t="s">
        <v>375</v>
      </c>
      <c r="I31" s="62" t="s">
        <v>224</v>
      </c>
      <c r="J31" s="64">
        <v>1.6395833333333334</v>
      </c>
      <c r="K31" s="62">
        <v>17.0</v>
      </c>
      <c r="L31" s="62">
        <v>32.0</v>
      </c>
      <c r="M31" s="62">
        <v>0.531</v>
      </c>
      <c r="N31" s="62">
        <v>5.0</v>
      </c>
      <c r="O31" s="62">
        <v>11.0</v>
      </c>
      <c r="P31" s="62">
        <v>0.455</v>
      </c>
      <c r="Q31" s="62">
        <v>12.0</v>
      </c>
      <c r="R31" s="62">
        <v>21.0</v>
      </c>
      <c r="S31" s="62">
        <v>0.571</v>
      </c>
      <c r="T31" s="62">
        <v>0.609</v>
      </c>
      <c r="U31" s="62">
        <v>2.0</v>
      </c>
      <c r="V31" s="62">
        <v>4.0</v>
      </c>
      <c r="W31" s="62">
        <v>0.5</v>
      </c>
      <c r="X31" s="62">
        <v>2.0</v>
      </c>
      <c r="Y31" s="62">
        <v>4.0</v>
      </c>
      <c r="Z31" s="62">
        <v>6.0</v>
      </c>
      <c r="AA31" s="62">
        <v>7.0</v>
      </c>
      <c r="AB31" s="62">
        <v>5.0</v>
      </c>
      <c r="AC31" s="62">
        <v>1.0</v>
      </c>
      <c r="AD31" s="62">
        <v>4.0</v>
      </c>
      <c r="AE31" s="62">
        <v>3.0</v>
      </c>
      <c r="AF31" s="62">
        <v>41.0</v>
      </c>
      <c r="AG31" s="62">
        <v>32.6</v>
      </c>
      <c r="AH31" s="62">
        <v>1.0</v>
      </c>
    </row>
    <row r="32" ht="15.75" customHeight="1">
      <c r="A32" s="62">
        <v>20.0</v>
      </c>
      <c r="B32" s="62">
        <v>623.0</v>
      </c>
      <c r="C32" s="62">
        <v>20.0</v>
      </c>
      <c r="D32" s="63">
        <v>45991.0</v>
      </c>
      <c r="E32" s="62" t="s">
        <v>263</v>
      </c>
      <c r="F32" s="62" t="s">
        <v>227</v>
      </c>
      <c r="G32" s="62" t="s">
        <v>293</v>
      </c>
      <c r="H32" s="62" t="s">
        <v>464</v>
      </c>
      <c r="I32" s="62" t="s">
        <v>224</v>
      </c>
      <c r="J32" s="64">
        <v>1.5694444444444444</v>
      </c>
      <c r="K32" s="62">
        <v>3.0</v>
      </c>
      <c r="L32" s="62">
        <v>13.0</v>
      </c>
      <c r="M32" s="62">
        <v>0.231</v>
      </c>
      <c r="N32" s="62">
        <v>1.0</v>
      </c>
      <c r="O32" s="62">
        <v>4.0</v>
      </c>
      <c r="P32" s="62">
        <v>0.25</v>
      </c>
      <c r="Q32" s="62">
        <v>2.0</v>
      </c>
      <c r="R32" s="62">
        <v>9.0</v>
      </c>
      <c r="S32" s="62">
        <v>0.222</v>
      </c>
      <c r="T32" s="62">
        <v>0.269</v>
      </c>
      <c r="U32" s="62">
        <v>12.0</v>
      </c>
      <c r="V32" s="62">
        <v>16.0</v>
      </c>
      <c r="W32" s="62">
        <v>0.75</v>
      </c>
      <c r="X32" s="62">
        <v>1.0</v>
      </c>
      <c r="Y32" s="62">
        <v>11.0</v>
      </c>
      <c r="Z32" s="62">
        <v>12.0</v>
      </c>
      <c r="AA32" s="62">
        <v>11.0</v>
      </c>
      <c r="AB32" s="62">
        <v>1.0</v>
      </c>
      <c r="AC32" s="62">
        <v>0.0</v>
      </c>
      <c r="AD32" s="62">
        <v>6.0</v>
      </c>
      <c r="AE32" s="62">
        <v>3.0</v>
      </c>
      <c r="AF32" s="62">
        <v>19.0</v>
      </c>
      <c r="AG32" s="62">
        <v>15.0</v>
      </c>
      <c r="AH32" s="62">
        <v>16.0</v>
      </c>
    </row>
    <row r="33" ht="15.75" customHeight="1">
      <c r="A33" s="62">
        <v>21.0</v>
      </c>
      <c r="B33" s="62">
        <v>624.0</v>
      </c>
      <c r="C33" s="62">
        <v>21.0</v>
      </c>
      <c r="D33" s="63">
        <v>45993.0</v>
      </c>
      <c r="E33" s="62" t="s">
        <v>263</v>
      </c>
      <c r="F33" s="62" t="s">
        <v>81</v>
      </c>
      <c r="G33" s="62" t="s">
        <v>297</v>
      </c>
      <c r="H33" s="62" t="s">
        <v>465</v>
      </c>
      <c r="I33" s="62" t="s">
        <v>224</v>
      </c>
      <c r="J33" s="64">
        <v>1.663888888888889</v>
      </c>
      <c r="K33" s="62">
        <v>16.0</v>
      </c>
      <c r="L33" s="62">
        <v>24.0</v>
      </c>
      <c r="M33" s="62">
        <v>0.667</v>
      </c>
      <c r="N33" s="62">
        <v>2.0</v>
      </c>
      <c r="O33" s="62">
        <v>6.0</v>
      </c>
      <c r="P33" s="62">
        <v>0.333</v>
      </c>
      <c r="Q33" s="62">
        <v>14.0</v>
      </c>
      <c r="R33" s="62">
        <v>18.0</v>
      </c>
      <c r="S33" s="62">
        <v>0.778</v>
      </c>
      <c r="T33" s="62">
        <v>0.708</v>
      </c>
      <c r="U33" s="62">
        <v>8.0</v>
      </c>
      <c r="V33" s="62">
        <v>9.0</v>
      </c>
      <c r="W33" s="62">
        <v>0.889</v>
      </c>
      <c r="X33" s="62">
        <v>0.0</v>
      </c>
      <c r="Y33" s="62">
        <v>4.0</v>
      </c>
      <c r="Z33" s="62">
        <v>4.0</v>
      </c>
      <c r="AA33" s="62">
        <v>4.0</v>
      </c>
      <c r="AB33" s="62">
        <v>1.0</v>
      </c>
      <c r="AC33" s="62">
        <v>0.0</v>
      </c>
      <c r="AD33" s="62">
        <v>4.0</v>
      </c>
      <c r="AE33" s="62">
        <v>3.0</v>
      </c>
      <c r="AF33" s="62">
        <v>42.0</v>
      </c>
      <c r="AG33" s="62">
        <v>31.0</v>
      </c>
      <c r="AH33" s="62">
        <v>15.0</v>
      </c>
    </row>
    <row r="34" ht="15.75" customHeight="1">
      <c r="A34" s="62">
        <v>21.0</v>
      </c>
      <c r="B34" s="62" t="s">
        <v>81</v>
      </c>
      <c r="C34" s="62">
        <v>22.0</v>
      </c>
      <c r="D34" s="63">
        <v>45995.0</v>
      </c>
      <c r="E34" s="62" t="s">
        <v>263</v>
      </c>
      <c r="F34" s="62" t="s">
        <v>227</v>
      </c>
      <c r="G34" s="62" t="s">
        <v>295</v>
      </c>
      <c r="H34" s="62" t="s">
        <v>466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>
        <v>22.0</v>
      </c>
      <c r="B35" s="62">
        <v>625.0</v>
      </c>
      <c r="C35" s="62">
        <v>23.0</v>
      </c>
      <c r="D35" s="63">
        <v>45996.0</v>
      </c>
      <c r="E35" s="62" t="s">
        <v>263</v>
      </c>
      <c r="F35" s="62" t="s">
        <v>81</v>
      </c>
      <c r="G35" s="62" t="s">
        <v>221</v>
      </c>
      <c r="H35" s="62" t="s">
        <v>467</v>
      </c>
      <c r="I35" s="62" t="s">
        <v>224</v>
      </c>
      <c r="J35" s="64">
        <v>1.4034722222222222</v>
      </c>
      <c r="K35" s="62">
        <v>10.0</v>
      </c>
      <c r="L35" s="62">
        <v>22.0</v>
      </c>
      <c r="M35" s="62">
        <v>0.455</v>
      </c>
      <c r="N35" s="62">
        <v>3.0</v>
      </c>
      <c r="O35" s="62">
        <v>7.0</v>
      </c>
      <c r="P35" s="62">
        <v>0.429</v>
      </c>
      <c r="Q35" s="62">
        <v>7.0</v>
      </c>
      <c r="R35" s="62">
        <v>15.0</v>
      </c>
      <c r="S35" s="62">
        <v>0.467</v>
      </c>
      <c r="T35" s="62">
        <v>0.523</v>
      </c>
      <c r="U35" s="62">
        <v>7.0</v>
      </c>
      <c r="V35" s="62">
        <v>9.0</v>
      </c>
      <c r="W35" s="62">
        <v>0.778</v>
      </c>
      <c r="X35" s="62">
        <v>1.0</v>
      </c>
      <c r="Y35" s="62">
        <v>7.0</v>
      </c>
      <c r="Z35" s="62">
        <v>8.0</v>
      </c>
      <c r="AA35" s="62">
        <v>8.0</v>
      </c>
      <c r="AB35" s="62">
        <v>1.0</v>
      </c>
      <c r="AC35" s="62">
        <v>0.0</v>
      </c>
      <c r="AD35" s="62">
        <v>3.0</v>
      </c>
      <c r="AE35" s="62">
        <v>3.0</v>
      </c>
      <c r="AF35" s="62">
        <v>30.0</v>
      </c>
      <c r="AG35" s="62">
        <v>23.0</v>
      </c>
      <c r="AH35" s="62">
        <v>12.0</v>
      </c>
    </row>
    <row r="36" ht="15.75" customHeight="1">
      <c r="A36" s="62">
        <v>23.0</v>
      </c>
      <c r="B36" s="62">
        <v>626.0</v>
      </c>
      <c r="C36" s="62">
        <v>24.0</v>
      </c>
      <c r="D36" s="63">
        <v>45998.0</v>
      </c>
      <c r="E36" s="62" t="s">
        <v>263</v>
      </c>
      <c r="F36" s="62" t="s">
        <v>227</v>
      </c>
      <c r="G36" s="62" t="s">
        <v>261</v>
      </c>
      <c r="H36" s="62" t="s">
        <v>468</v>
      </c>
      <c r="I36" s="62" t="s">
        <v>224</v>
      </c>
      <c r="J36" s="64">
        <v>1.6194444444444445</v>
      </c>
      <c r="K36" s="62">
        <v>9.0</v>
      </c>
      <c r="L36" s="62">
        <v>19.0</v>
      </c>
      <c r="M36" s="62">
        <v>0.474</v>
      </c>
      <c r="N36" s="62">
        <v>3.0</v>
      </c>
      <c r="O36" s="62">
        <v>4.0</v>
      </c>
      <c r="P36" s="62">
        <v>0.75</v>
      </c>
      <c r="Q36" s="62">
        <v>6.0</v>
      </c>
      <c r="R36" s="62">
        <v>15.0</v>
      </c>
      <c r="S36" s="62">
        <v>0.4</v>
      </c>
      <c r="T36" s="62">
        <v>0.553</v>
      </c>
      <c r="U36" s="62">
        <v>9.0</v>
      </c>
      <c r="V36" s="62">
        <v>9.0</v>
      </c>
      <c r="W36" s="62">
        <v>1.0</v>
      </c>
      <c r="X36" s="62">
        <v>4.0</v>
      </c>
      <c r="Y36" s="62">
        <v>4.0</v>
      </c>
      <c r="Z36" s="62">
        <v>8.0</v>
      </c>
      <c r="AA36" s="62">
        <v>5.0</v>
      </c>
      <c r="AB36" s="62">
        <v>1.0</v>
      </c>
      <c r="AC36" s="62">
        <v>1.0</v>
      </c>
      <c r="AD36" s="62">
        <v>3.0</v>
      </c>
      <c r="AE36" s="62">
        <v>1.0</v>
      </c>
      <c r="AF36" s="62">
        <v>30.0</v>
      </c>
      <c r="AG36" s="62">
        <v>26.1</v>
      </c>
      <c r="AH36" s="62">
        <v>18.0</v>
      </c>
    </row>
    <row r="37" ht="15.75" customHeight="1">
      <c r="A37" s="62">
        <v>24.0</v>
      </c>
      <c r="B37" s="62">
        <v>627.0</v>
      </c>
      <c r="C37" s="62">
        <v>25.0</v>
      </c>
      <c r="D37" s="63">
        <v>46002.0</v>
      </c>
      <c r="E37" s="62" t="s">
        <v>263</v>
      </c>
      <c r="F37" s="62" t="s">
        <v>227</v>
      </c>
      <c r="G37" s="62" t="s">
        <v>249</v>
      </c>
      <c r="H37" s="62" t="s">
        <v>469</v>
      </c>
      <c r="I37" s="62" t="s">
        <v>224</v>
      </c>
      <c r="J37" s="64">
        <v>1.1993055555555556</v>
      </c>
      <c r="K37" s="62">
        <v>10.0</v>
      </c>
      <c r="L37" s="62">
        <v>17.0</v>
      </c>
      <c r="M37" s="62">
        <v>0.588</v>
      </c>
      <c r="N37" s="62">
        <v>2.0</v>
      </c>
      <c r="O37" s="62">
        <v>4.0</v>
      </c>
      <c r="P37" s="62">
        <v>0.5</v>
      </c>
      <c r="Q37" s="62">
        <v>8.0</v>
      </c>
      <c r="R37" s="62">
        <v>13.0</v>
      </c>
      <c r="S37" s="62">
        <v>0.615</v>
      </c>
      <c r="T37" s="62">
        <v>0.647</v>
      </c>
      <c r="U37" s="62">
        <v>8.0</v>
      </c>
      <c r="V37" s="62">
        <v>9.0</v>
      </c>
      <c r="W37" s="62">
        <v>0.889</v>
      </c>
      <c r="X37" s="62">
        <v>1.0</v>
      </c>
      <c r="Y37" s="62">
        <v>2.0</v>
      </c>
      <c r="Z37" s="62">
        <v>3.0</v>
      </c>
      <c r="AA37" s="62">
        <v>3.0</v>
      </c>
      <c r="AB37" s="62">
        <v>0.0</v>
      </c>
      <c r="AC37" s="62">
        <v>0.0</v>
      </c>
      <c r="AD37" s="62">
        <v>4.0</v>
      </c>
      <c r="AE37" s="62">
        <v>3.0</v>
      </c>
      <c r="AF37" s="62">
        <v>30.0</v>
      </c>
      <c r="AG37" s="62">
        <v>19.9</v>
      </c>
      <c r="AH37" s="62">
        <v>-15.0</v>
      </c>
    </row>
    <row r="38" ht="15.75" customHeight="1">
      <c r="A38" s="62">
        <v>25.0</v>
      </c>
      <c r="B38" s="62">
        <v>628.0</v>
      </c>
      <c r="C38" s="62">
        <v>26.0</v>
      </c>
      <c r="D38" s="63">
        <v>46006.0</v>
      </c>
      <c r="E38" s="62" t="s">
        <v>263</v>
      </c>
      <c r="F38" s="62" t="s">
        <v>81</v>
      </c>
      <c r="G38" s="62" t="s">
        <v>275</v>
      </c>
      <c r="H38" s="62" t="s">
        <v>470</v>
      </c>
      <c r="I38" s="62" t="s">
        <v>224</v>
      </c>
      <c r="J38" s="64">
        <v>1.6868055555555554</v>
      </c>
      <c r="K38" s="62">
        <v>13.0</v>
      </c>
      <c r="L38" s="62">
        <v>25.0</v>
      </c>
      <c r="M38" s="62">
        <v>0.52</v>
      </c>
      <c r="N38" s="62">
        <v>1.0</v>
      </c>
      <c r="O38" s="62">
        <v>5.0</v>
      </c>
      <c r="P38" s="62">
        <v>0.2</v>
      </c>
      <c r="Q38" s="62">
        <v>12.0</v>
      </c>
      <c r="R38" s="62">
        <v>20.0</v>
      </c>
      <c r="S38" s="62">
        <v>0.6</v>
      </c>
      <c r="T38" s="62">
        <v>0.54</v>
      </c>
      <c r="U38" s="62">
        <v>7.0</v>
      </c>
      <c r="V38" s="62">
        <v>14.0</v>
      </c>
      <c r="W38" s="62">
        <v>0.5</v>
      </c>
      <c r="X38" s="62">
        <v>4.0</v>
      </c>
      <c r="Y38" s="62">
        <v>4.0</v>
      </c>
      <c r="Z38" s="62">
        <v>8.0</v>
      </c>
      <c r="AA38" s="62">
        <v>7.0</v>
      </c>
      <c r="AB38" s="62">
        <v>1.0</v>
      </c>
      <c r="AC38" s="62">
        <v>3.0</v>
      </c>
      <c r="AD38" s="62">
        <v>4.0</v>
      </c>
      <c r="AE38" s="62">
        <v>2.0</v>
      </c>
      <c r="AF38" s="62">
        <v>34.0</v>
      </c>
      <c r="AG38" s="62">
        <v>26.1</v>
      </c>
      <c r="AH38" s="62">
        <v>-6.0</v>
      </c>
    </row>
    <row r="39" ht="15.75" customHeight="1">
      <c r="A39" s="62">
        <v>26.0</v>
      </c>
      <c r="B39" s="62">
        <v>629.0</v>
      </c>
      <c r="C39" s="62">
        <v>27.0</v>
      </c>
      <c r="D39" s="63">
        <v>46010.0</v>
      </c>
      <c r="E39" s="62" t="s">
        <v>263</v>
      </c>
      <c r="F39" s="62" t="s">
        <v>81</v>
      </c>
      <c r="G39" s="62" t="s">
        <v>235</v>
      </c>
      <c r="H39" s="62" t="s">
        <v>471</v>
      </c>
      <c r="I39" s="62" t="s">
        <v>224</v>
      </c>
      <c r="J39" s="64">
        <v>1.4472222222222222</v>
      </c>
      <c r="K39" s="62">
        <v>9.0</v>
      </c>
      <c r="L39" s="62">
        <v>18.0</v>
      </c>
      <c r="M39" s="62">
        <v>0.5</v>
      </c>
      <c r="N39" s="62">
        <v>2.0</v>
      </c>
      <c r="O39" s="62">
        <v>4.0</v>
      </c>
      <c r="P39" s="62">
        <v>0.5</v>
      </c>
      <c r="Q39" s="62">
        <v>7.0</v>
      </c>
      <c r="R39" s="62">
        <v>14.0</v>
      </c>
      <c r="S39" s="62">
        <v>0.5</v>
      </c>
      <c r="T39" s="62">
        <v>0.556</v>
      </c>
      <c r="U39" s="62">
        <v>10.0</v>
      </c>
      <c r="V39" s="62">
        <v>11.0</v>
      </c>
      <c r="W39" s="62">
        <v>0.909</v>
      </c>
      <c r="X39" s="62">
        <v>0.0</v>
      </c>
      <c r="Y39" s="62">
        <v>9.0</v>
      </c>
      <c r="Z39" s="62">
        <v>9.0</v>
      </c>
      <c r="AA39" s="62">
        <v>7.0</v>
      </c>
      <c r="AB39" s="62">
        <v>1.0</v>
      </c>
      <c r="AC39" s="62">
        <v>0.0</v>
      </c>
      <c r="AD39" s="62">
        <v>5.0</v>
      </c>
      <c r="AE39" s="62">
        <v>3.0</v>
      </c>
      <c r="AF39" s="62">
        <v>30.0</v>
      </c>
      <c r="AG39" s="62">
        <v>23.0</v>
      </c>
      <c r="AH39" s="62">
        <v>8.0</v>
      </c>
    </row>
    <row r="40" ht="15.75" customHeight="1">
      <c r="A40" s="62">
        <v>26.0</v>
      </c>
      <c r="B40" s="62" t="s">
        <v>81</v>
      </c>
      <c r="C40" s="62">
        <v>28.0</v>
      </c>
      <c r="D40" s="63">
        <v>46011.0</v>
      </c>
      <c r="E40" s="62" t="s">
        <v>263</v>
      </c>
      <c r="F40" s="62" t="s">
        <v>227</v>
      </c>
      <c r="G40" s="62" t="s">
        <v>261</v>
      </c>
      <c r="H40" s="62" t="s">
        <v>472</v>
      </c>
      <c r="I40" s="62" t="s">
        <v>299</v>
      </c>
      <c r="J40" s="62" t="s">
        <v>299</v>
      </c>
      <c r="K40" s="62" t="s">
        <v>299</v>
      </c>
      <c r="L40" s="62" t="s">
        <v>299</v>
      </c>
      <c r="M40" s="62" t="s">
        <v>299</v>
      </c>
      <c r="N40" s="62" t="s">
        <v>299</v>
      </c>
      <c r="O40" s="62" t="s">
        <v>299</v>
      </c>
      <c r="P40" s="62" t="s">
        <v>299</v>
      </c>
      <c r="Q40" s="62" t="s">
        <v>299</v>
      </c>
      <c r="R40" s="62" t="s">
        <v>299</v>
      </c>
      <c r="S40" s="62" t="s">
        <v>299</v>
      </c>
      <c r="T40" s="62" t="s">
        <v>299</v>
      </c>
      <c r="U40" s="62" t="s">
        <v>299</v>
      </c>
      <c r="V40" s="62" t="s">
        <v>299</v>
      </c>
      <c r="W40" s="62" t="s">
        <v>299</v>
      </c>
      <c r="X40" s="62" t="s">
        <v>299</v>
      </c>
      <c r="Y40" s="62" t="s">
        <v>299</v>
      </c>
      <c r="Z40" s="62" t="s">
        <v>299</v>
      </c>
      <c r="AA40" s="62" t="s">
        <v>299</v>
      </c>
      <c r="AB40" s="62" t="s">
        <v>299</v>
      </c>
      <c r="AC40" s="62" t="s">
        <v>299</v>
      </c>
      <c r="AD40" s="62" t="s">
        <v>299</v>
      </c>
      <c r="AE40" s="62" t="s">
        <v>299</v>
      </c>
      <c r="AF40" s="62" t="s">
        <v>299</v>
      </c>
      <c r="AG40" s="62" t="s">
        <v>299</v>
      </c>
      <c r="AH40" s="62" t="s">
        <v>299</v>
      </c>
    </row>
    <row r="41" ht="15.75" customHeight="1">
      <c r="A41" s="62">
        <v>27.0</v>
      </c>
      <c r="B41" s="62">
        <v>630.0</v>
      </c>
      <c r="C41" s="62">
        <v>29.0</v>
      </c>
      <c r="D41" s="63">
        <v>46013.0</v>
      </c>
      <c r="E41" s="62" t="s">
        <v>263</v>
      </c>
      <c r="F41" s="62" t="s">
        <v>81</v>
      </c>
      <c r="G41" s="62" t="s">
        <v>316</v>
      </c>
      <c r="H41" s="62" t="s">
        <v>473</v>
      </c>
      <c r="I41" s="62" t="s">
        <v>224</v>
      </c>
      <c r="J41" s="64">
        <v>1.3840277777777779</v>
      </c>
      <c r="K41" s="62">
        <v>11.0</v>
      </c>
      <c r="L41" s="62">
        <v>25.0</v>
      </c>
      <c r="M41" s="62">
        <v>0.44</v>
      </c>
      <c r="N41" s="62">
        <v>2.0</v>
      </c>
      <c r="O41" s="62">
        <v>6.0</v>
      </c>
      <c r="P41" s="62">
        <v>0.333</v>
      </c>
      <c r="Q41" s="62">
        <v>9.0</v>
      </c>
      <c r="R41" s="62">
        <v>19.0</v>
      </c>
      <c r="S41" s="62">
        <v>0.474</v>
      </c>
      <c r="T41" s="62">
        <v>0.48</v>
      </c>
      <c r="U41" s="62">
        <v>7.0</v>
      </c>
      <c r="V41" s="62">
        <v>8.0</v>
      </c>
      <c r="W41" s="62">
        <v>0.875</v>
      </c>
      <c r="X41" s="62">
        <v>1.0</v>
      </c>
      <c r="Y41" s="62">
        <v>8.0</v>
      </c>
      <c r="Z41" s="62">
        <v>9.0</v>
      </c>
      <c r="AA41" s="62">
        <v>2.0</v>
      </c>
      <c r="AB41" s="62">
        <v>1.0</v>
      </c>
      <c r="AC41" s="62">
        <v>2.0</v>
      </c>
      <c r="AD41" s="62">
        <v>2.0</v>
      </c>
      <c r="AE41" s="62">
        <v>1.0</v>
      </c>
      <c r="AF41" s="62">
        <v>31.0</v>
      </c>
      <c r="AG41" s="62">
        <v>22.0</v>
      </c>
      <c r="AH41" s="62">
        <v>-2.0</v>
      </c>
    </row>
    <row r="42" ht="15.75" customHeight="1">
      <c r="A42" s="62">
        <v>28.0</v>
      </c>
      <c r="B42" s="62">
        <v>631.0</v>
      </c>
      <c r="C42" s="62">
        <v>30.0</v>
      </c>
      <c r="D42" s="63">
        <v>46017.0</v>
      </c>
      <c r="E42" s="62" t="s">
        <v>263</v>
      </c>
      <c r="F42" s="62" t="s">
        <v>227</v>
      </c>
      <c r="G42" s="62" t="s">
        <v>316</v>
      </c>
      <c r="H42" s="62" t="s">
        <v>474</v>
      </c>
      <c r="I42" s="62" t="s">
        <v>224</v>
      </c>
      <c r="J42" s="64">
        <v>1.3402777777777777</v>
      </c>
      <c r="K42" s="62">
        <v>13.0</v>
      </c>
      <c r="L42" s="62">
        <v>20.0</v>
      </c>
      <c r="M42" s="62">
        <v>0.65</v>
      </c>
      <c r="N42" s="62">
        <v>2.0</v>
      </c>
      <c r="O42" s="62">
        <v>3.0</v>
      </c>
      <c r="P42" s="62">
        <v>0.667</v>
      </c>
      <c r="Q42" s="62">
        <v>11.0</v>
      </c>
      <c r="R42" s="62">
        <v>17.0</v>
      </c>
      <c r="S42" s="62">
        <v>0.647</v>
      </c>
      <c r="T42" s="62">
        <v>0.7</v>
      </c>
      <c r="U42" s="62">
        <v>2.0</v>
      </c>
      <c r="V42" s="62">
        <v>2.0</v>
      </c>
      <c r="W42" s="62">
        <v>1.0</v>
      </c>
      <c r="X42" s="62">
        <v>1.0</v>
      </c>
      <c r="Y42" s="62">
        <v>2.0</v>
      </c>
      <c r="Z42" s="62">
        <v>3.0</v>
      </c>
      <c r="AA42" s="62">
        <v>4.0</v>
      </c>
      <c r="AB42" s="62">
        <v>4.0</v>
      </c>
      <c r="AC42" s="62">
        <v>0.0</v>
      </c>
      <c r="AD42" s="62">
        <v>4.0</v>
      </c>
      <c r="AE42" s="62">
        <v>4.0</v>
      </c>
      <c r="AF42" s="62">
        <v>30.0</v>
      </c>
      <c r="AG42" s="62">
        <v>23.7</v>
      </c>
      <c r="AH42" s="62">
        <v>19.0</v>
      </c>
    </row>
    <row r="43" ht="15.75" customHeight="1">
      <c r="A43" s="62">
        <v>29.0</v>
      </c>
      <c r="B43" s="62">
        <v>632.0</v>
      </c>
      <c r="C43" s="62">
        <v>31.0</v>
      </c>
      <c r="D43" s="63">
        <v>46019.0</v>
      </c>
      <c r="E43" s="62" t="s">
        <v>263</v>
      </c>
      <c r="F43" s="62" t="s">
        <v>227</v>
      </c>
      <c r="G43" s="62" t="s">
        <v>230</v>
      </c>
      <c r="H43" s="62" t="s">
        <v>475</v>
      </c>
      <c r="I43" s="62" t="s">
        <v>224</v>
      </c>
      <c r="J43" s="64">
        <v>1.5395833333333333</v>
      </c>
      <c r="K43" s="62">
        <v>14.0</v>
      </c>
      <c r="L43" s="62">
        <v>23.0</v>
      </c>
      <c r="M43" s="62">
        <v>0.609</v>
      </c>
      <c r="N43" s="62">
        <v>2.0</v>
      </c>
      <c r="O43" s="62">
        <v>5.0</v>
      </c>
      <c r="P43" s="62">
        <v>0.4</v>
      </c>
      <c r="Q43" s="62">
        <v>12.0</v>
      </c>
      <c r="R43" s="62">
        <v>18.0</v>
      </c>
      <c r="S43" s="62">
        <v>0.667</v>
      </c>
      <c r="T43" s="62">
        <v>0.652</v>
      </c>
      <c r="U43" s="62">
        <v>7.0</v>
      </c>
      <c r="V43" s="62">
        <v>10.0</v>
      </c>
      <c r="W43" s="62">
        <v>0.7</v>
      </c>
      <c r="X43" s="62">
        <v>1.0</v>
      </c>
      <c r="Y43" s="62">
        <v>6.0</v>
      </c>
      <c r="Z43" s="62">
        <v>7.0</v>
      </c>
      <c r="AA43" s="62">
        <v>4.0</v>
      </c>
      <c r="AB43" s="62">
        <v>0.0</v>
      </c>
      <c r="AC43" s="62">
        <v>0.0</v>
      </c>
      <c r="AD43" s="62">
        <v>6.0</v>
      </c>
      <c r="AE43" s="62">
        <v>5.0</v>
      </c>
      <c r="AF43" s="62">
        <v>37.0</v>
      </c>
      <c r="AG43" s="62">
        <v>22.6</v>
      </c>
      <c r="AH43" s="62">
        <v>0.0</v>
      </c>
    </row>
    <row r="44" ht="15.75" customHeight="1">
      <c r="A44" s="62">
        <v>30.0</v>
      </c>
      <c r="B44" s="62">
        <v>633.0</v>
      </c>
      <c r="C44" s="62">
        <v>32.0</v>
      </c>
      <c r="D44" s="63">
        <v>46021.0</v>
      </c>
      <c r="E44" s="62" t="s">
        <v>263</v>
      </c>
      <c r="F44" s="62" t="s">
        <v>227</v>
      </c>
      <c r="G44" s="62" t="s">
        <v>251</v>
      </c>
      <c r="H44" s="62" t="s">
        <v>257</v>
      </c>
      <c r="I44" s="62" t="s">
        <v>224</v>
      </c>
      <c r="J44" s="64">
        <v>1.4</v>
      </c>
      <c r="K44" s="62">
        <v>9.0</v>
      </c>
      <c r="L44" s="62">
        <v>19.0</v>
      </c>
      <c r="M44" s="62">
        <v>0.474</v>
      </c>
      <c r="N44" s="62">
        <v>1.0</v>
      </c>
      <c r="O44" s="62">
        <v>3.0</v>
      </c>
      <c r="P44" s="62">
        <v>0.333</v>
      </c>
      <c r="Q44" s="62">
        <v>8.0</v>
      </c>
      <c r="R44" s="62">
        <v>16.0</v>
      </c>
      <c r="S44" s="62">
        <v>0.5</v>
      </c>
      <c r="T44" s="62">
        <v>0.5</v>
      </c>
      <c r="U44" s="62">
        <v>4.0</v>
      </c>
      <c r="V44" s="62">
        <v>6.0</v>
      </c>
      <c r="W44" s="62">
        <v>0.667</v>
      </c>
      <c r="X44" s="62">
        <v>1.0</v>
      </c>
      <c r="Y44" s="62">
        <v>5.0</v>
      </c>
      <c r="Z44" s="62">
        <v>6.0</v>
      </c>
      <c r="AA44" s="62">
        <v>10.0</v>
      </c>
      <c r="AB44" s="62">
        <v>2.0</v>
      </c>
      <c r="AC44" s="62">
        <v>0.0</v>
      </c>
      <c r="AD44" s="62">
        <v>2.0</v>
      </c>
      <c r="AE44" s="62">
        <v>1.0</v>
      </c>
      <c r="AF44" s="62">
        <v>23.0</v>
      </c>
      <c r="AG44" s="62">
        <v>21.3</v>
      </c>
      <c r="AH44" s="62">
        <v>2.0</v>
      </c>
    </row>
    <row r="45" ht="15.75" customHeight="1">
      <c r="A45" s="62">
        <v>31.0</v>
      </c>
      <c r="B45" s="62">
        <v>634.0</v>
      </c>
      <c r="C45" s="62">
        <v>33.0</v>
      </c>
      <c r="D45" s="63">
        <v>46023.0</v>
      </c>
      <c r="E45" s="62" t="s">
        <v>263</v>
      </c>
      <c r="F45" s="62" t="s">
        <v>227</v>
      </c>
      <c r="G45" s="62" t="s">
        <v>228</v>
      </c>
      <c r="H45" s="62" t="s">
        <v>476</v>
      </c>
      <c r="I45" s="62" t="s">
        <v>224</v>
      </c>
      <c r="J45" s="64">
        <v>1.448611111111111</v>
      </c>
      <c r="K45" s="62">
        <v>11.0</v>
      </c>
      <c r="L45" s="62">
        <v>25.0</v>
      </c>
      <c r="M45" s="62">
        <v>0.44</v>
      </c>
      <c r="N45" s="62">
        <v>1.0</v>
      </c>
      <c r="O45" s="62">
        <v>9.0</v>
      </c>
      <c r="P45" s="62">
        <v>0.111</v>
      </c>
      <c r="Q45" s="62">
        <v>10.0</v>
      </c>
      <c r="R45" s="62">
        <v>16.0</v>
      </c>
      <c r="S45" s="62">
        <v>0.625</v>
      </c>
      <c r="T45" s="62">
        <v>0.46</v>
      </c>
      <c r="U45" s="62">
        <v>6.0</v>
      </c>
      <c r="V45" s="62">
        <v>7.0</v>
      </c>
      <c r="W45" s="62">
        <v>0.857</v>
      </c>
      <c r="X45" s="62">
        <v>1.0</v>
      </c>
      <c r="Y45" s="62">
        <v>9.0</v>
      </c>
      <c r="Z45" s="62">
        <v>10.0</v>
      </c>
      <c r="AA45" s="62">
        <v>4.0</v>
      </c>
      <c r="AB45" s="62">
        <v>0.0</v>
      </c>
      <c r="AC45" s="62">
        <v>0.0</v>
      </c>
      <c r="AD45" s="62">
        <v>5.0</v>
      </c>
      <c r="AE45" s="62">
        <v>6.0</v>
      </c>
      <c r="AF45" s="62">
        <v>29.0</v>
      </c>
      <c r="AG45" s="62">
        <v>14.3</v>
      </c>
      <c r="AH45" s="62">
        <v>-2.0</v>
      </c>
    </row>
    <row r="46" ht="15.75" customHeight="1">
      <c r="A46" s="62">
        <v>32.0</v>
      </c>
      <c r="B46" s="62">
        <v>635.0</v>
      </c>
      <c r="C46" s="62">
        <v>34.0</v>
      </c>
      <c r="D46" s="63">
        <v>46025.0</v>
      </c>
      <c r="E46" s="62" t="s">
        <v>263</v>
      </c>
      <c r="F46" s="62" t="s">
        <v>227</v>
      </c>
      <c r="G46" s="62" t="s">
        <v>254</v>
      </c>
      <c r="H46" s="62" t="s">
        <v>477</v>
      </c>
      <c r="I46" s="62" t="s">
        <v>224</v>
      </c>
      <c r="J46" s="64">
        <v>1.4638888888888888</v>
      </c>
      <c r="K46" s="62">
        <v>18.0</v>
      </c>
      <c r="L46" s="62">
        <v>26.0</v>
      </c>
      <c r="M46" s="62">
        <v>0.692</v>
      </c>
      <c r="N46" s="62">
        <v>6.0</v>
      </c>
      <c r="O46" s="62">
        <v>10.0</v>
      </c>
      <c r="P46" s="62">
        <v>0.6</v>
      </c>
      <c r="Q46" s="62">
        <v>12.0</v>
      </c>
      <c r="R46" s="62">
        <v>16.0</v>
      </c>
      <c r="S46" s="62">
        <v>0.75</v>
      </c>
      <c r="T46" s="62">
        <v>0.808</v>
      </c>
      <c r="U46" s="62">
        <v>8.0</v>
      </c>
      <c r="V46" s="62">
        <v>10.0</v>
      </c>
      <c r="W46" s="62">
        <v>0.8</v>
      </c>
      <c r="X46" s="62">
        <v>1.0</v>
      </c>
      <c r="Y46" s="62">
        <v>2.0</v>
      </c>
      <c r="Z46" s="62">
        <v>3.0</v>
      </c>
      <c r="AA46" s="62">
        <v>5.0</v>
      </c>
      <c r="AB46" s="62">
        <v>0.0</v>
      </c>
      <c r="AC46" s="62">
        <v>0.0</v>
      </c>
      <c r="AD46" s="62">
        <v>2.0</v>
      </c>
      <c r="AE46" s="62">
        <v>3.0</v>
      </c>
      <c r="AF46" s="62">
        <v>50.0</v>
      </c>
      <c r="AG46" s="62">
        <v>39.8</v>
      </c>
      <c r="AH46" s="62">
        <v>21.0</v>
      </c>
    </row>
    <row r="47" ht="15.75" customHeight="1">
      <c r="A47" s="62">
        <v>33.0</v>
      </c>
      <c r="B47" s="62">
        <v>636.0</v>
      </c>
      <c r="C47" s="62">
        <v>35.0</v>
      </c>
      <c r="D47" s="63">
        <v>46027.0</v>
      </c>
      <c r="E47" s="62" t="s">
        <v>263</v>
      </c>
      <c r="F47" s="62" t="s">
        <v>81</v>
      </c>
      <c r="G47" s="62" t="s">
        <v>291</v>
      </c>
      <c r="H47" s="62" t="s">
        <v>478</v>
      </c>
      <c r="I47" s="62" t="s">
        <v>224</v>
      </c>
      <c r="J47" s="64">
        <v>1.4402777777777778</v>
      </c>
      <c r="K47" s="62">
        <v>6.0</v>
      </c>
      <c r="L47" s="62">
        <v>24.0</v>
      </c>
      <c r="M47" s="62">
        <v>0.25</v>
      </c>
      <c r="N47" s="62">
        <v>1.0</v>
      </c>
      <c r="O47" s="62">
        <v>6.0</v>
      </c>
      <c r="P47" s="62">
        <v>0.167</v>
      </c>
      <c r="Q47" s="62">
        <v>5.0</v>
      </c>
      <c r="R47" s="62">
        <v>18.0</v>
      </c>
      <c r="S47" s="62">
        <v>0.278</v>
      </c>
      <c r="T47" s="62">
        <v>0.271</v>
      </c>
      <c r="U47" s="62">
        <v>1.0</v>
      </c>
      <c r="V47" s="62">
        <v>2.0</v>
      </c>
      <c r="W47" s="62">
        <v>0.5</v>
      </c>
      <c r="X47" s="62">
        <v>3.0</v>
      </c>
      <c r="Y47" s="62">
        <v>5.0</v>
      </c>
      <c r="Z47" s="62">
        <v>8.0</v>
      </c>
      <c r="AA47" s="62">
        <v>4.0</v>
      </c>
      <c r="AB47" s="62">
        <v>0.0</v>
      </c>
      <c r="AC47" s="62">
        <v>0.0</v>
      </c>
      <c r="AD47" s="62">
        <v>3.0</v>
      </c>
      <c r="AE47" s="62">
        <v>2.0</v>
      </c>
      <c r="AF47" s="62">
        <v>14.0</v>
      </c>
      <c r="AG47" s="62">
        <v>1.8</v>
      </c>
      <c r="AH47" s="62">
        <v>12.0</v>
      </c>
    </row>
    <row r="48" ht="15.75" customHeight="1">
      <c r="A48" s="62">
        <v>34.0</v>
      </c>
      <c r="B48" s="62">
        <v>637.0</v>
      </c>
      <c r="C48" s="62">
        <v>36.0</v>
      </c>
      <c r="D48" s="63">
        <v>46029.0</v>
      </c>
      <c r="E48" s="62" t="s">
        <v>263</v>
      </c>
      <c r="F48" s="62" t="s">
        <v>81</v>
      </c>
      <c r="G48" s="62" t="s">
        <v>287</v>
      </c>
      <c r="H48" s="62" t="s">
        <v>479</v>
      </c>
      <c r="I48" s="62" t="s">
        <v>224</v>
      </c>
      <c r="J48" s="64">
        <v>1.4270833333333333</v>
      </c>
      <c r="K48" s="62">
        <v>14.0</v>
      </c>
      <c r="L48" s="62">
        <v>29.0</v>
      </c>
      <c r="M48" s="62">
        <v>0.483</v>
      </c>
      <c r="N48" s="62">
        <v>4.0</v>
      </c>
      <c r="O48" s="62">
        <v>6.0</v>
      </c>
      <c r="P48" s="62">
        <v>0.667</v>
      </c>
      <c r="Q48" s="62">
        <v>10.0</v>
      </c>
      <c r="R48" s="62">
        <v>23.0</v>
      </c>
      <c r="S48" s="62">
        <v>0.435</v>
      </c>
      <c r="T48" s="62">
        <v>0.552</v>
      </c>
      <c r="U48" s="62">
        <v>1.0</v>
      </c>
      <c r="V48" s="62">
        <v>3.0</v>
      </c>
      <c r="W48" s="62">
        <v>0.333</v>
      </c>
      <c r="X48" s="62">
        <v>1.0</v>
      </c>
      <c r="Y48" s="62">
        <v>6.0</v>
      </c>
      <c r="Z48" s="62">
        <v>7.0</v>
      </c>
      <c r="AA48" s="62">
        <v>4.0</v>
      </c>
      <c r="AB48" s="62">
        <v>1.0</v>
      </c>
      <c r="AC48" s="62">
        <v>0.0</v>
      </c>
      <c r="AD48" s="62">
        <v>7.0</v>
      </c>
      <c r="AE48" s="62">
        <v>5.0</v>
      </c>
      <c r="AF48" s="62">
        <v>33.0</v>
      </c>
      <c r="AG48" s="62">
        <v>14.8</v>
      </c>
      <c r="AH48" s="62">
        <v>-14.0</v>
      </c>
    </row>
    <row r="49" ht="15.75" customHeight="1">
      <c r="A49" s="62">
        <v>35.0</v>
      </c>
      <c r="B49" s="62">
        <v>638.0</v>
      </c>
      <c r="C49" s="62">
        <v>37.0</v>
      </c>
      <c r="D49" s="63">
        <v>46031.0</v>
      </c>
      <c r="E49" s="62" t="s">
        <v>263</v>
      </c>
      <c r="F49" s="62" t="s">
        <v>81</v>
      </c>
      <c r="G49" s="62" t="s">
        <v>261</v>
      </c>
      <c r="H49" s="62" t="s">
        <v>480</v>
      </c>
      <c r="I49" s="62" t="s">
        <v>224</v>
      </c>
      <c r="J49" s="64">
        <v>1.5215277777777778</v>
      </c>
      <c r="K49" s="62">
        <v>6.0</v>
      </c>
      <c r="L49" s="62">
        <v>15.0</v>
      </c>
      <c r="M49" s="62">
        <v>0.4</v>
      </c>
      <c r="N49" s="62">
        <v>1.0</v>
      </c>
      <c r="O49" s="62">
        <v>3.0</v>
      </c>
      <c r="P49" s="62">
        <v>0.333</v>
      </c>
      <c r="Q49" s="62">
        <v>5.0</v>
      </c>
      <c r="R49" s="62">
        <v>12.0</v>
      </c>
      <c r="S49" s="62">
        <v>0.417</v>
      </c>
      <c r="T49" s="62">
        <v>0.433</v>
      </c>
      <c r="U49" s="62">
        <v>12.0</v>
      </c>
      <c r="V49" s="62">
        <v>13.0</v>
      </c>
      <c r="W49" s="62">
        <v>0.923</v>
      </c>
      <c r="X49" s="62">
        <v>1.0</v>
      </c>
      <c r="Y49" s="62">
        <v>7.0</v>
      </c>
      <c r="Z49" s="62">
        <v>8.0</v>
      </c>
      <c r="AA49" s="62">
        <v>7.0</v>
      </c>
      <c r="AB49" s="62">
        <v>0.0</v>
      </c>
      <c r="AC49" s="62">
        <v>0.0</v>
      </c>
      <c r="AD49" s="62">
        <v>4.0</v>
      </c>
      <c r="AE49" s="62">
        <v>0.0</v>
      </c>
      <c r="AF49" s="62">
        <v>25.0</v>
      </c>
      <c r="AG49" s="62">
        <v>20.2</v>
      </c>
      <c r="AH49" s="62">
        <v>17.0</v>
      </c>
    </row>
    <row r="50" ht="15.75" customHeight="1">
      <c r="A50" s="62">
        <v>36.0</v>
      </c>
      <c r="B50" s="62">
        <v>639.0</v>
      </c>
      <c r="C50" s="62">
        <v>38.0</v>
      </c>
      <c r="D50" s="63">
        <v>46032.0</v>
      </c>
      <c r="E50" s="62" t="s">
        <v>263</v>
      </c>
      <c r="F50" s="62" t="s">
        <v>81</v>
      </c>
      <c r="G50" s="62" t="s">
        <v>239</v>
      </c>
      <c r="H50" s="62" t="s">
        <v>481</v>
      </c>
      <c r="I50" s="62" t="s">
        <v>224</v>
      </c>
      <c r="J50" s="64">
        <v>1.8069444444444445</v>
      </c>
      <c r="K50" s="62">
        <v>11.0</v>
      </c>
      <c r="L50" s="62">
        <v>28.0</v>
      </c>
      <c r="M50" s="62">
        <v>0.393</v>
      </c>
      <c r="N50" s="62">
        <v>5.0</v>
      </c>
      <c r="O50" s="62">
        <v>11.0</v>
      </c>
      <c r="P50" s="62">
        <v>0.455</v>
      </c>
      <c r="Q50" s="62">
        <v>6.0</v>
      </c>
      <c r="R50" s="62">
        <v>17.0</v>
      </c>
      <c r="S50" s="62">
        <v>0.353</v>
      </c>
      <c r="T50" s="62">
        <v>0.482</v>
      </c>
      <c r="U50" s="62">
        <v>0.0</v>
      </c>
      <c r="V50" s="62">
        <v>0.0</v>
      </c>
      <c r="W50" s="62" t="s">
        <v>81</v>
      </c>
      <c r="X50" s="62">
        <v>0.0</v>
      </c>
      <c r="Y50" s="62">
        <v>8.0</v>
      </c>
      <c r="Z50" s="62">
        <v>8.0</v>
      </c>
      <c r="AA50" s="62">
        <v>7.0</v>
      </c>
      <c r="AB50" s="62">
        <v>0.0</v>
      </c>
      <c r="AC50" s="62">
        <v>0.0</v>
      </c>
      <c r="AD50" s="62">
        <v>5.0</v>
      </c>
      <c r="AE50" s="62">
        <v>4.0</v>
      </c>
      <c r="AF50" s="62">
        <v>27.0</v>
      </c>
      <c r="AG50" s="62">
        <v>12.5</v>
      </c>
      <c r="AH50" s="62">
        <v>-1.0</v>
      </c>
    </row>
    <row r="51" ht="15.75" customHeight="1">
      <c r="A51" s="62">
        <v>36.0</v>
      </c>
      <c r="B51" s="62" t="s">
        <v>81</v>
      </c>
      <c r="C51" s="62">
        <v>39.0</v>
      </c>
      <c r="D51" s="63">
        <v>46034.0</v>
      </c>
      <c r="E51" s="62" t="s">
        <v>263</v>
      </c>
      <c r="F51" s="62" t="s">
        <v>227</v>
      </c>
      <c r="G51" s="62" t="s">
        <v>316</v>
      </c>
      <c r="H51" s="62" t="s">
        <v>482</v>
      </c>
      <c r="I51" s="62" t="s">
        <v>299</v>
      </c>
      <c r="J51" s="62" t="s">
        <v>299</v>
      </c>
      <c r="K51" s="62" t="s">
        <v>299</v>
      </c>
      <c r="L51" s="62" t="s">
        <v>299</v>
      </c>
      <c r="M51" s="62" t="s">
        <v>299</v>
      </c>
      <c r="N51" s="62" t="s">
        <v>299</v>
      </c>
      <c r="O51" s="62" t="s">
        <v>299</v>
      </c>
      <c r="P51" s="62" t="s">
        <v>299</v>
      </c>
      <c r="Q51" s="62" t="s">
        <v>299</v>
      </c>
      <c r="R51" s="62" t="s">
        <v>299</v>
      </c>
      <c r="S51" s="62" t="s">
        <v>299</v>
      </c>
      <c r="T51" s="62" t="s">
        <v>299</v>
      </c>
      <c r="U51" s="62" t="s">
        <v>299</v>
      </c>
      <c r="V51" s="62" t="s">
        <v>299</v>
      </c>
      <c r="W51" s="62" t="s">
        <v>299</v>
      </c>
      <c r="X51" s="62" t="s">
        <v>299</v>
      </c>
      <c r="Y51" s="62" t="s">
        <v>299</v>
      </c>
      <c r="Z51" s="62" t="s">
        <v>299</v>
      </c>
      <c r="AA51" s="62" t="s">
        <v>299</v>
      </c>
      <c r="AB51" s="62" t="s">
        <v>299</v>
      </c>
      <c r="AC51" s="62" t="s">
        <v>299</v>
      </c>
      <c r="AD51" s="62" t="s">
        <v>299</v>
      </c>
      <c r="AE51" s="62" t="s">
        <v>299</v>
      </c>
      <c r="AF51" s="62" t="s">
        <v>299</v>
      </c>
      <c r="AG51" s="62" t="s">
        <v>299</v>
      </c>
      <c r="AH51" s="62" t="s">
        <v>299</v>
      </c>
    </row>
    <row r="52" ht="15.75" customHeight="1">
      <c r="A52" s="62">
        <v>37.0</v>
      </c>
      <c r="B52" s="62">
        <v>640.0</v>
      </c>
      <c r="C52" s="62">
        <v>40.0</v>
      </c>
      <c r="D52" s="63">
        <v>46037.0</v>
      </c>
      <c r="E52" s="62" t="s">
        <v>263</v>
      </c>
      <c r="F52" s="62" t="s">
        <v>227</v>
      </c>
      <c r="G52" s="62" t="s">
        <v>235</v>
      </c>
      <c r="H52" s="62" t="s">
        <v>483</v>
      </c>
      <c r="I52" s="62" t="s">
        <v>224</v>
      </c>
      <c r="J52" s="64">
        <v>1.2597222222222222</v>
      </c>
      <c r="K52" s="62">
        <v>9.0</v>
      </c>
      <c r="L52" s="62">
        <v>24.0</v>
      </c>
      <c r="M52" s="62">
        <v>0.375</v>
      </c>
      <c r="N52" s="62">
        <v>2.0</v>
      </c>
      <c r="O52" s="62">
        <v>7.0</v>
      </c>
      <c r="P52" s="62">
        <v>0.286</v>
      </c>
      <c r="Q52" s="62">
        <v>7.0</v>
      </c>
      <c r="R52" s="62">
        <v>17.0</v>
      </c>
      <c r="S52" s="62">
        <v>0.412</v>
      </c>
      <c r="T52" s="62">
        <v>0.417</v>
      </c>
      <c r="U52" s="62">
        <v>7.0</v>
      </c>
      <c r="V52" s="62">
        <v>7.0</v>
      </c>
      <c r="W52" s="62">
        <v>1.0</v>
      </c>
      <c r="X52" s="62">
        <v>2.0</v>
      </c>
      <c r="Y52" s="62">
        <v>5.0</v>
      </c>
      <c r="Z52" s="62">
        <v>7.0</v>
      </c>
      <c r="AA52" s="62">
        <v>0.0</v>
      </c>
      <c r="AB52" s="62">
        <v>0.0</v>
      </c>
      <c r="AC52" s="62">
        <v>0.0</v>
      </c>
      <c r="AD52" s="62">
        <v>5.0</v>
      </c>
      <c r="AE52" s="62">
        <v>3.0</v>
      </c>
      <c r="AF52" s="62">
        <v>27.0</v>
      </c>
      <c r="AG52" s="62">
        <v>10.5</v>
      </c>
      <c r="AH52" s="62">
        <v>-10.0</v>
      </c>
    </row>
    <row r="53" ht="15.75" customHeight="1">
      <c r="A53" s="62">
        <v>38.0</v>
      </c>
      <c r="B53" s="62">
        <v>641.0</v>
      </c>
      <c r="C53" s="62">
        <v>41.0</v>
      </c>
      <c r="D53" s="63">
        <v>46039.0</v>
      </c>
      <c r="E53" s="62" t="s">
        <v>263</v>
      </c>
      <c r="F53" s="62" t="s">
        <v>227</v>
      </c>
      <c r="G53" s="62" t="s">
        <v>241</v>
      </c>
      <c r="H53" s="62" t="s">
        <v>484</v>
      </c>
      <c r="I53" s="62" t="s">
        <v>224</v>
      </c>
      <c r="J53" s="64">
        <v>1.2291666666666667</v>
      </c>
      <c r="K53" s="62">
        <v>14.0</v>
      </c>
      <c r="L53" s="62">
        <v>30.0</v>
      </c>
      <c r="M53" s="62">
        <v>0.467</v>
      </c>
      <c r="N53" s="62">
        <v>2.0</v>
      </c>
      <c r="O53" s="62">
        <v>9.0</v>
      </c>
      <c r="P53" s="62">
        <v>0.222</v>
      </c>
      <c r="Q53" s="62">
        <v>12.0</v>
      </c>
      <c r="R53" s="62">
        <v>21.0</v>
      </c>
      <c r="S53" s="62">
        <v>0.571</v>
      </c>
      <c r="T53" s="62">
        <v>0.5</v>
      </c>
      <c r="U53" s="62">
        <v>11.0</v>
      </c>
      <c r="V53" s="62">
        <v>12.0</v>
      </c>
      <c r="W53" s="62">
        <v>0.917</v>
      </c>
      <c r="X53" s="62">
        <v>1.0</v>
      </c>
      <c r="Y53" s="62">
        <v>5.0</v>
      </c>
      <c r="Z53" s="62">
        <v>6.0</v>
      </c>
      <c r="AA53" s="62">
        <v>2.0</v>
      </c>
      <c r="AB53" s="62">
        <v>1.0</v>
      </c>
      <c r="AC53" s="62">
        <v>1.0</v>
      </c>
      <c r="AD53" s="62">
        <v>1.0</v>
      </c>
      <c r="AE53" s="62">
        <v>0.0</v>
      </c>
      <c r="AF53" s="62">
        <v>41.0</v>
      </c>
      <c r="AG53" s="62">
        <v>29.5</v>
      </c>
      <c r="AH53" s="62">
        <v>36.0</v>
      </c>
    </row>
    <row r="54" ht="15.75" customHeight="1">
      <c r="A54" s="62">
        <v>39.0</v>
      </c>
      <c r="B54" s="62">
        <v>642.0</v>
      </c>
      <c r="C54" s="62">
        <v>42.0</v>
      </c>
      <c r="D54" s="63">
        <v>46041.0</v>
      </c>
      <c r="E54" s="62" t="s">
        <v>263</v>
      </c>
      <c r="F54" s="62" t="s">
        <v>227</v>
      </c>
      <c r="G54" s="62" t="s">
        <v>275</v>
      </c>
      <c r="H54" s="62" t="s">
        <v>485</v>
      </c>
      <c r="I54" s="62" t="s">
        <v>224</v>
      </c>
      <c r="J54" s="64">
        <v>1.6215277777777777</v>
      </c>
      <c r="K54" s="62">
        <v>11.0</v>
      </c>
      <c r="L54" s="62">
        <v>28.0</v>
      </c>
      <c r="M54" s="62">
        <v>0.393</v>
      </c>
      <c r="N54" s="62">
        <v>2.0</v>
      </c>
      <c r="O54" s="62">
        <v>8.0</v>
      </c>
      <c r="P54" s="62">
        <v>0.25</v>
      </c>
      <c r="Q54" s="62">
        <v>9.0</v>
      </c>
      <c r="R54" s="62">
        <v>20.0</v>
      </c>
      <c r="S54" s="62">
        <v>0.45</v>
      </c>
      <c r="T54" s="62">
        <v>0.429</v>
      </c>
      <c r="U54" s="62">
        <v>8.0</v>
      </c>
      <c r="V54" s="62">
        <v>10.0</v>
      </c>
      <c r="W54" s="62">
        <v>0.8</v>
      </c>
      <c r="X54" s="62">
        <v>4.0</v>
      </c>
      <c r="Y54" s="62">
        <v>7.0</v>
      </c>
      <c r="Z54" s="62">
        <v>11.0</v>
      </c>
      <c r="AA54" s="62">
        <v>2.0</v>
      </c>
      <c r="AB54" s="62">
        <v>0.0</v>
      </c>
      <c r="AC54" s="62">
        <v>1.0</v>
      </c>
      <c r="AD54" s="62">
        <v>4.0</v>
      </c>
      <c r="AE54" s="62">
        <v>3.0</v>
      </c>
      <c r="AF54" s="62">
        <v>32.0</v>
      </c>
      <c r="AG54" s="62">
        <v>17.8</v>
      </c>
      <c r="AH54" s="62">
        <v>2.0</v>
      </c>
    </row>
    <row r="55" ht="15.75" customHeight="1">
      <c r="A55" s="62">
        <v>40.0</v>
      </c>
      <c r="B55" s="62">
        <v>643.0</v>
      </c>
      <c r="C55" s="62">
        <v>43.0</v>
      </c>
      <c r="D55" s="63">
        <v>46043.0</v>
      </c>
      <c r="E55" s="62" t="s">
        <v>263</v>
      </c>
      <c r="F55" s="62" t="s">
        <v>81</v>
      </c>
      <c r="G55" s="62" t="s">
        <v>316</v>
      </c>
      <c r="H55" s="62" t="s">
        <v>486</v>
      </c>
      <c r="I55" s="62" t="s">
        <v>224</v>
      </c>
      <c r="J55" s="64">
        <v>1.4131944444444444</v>
      </c>
      <c r="K55" s="62">
        <v>11.0</v>
      </c>
      <c r="L55" s="62">
        <v>22.0</v>
      </c>
      <c r="M55" s="62">
        <v>0.5</v>
      </c>
      <c r="N55" s="62">
        <v>1.0</v>
      </c>
      <c r="O55" s="62">
        <v>2.0</v>
      </c>
      <c r="P55" s="62">
        <v>0.5</v>
      </c>
      <c r="Q55" s="62">
        <v>10.0</v>
      </c>
      <c r="R55" s="62">
        <v>20.0</v>
      </c>
      <c r="S55" s="62">
        <v>0.5</v>
      </c>
      <c r="T55" s="62">
        <v>0.523</v>
      </c>
      <c r="U55" s="62">
        <v>7.0</v>
      </c>
      <c r="V55" s="62">
        <v>9.0</v>
      </c>
      <c r="W55" s="62">
        <v>0.778</v>
      </c>
      <c r="X55" s="62">
        <v>2.0</v>
      </c>
      <c r="Y55" s="62">
        <v>8.0</v>
      </c>
      <c r="Z55" s="62">
        <v>10.0</v>
      </c>
      <c r="AA55" s="62">
        <v>5.0</v>
      </c>
      <c r="AB55" s="62">
        <v>3.0</v>
      </c>
      <c r="AC55" s="62">
        <v>0.0</v>
      </c>
      <c r="AD55" s="62">
        <v>5.0</v>
      </c>
      <c r="AE55" s="62">
        <v>2.0</v>
      </c>
      <c r="AF55" s="62">
        <v>30.0</v>
      </c>
      <c r="AG55" s="62">
        <v>22.7</v>
      </c>
      <c r="AH55" s="62">
        <v>11.0</v>
      </c>
    </row>
    <row r="56" ht="15.75" customHeight="1">
      <c r="A56" s="62">
        <v>41.0</v>
      </c>
      <c r="B56" s="62">
        <v>644.0</v>
      </c>
      <c r="C56" s="62">
        <v>44.0</v>
      </c>
      <c r="D56" s="63">
        <v>46045.0</v>
      </c>
      <c r="E56" s="62" t="s">
        <v>263</v>
      </c>
      <c r="F56" s="62" t="s">
        <v>227</v>
      </c>
      <c r="G56" s="62" t="s">
        <v>300</v>
      </c>
      <c r="H56" s="62" t="s">
        <v>487</v>
      </c>
      <c r="I56" s="62" t="s">
        <v>224</v>
      </c>
      <c r="J56" s="64">
        <v>1.9013888888888888</v>
      </c>
      <c r="K56" s="62">
        <v>9.0</v>
      </c>
      <c r="L56" s="62">
        <v>27.0</v>
      </c>
      <c r="M56" s="62">
        <v>0.333</v>
      </c>
      <c r="N56" s="62">
        <v>4.0</v>
      </c>
      <c r="O56" s="62">
        <v>10.0</v>
      </c>
      <c r="P56" s="62">
        <v>0.4</v>
      </c>
      <c r="Q56" s="62">
        <v>5.0</v>
      </c>
      <c r="R56" s="62">
        <v>17.0</v>
      </c>
      <c r="S56" s="62">
        <v>0.294</v>
      </c>
      <c r="T56" s="62">
        <v>0.407</v>
      </c>
      <c r="U56" s="62">
        <v>5.0</v>
      </c>
      <c r="V56" s="62">
        <v>10.0</v>
      </c>
      <c r="W56" s="62">
        <v>0.5</v>
      </c>
      <c r="X56" s="62">
        <v>1.0</v>
      </c>
      <c r="Y56" s="62">
        <v>9.0</v>
      </c>
      <c r="Z56" s="62">
        <v>10.0</v>
      </c>
      <c r="AA56" s="62">
        <v>12.0</v>
      </c>
      <c r="AB56" s="62">
        <v>1.0</v>
      </c>
      <c r="AC56" s="62">
        <v>0.0</v>
      </c>
      <c r="AD56" s="62">
        <v>2.0</v>
      </c>
      <c r="AE56" s="62">
        <v>2.0</v>
      </c>
      <c r="AF56" s="62">
        <v>27.0</v>
      </c>
      <c r="AG56" s="62">
        <v>19.7</v>
      </c>
      <c r="AH56" s="62">
        <v>11.0</v>
      </c>
    </row>
    <row r="57" ht="15.75" customHeight="1">
      <c r="A57" s="62">
        <v>42.0</v>
      </c>
      <c r="B57" s="62">
        <v>645.0</v>
      </c>
      <c r="C57" s="62">
        <v>45.0</v>
      </c>
      <c r="D57" s="63">
        <v>46046.0</v>
      </c>
      <c r="E57" s="62" t="s">
        <v>263</v>
      </c>
      <c r="F57" s="62" t="s">
        <v>227</v>
      </c>
      <c r="G57" s="62" t="s">
        <v>291</v>
      </c>
      <c r="H57" s="62" t="s">
        <v>488</v>
      </c>
      <c r="I57" s="62" t="s">
        <v>224</v>
      </c>
      <c r="J57" s="64">
        <v>1.5458333333333334</v>
      </c>
      <c r="K57" s="62">
        <v>14.0</v>
      </c>
      <c r="L57" s="62">
        <v>28.0</v>
      </c>
      <c r="M57" s="62">
        <v>0.5</v>
      </c>
      <c r="N57" s="62">
        <v>2.0</v>
      </c>
      <c r="O57" s="62">
        <v>8.0</v>
      </c>
      <c r="P57" s="62">
        <v>0.25</v>
      </c>
      <c r="Q57" s="62">
        <v>12.0</v>
      </c>
      <c r="R57" s="62">
        <v>20.0</v>
      </c>
      <c r="S57" s="62">
        <v>0.6</v>
      </c>
      <c r="T57" s="62">
        <v>0.536</v>
      </c>
      <c r="U57" s="62">
        <v>3.0</v>
      </c>
      <c r="V57" s="62">
        <v>4.0</v>
      </c>
      <c r="W57" s="62">
        <v>0.75</v>
      </c>
      <c r="X57" s="62">
        <v>0.0</v>
      </c>
      <c r="Y57" s="62">
        <v>8.0</v>
      </c>
      <c r="Z57" s="62">
        <v>8.0</v>
      </c>
      <c r="AA57" s="62">
        <v>5.0</v>
      </c>
      <c r="AB57" s="62">
        <v>1.0</v>
      </c>
      <c r="AC57" s="62">
        <v>1.0</v>
      </c>
      <c r="AD57" s="62">
        <v>2.0</v>
      </c>
      <c r="AE57" s="62">
        <v>1.0</v>
      </c>
      <c r="AF57" s="62">
        <v>33.0</v>
      </c>
      <c r="AG57" s="62">
        <v>23.8</v>
      </c>
      <c r="AH57" s="62">
        <v>-13.0</v>
      </c>
    </row>
    <row r="58" ht="15.75" customHeight="1">
      <c r="A58" s="62">
        <v>43.0</v>
      </c>
      <c r="B58" s="62">
        <v>646.0</v>
      </c>
      <c r="C58" s="62">
        <v>46.0</v>
      </c>
      <c r="D58" s="63">
        <v>46048.0</v>
      </c>
      <c r="E58" s="62" t="s">
        <v>263</v>
      </c>
      <c r="F58" s="62" t="s">
        <v>81</v>
      </c>
      <c r="G58" s="62" t="s">
        <v>230</v>
      </c>
      <c r="H58" s="62" t="s">
        <v>489</v>
      </c>
      <c r="I58" s="62" t="s">
        <v>224</v>
      </c>
      <c r="J58" s="64">
        <v>1.5090277777777779</v>
      </c>
      <c r="K58" s="62">
        <v>8.0</v>
      </c>
      <c r="L58" s="62">
        <v>17.0</v>
      </c>
      <c r="M58" s="62">
        <v>0.471</v>
      </c>
      <c r="N58" s="62">
        <v>1.0</v>
      </c>
      <c r="O58" s="62">
        <v>3.0</v>
      </c>
      <c r="P58" s="62">
        <v>0.333</v>
      </c>
      <c r="Q58" s="62">
        <v>7.0</v>
      </c>
      <c r="R58" s="62">
        <v>14.0</v>
      </c>
      <c r="S58" s="62">
        <v>0.5</v>
      </c>
      <c r="T58" s="62">
        <v>0.5</v>
      </c>
      <c r="U58" s="62">
        <v>3.0</v>
      </c>
      <c r="V58" s="62">
        <v>5.0</v>
      </c>
      <c r="W58" s="62">
        <v>0.6</v>
      </c>
      <c r="X58" s="62">
        <v>1.0</v>
      </c>
      <c r="Y58" s="62">
        <v>7.0</v>
      </c>
      <c r="Z58" s="62">
        <v>8.0</v>
      </c>
      <c r="AA58" s="62">
        <v>4.0</v>
      </c>
      <c r="AB58" s="62">
        <v>4.0</v>
      </c>
      <c r="AC58" s="62">
        <v>0.0</v>
      </c>
      <c r="AD58" s="62">
        <v>1.0</v>
      </c>
      <c r="AE58" s="62">
        <v>1.0</v>
      </c>
      <c r="AF58" s="62">
        <v>20.0</v>
      </c>
      <c r="AG58" s="62">
        <v>18.7</v>
      </c>
      <c r="AH58" s="62">
        <v>6.0</v>
      </c>
    </row>
    <row r="59" ht="15.75" customHeight="1">
      <c r="A59" s="62">
        <v>44.0</v>
      </c>
      <c r="B59" s="62">
        <v>647.0</v>
      </c>
      <c r="C59" s="62">
        <v>47.0</v>
      </c>
      <c r="D59" s="63">
        <v>46050.0</v>
      </c>
      <c r="E59" s="62" t="s">
        <v>263</v>
      </c>
      <c r="F59" s="62" t="s">
        <v>81</v>
      </c>
      <c r="G59" s="62" t="s">
        <v>241</v>
      </c>
      <c r="H59" s="62" t="s">
        <v>490</v>
      </c>
      <c r="I59" s="62" t="s">
        <v>224</v>
      </c>
      <c r="J59" s="64">
        <v>1.2166666666666666</v>
      </c>
      <c r="K59" s="62">
        <v>9.0</v>
      </c>
      <c r="L59" s="62">
        <v>20.0</v>
      </c>
      <c r="M59" s="62">
        <v>0.45</v>
      </c>
      <c r="N59" s="62">
        <v>0.0</v>
      </c>
      <c r="O59" s="62">
        <v>5.0</v>
      </c>
      <c r="P59" s="62">
        <v>0.0</v>
      </c>
      <c r="Q59" s="62">
        <v>9.0</v>
      </c>
      <c r="R59" s="62">
        <v>15.0</v>
      </c>
      <c r="S59" s="62">
        <v>0.6</v>
      </c>
      <c r="T59" s="62">
        <v>0.45</v>
      </c>
      <c r="U59" s="62">
        <v>3.0</v>
      </c>
      <c r="V59" s="62">
        <v>4.0</v>
      </c>
      <c r="W59" s="62">
        <v>0.75</v>
      </c>
      <c r="X59" s="62">
        <v>0.0</v>
      </c>
      <c r="Y59" s="62">
        <v>7.0</v>
      </c>
      <c r="Z59" s="62">
        <v>7.0</v>
      </c>
      <c r="AA59" s="62">
        <v>3.0</v>
      </c>
      <c r="AB59" s="62">
        <v>0.0</v>
      </c>
      <c r="AC59" s="62">
        <v>1.0</v>
      </c>
      <c r="AD59" s="62">
        <v>3.0</v>
      </c>
      <c r="AE59" s="62">
        <v>2.0</v>
      </c>
      <c r="AF59" s="62">
        <v>21.0</v>
      </c>
      <c r="AG59" s="62">
        <v>11.3</v>
      </c>
      <c r="AH59" s="62">
        <v>-24.0</v>
      </c>
    </row>
    <row r="60" ht="15.75" customHeight="1">
      <c r="A60" s="62">
        <v>44.0</v>
      </c>
      <c r="B60" s="62" t="s">
        <v>81</v>
      </c>
      <c r="C60" s="62">
        <v>48.0</v>
      </c>
      <c r="D60" s="63">
        <v>46052.0</v>
      </c>
      <c r="E60" s="62" t="s">
        <v>263</v>
      </c>
      <c r="F60" s="62" t="s">
        <v>81</v>
      </c>
      <c r="G60" s="62" t="s">
        <v>228</v>
      </c>
      <c r="H60" s="62" t="s">
        <v>491</v>
      </c>
      <c r="I60" s="62" t="s">
        <v>299</v>
      </c>
      <c r="J60" s="62" t="s">
        <v>299</v>
      </c>
      <c r="K60" s="62" t="s">
        <v>299</v>
      </c>
      <c r="L60" s="62" t="s">
        <v>299</v>
      </c>
      <c r="M60" s="62" t="s">
        <v>299</v>
      </c>
      <c r="N60" s="62" t="s">
        <v>299</v>
      </c>
      <c r="O60" s="62" t="s">
        <v>299</v>
      </c>
      <c r="P60" s="62" t="s">
        <v>299</v>
      </c>
      <c r="Q60" s="62" t="s">
        <v>299</v>
      </c>
      <c r="R60" s="62" t="s">
        <v>299</v>
      </c>
      <c r="S60" s="62" t="s">
        <v>299</v>
      </c>
      <c r="T60" s="62" t="s">
        <v>299</v>
      </c>
      <c r="U60" s="62" t="s">
        <v>299</v>
      </c>
      <c r="V60" s="62" t="s">
        <v>299</v>
      </c>
      <c r="W60" s="62" t="s">
        <v>299</v>
      </c>
      <c r="X60" s="62" t="s">
        <v>299</v>
      </c>
      <c r="Y60" s="62" t="s">
        <v>299</v>
      </c>
      <c r="Z60" s="62" t="s">
        <v>299</v>
      </c>
      <c r="AA60" s="62" t="s">
        <v>299</v>
      </c>
      <c r="AB60" s="62" t="s">
        <v>299</v>
      </c>
      <c r="AC60" s="62" t="s">
        <v>299</v>
      </c>
      <c r="AD60" s="62" t="s">
        <v>299</v>
      </c>
      <c r="AE60" s="62" t="s">
        <v>299</v>
      </c>
      <c r="AF60" s="62" t="s">
        <v>299</v>
      </c>
      <c r="AG60" s="62" t="s">
        <v>299</v>
      </c>
      <c r="AH60" s="62" t="s">
        <v>299</v>
      </c>
    </row>
    <row r="61" ht="15.75" customHeight="1">
      <c r="A61" s="62">
        <v>45.0</v>
      </c>
      <c r="B61" s="62">
        <v>648.0</v>
      </c>
      <c r="C61" s="62">
        <v>49.0</v>
      </c>
      <c r="D61" s="63">
        <v>46054.0</v>
      </c>
      <c r="E61" s="62" t="s">
        <v>263</v>
      </c>
      <c r="F61" s="62" t="s">
        <v>81</v>
      </c>
      <c r="G61" s="62" t="s">
        <v>249</v>
      </c>
      <c r="H61" s="62" t="s">
        <v>492</v>
      </c>
      <c r="I61" s="62" t="s">
        <v>224</v>
      </c>
      <c r="J61" s="64">
        <v>1.2284722222222222</v>
      </c>
      <c r="K61" s="62">
        <v>12.0</v>
      </c>
      <c r="L61" s="62">
        <v>20.0</v>
      </c>
      <c r="M61" s="62">
        <v>0.6</v>
      </c>
      <c r="N61" s="62">
        <v>4.0</v>
      </c>
      <c r="O61" s="62">
        <v>6.0</v>
      </c>
      <c r="P61" s="62">
        <v>0.667</v>
      </c>
      <c r="Q61" s="62">
        <v>8.0</v>
      </c>
      <c r="R61" s="62">
        <v>14.0</v>
      </c>
      <c r="S61" s="62">
        <v>0.571</v>
      </c>
      <c r="T61" s="62">
        <v>0.7</v>
      </c>
      <c r="U61" s="62">
        <v>2.0</v>
      </c>
      <c r="V61" s="62">
        <v>3.0</v>
      </c>
      <c r="W61" s="62">
        <v>0.667</v>
      </c>
      <c r="X61" s="62">
        <v>1.0</v>
      </c>
      <c r="Y61" s="62">
        <v>12.0</v>
      </c>
      <c r="Z61" s="62">
        <v>13.0</v>
      </c>
      <c r="AA61" s="62">
        <v>2.0</v>
      </c>
      <c r="AB61" s="62">
        <v>1.0</v>
      </c>
      <c r="AC61" s="62">
        <v>0.0</v>
      </c>
      <c r="AD61" s="62">
        <v>4.0</v>
      </c>
      <c r="AE61" s="62">
        <v>1.0</v>
      </c>
      <c r="AF61" s="62">
        <v>30.0</v>
      </c>
      <c r="AG61" s="62">
        <v>22.7</v>
      </c>
      <c r="AH61" s="62">
        <v>16.0</v>
      </c>
    </row>
    <row r="62" ht="15.75" customHeight="1">
      <c r="A62" s="62">
        <v>46.0</v>
      </c>
      <c r="B62" s="62">
        <v>649.0</v>
      </c>
      <c r="C62" s="62">
        <v>50.0</v>
      </c>
      <c r="D62" s="63">
        <v>46056.0</v>
      </c>
      <c r="E62" s="62" t="s">
        <v>263</v>
      </c>
      <c r="F62" s="62" t="s">
        <v>227</v>
      </c>
      <c r="G62" s="62" t="s">
        <v>256</v>
      </c>
      <c r="H62" s="62" t="s">
        <v>493</v>
      </c>
      <c r="I62" s="62" t="s">
        <v>224</v>
      </c>
      <c r="J62" s="64">
        <v>1.5576388888888888</v>
      </c>
      <c r="K62" s="62">
        <v>15.0</v>
      </c>
      <c r="L62" s="62">
        <v>29.0</v>
      </c>
      <c r="M62" s="62">
        <v>0.517</v>
      </c>
      <c r="N62" s="62">
        <v>2.0</v>
      </c>
      <c r="O62" s="62">
        <v>5.0</v>
      </c>
      <c r="P62" s="62">
        <v>0.4</v>
      </c>
      <c r="Q62" s="62">
        <v>13.0</v>
      </c>
      <c r="R62" s="62">
        <v>24.0</v>
      </c>
      <c r="S62" s="62">
        <v>0.542</v>
      </c>
      <c r="T62" s="62">
        <v>0.552</v>
      </c>
      <c r="U62" s="62">
        <v>1.0</v>
      </c>
      <c r="V62" s="62">
        <v>2.0</v>
      </c>
      <c r="W62" s="62">
        <v>0.5</v>
      </c>
      <c r="X62" s="62">
        <v>1.0</v>
      </c>
      <c r="Y62" s="62">
        <v>10.0</v>
      </c>
      <c r="Z62" s="62">
        <v>11.0</v>
      </c>
      <c r="AA62" s="62">
        <v>3.0</v>
      </c>
      <c r="AB62" s="62">
        <v>1.0</v>
      </c>
      <c r="AC62" s="62">
        <v>0.0</v>
      </c>
      <c r="AD62" s="62">
        <v>3.0</v>
      </c>
      <c r="AE62" s="62">
        <v>4.0</v>
      </c>
      <c r="AF62" s="62">
        <v>33.0</v>
      </c>
      <c r="AG62" s="62">
        <v>20.5</v>
      </c>
      <c r="AH62" s="62">
        <v>-1.0</v>
      </c>
    </row>
    <row r="63" ht="15.75" customHeight="1">
      <c r="A63" s="62">
        <v>46.0</v>
      </c>
      <c r="B63" s="62" t="s">
        <v>81</v>
      </c>
      <c r="C63" s="62">
        <v>51.0</v>
      </c>
      <c r="D63" s="63">
        <v>46057.0</v>
      </c>
      <c r="E63" s="62" t="s">
        <v>263</v>
      </c>
      <c r="F63" s="62" t="s">
        <v>227</v>
      </c>
      <c r="G63" s="62" t="s">
        <v>272</v>
      </c>
      <c r="H63" s="62" t="s">
        <v>494</v>
      </c>
      <c r="I63" s="62" t="s">
        <v>299</v>
      </c>
      <c r="J63" s="62" t="s">
        <v>299</v>
      </c>
      <c r="K63" s="62" t="s">
        <v>299</v>
      </c>
      <c r="L63" s="62" t="s">
        <v>299</v>
      </c>
      <c r="M63" s="62" t="s">
        <v>299</v>
      </c>
      <c r="N63" s="62" t="s">
        <v>299</v>
      </c>
      <c r="O63" s="62" t="s">
        <v>299</v>
      </c>
      <c r="P63" s="62" t="s">
        <v>299</v>
      </c>
      <c r="Q63" s="62" t="s">
        <v>299</v>
      </c>
      <c r="R63" s="62" t="s">
        <v>299</v>
      </c>
      <c r="S63" s="62" t="s">
        <v>299</v>
      </c>
      <c r="T63" s="62" t="s">
        <v>299</v>
      </c>
      <c r="U63" s="62" t="s">
        <v>299</v>
      </c>
      <c r="V63" s="62" t="s">
        <v>299</v>
      </c>
      <c r="W63" s="62" t="s">
        <v>299</v>
      </c>
      <c r="X63" s="62" t="s">
        <v>299</v>
      </c>
      <c r="Y63" s="62" t="s">
        <v>299</v>
      </c>
      <c r="Z63" s="62" t="s">
        <v>299</v>
      </c>
      <c r="AA63" s="62" t="s">
        <v>299</v>
      </c>
      <c r="AB63" s="62" t="s">
        <v>299</v>
      </c>
      <c r="AC63" s="62" t="s">
        <v>299</v>
      </c>
      <c r="AD63" s="62" t="s">
        <v>299</v>
      </c>
      <c r="AE63" s="62" t="s">
        <v>299</v>
      </c>
      <c r="AF63" s="62" t="s">
        <v>299</v>
      </c>
      <c r="AG63" s="62" t="s">
        <v>299</v>
      </c>
      <c r="AH63" s="62" t="s">
        <v>299</v>
      </c>
    </row>
    <row r="64" ht="15.75" customHeight="1">
      <c r="A64" s="62">
        <v>47.0</v>
      </c>
      <c r="B64" s="62">
        <v>650.0</v>
      </c>
      <c r="C64" s="62">
        <v>52.0</v>
      </c>
      <c r="D64" s="63">
        <v>46059.0</v>
      </c>
      <c r="E64" s="62" t="s">
        <v>263</v>
      </c>
      <c r="F64" s="62" t="s">
        <v>81</v>
      </c>
      <c r="G64" s="62" t="s">
        <v>235</v>
      </c>
      <c r="H64" s="62" t="s">
        <v>495</v>
      </c>
      <c r="I64" s="62" t="s">
        <v>224</v>
      </c>
      <c r="J64" s="64">
        <v>1.3784722222222223</v>
      </c>
      <c r="K64" s="62">
        <v>11.0</v>
      </c>
      <c r="L64" s="62">
        <v>25.0</v>
      </c>
      <c r="M64" s="62">
        <v>0.44</v>
      </c>
      <c r="N64" s="62">
        <v>1.0</v>
      </c>
      <c r="O64" s="62">
        <v>7.0</v>
      </c>
      <c r="P64" s="62">
        <v>0.143</v>
      </c>
      <c r="Q64" s="62">
        <v>10.0</v>
      </c>
      <c r="R64" s="62">
        <v>18.0</v>
      </c>
      <c r="S64" s="62">
        <v>0.556</v>
      </c>
      <c r="T64" s="62">
        <v>0.46</v>
      </c>
      <c r="U64" s="62">
        <v>6.0</v>
      </c>
      <c r="V64" s="62">
        <v>10.0</v>
      </c>
      <c r="W64" s="62">
        <v>0.6</v>
      </c>
      <c r="X64" s="62">
        <v>1.0</v>
      </c>
      <c r="Y64" s="62">
        <v>6.0</v>
      </c>
      <c r="Z64" s="62">
        <v>7.0</v>
      </c>
      <c r="AA64" s="62">
        <v>2.0</v>
      </c>
      <c r="AB64" s="62">
        <v>0.0</v>
      </c>
      <c r="AC64" s="62">
        <v>1.0</v>
      </c>
      <c r="AD64" s="62">
        <v>7.0</v>
      </c>
      <c r="AE64" s="62">
        <v>2.0</v>
      </c>
      <c r="AF64" s="62">
        <v>29.0</v>
      </c>
      <c r="AG64" s="62">
        <v>11.1</v>
      </c>
      <c r="AH64" s="62">
        <v>-16.0</v>
      </c>
    </row>
    <row r="65" ht="15.75" customHeight="1">
      <c r="A65" s="62">
        <v>48.0</v>
      </c>
      <c r="B65" s="62">
        <v>651.0</v>
      </c>
      <c r="C65" s="62">
        <v>53.0</v>
      </c>
      <c r="D65" s="63">
        <v>46061.0</v>
      </c>
      <c r="E65" s="62" t="s">
        <v>263</v>
      </c>
      <c r="F65" s="62" t="s">
        <v>81</v>
      </c>
      <c r="G65" s="62" t="s">
        <v>297</v>
      </c>
      <c r="H65" s="62" t="s">
        <v>308</v>
      </c>
      <c r="I65" s="62" t="s">
        <v>224</v>
      </c>
      <c r="J65" s="64">
        <v>1.3805555555555555</v>
      </c>
      <c r="K65" s="62">
        <v>11.0</v>
      </c>
      <c r="L65" s="62">
        <v>25.0</v>
      </c>
      <c r="M65" s="62">
        <v>0.44</v>
      </c>
      <c r="N65" s="62">
        <v>0.0</v>
      </c>
      <c r="O65" s="62">
        <v>4.0</v>
      </c>
      <c r="P65" s="62">
        <v>0.0</v>
      </c>
      <c r="Q65" s="62">
        <v>11.0</v>
      </c>
      <c r="R65" s="62">
        <v>21.0</v>
      </c>
      <c r="S65" s="62">
        <v>0.524</v>
      </c>
      <c r="T65" s="62">
        <v>0.44</v>
      </c>
      <c r="U65" s="62">
        <v>4.0</v>
      </c>
      <c r="V65" s="62">
        <v>4.0</v>
      </c>
      <c r="W65" s="62">
        <v>1.0</v>
      </c>
      <c r="X65" s="62">
        <v>0.0</v>
      </c>
      <c r="Y65" s="62">
        <v>2.0</v>
      </c>
      <c r="Z65" s="62">
        <v>2.0</v>
      </c>
      <c r="AA65" s="62">
        <v>4.0</v>
      </c>
      <c r="AB65" s="62">
        <v>1.0</v>
      </c>
      <c r="AC65" s="62">
        <v>1.0</v>
      </c>
      <c r="AD65" s="62">
        <v>2.0</v>
      </c>
      <c r="AE65" s="62">
        <v>3.0</v>
      </c>
      <c r="AF65" s="62">
        <v>26.0</v>
      </c>
      <c r="AG65" s="62">
        <v>14.8</v>
      </c>
      <c r="AH65" s="62">
        <v>-14.0</v>
      </c>
    </row>
    <row r="66" ht="15.75" customHeight="1">
      <c r="A66" s="62">
        <v>49.0</v>
      </c>
      <c r="B66" s="62">
        <v>652.0</v>
      </c>
      <c r="C66" s="62">
        <v>54.0</v>
      </c>
      <c r="D66" s="63">
        <v>46064.0</v>
      </c>
      <c r="E66" s="62" t="s">
        <v>263</v>
      </c>
      <c r="F66" s="62" t="s">
        <v>81</v>
      </c>
      <c r="G66" s="62" t="s">
        <v>291</v>
      </c>
      <c r="H66" s="62" t="s">
        <v>496</v>
      </c>
      <c r="I66" s="62" t="s">
        <v>224</v>
      </c>
      <c r="J66" s="64">
        <v>1.2048611111111112</v>
      </c>
      <c r="K66" s="62">
        <v>9.0</v>
      </c>
      <c r="L66" s="62">
        <v>20.0</v>
      </c>
      <c r="M66" s="62">
        <v>0.45</v>
      </c>
      <c r="N66" s="62">
        <v>2.0</v>
      </c>
      <c r="O66" s="62">
        <v>9.0</v>
      </c>
      <c r="P66" s="62">
        <v>0.222</v>
      </c>
      <c r="Q66" s="62">
        <v>7.0</v>
      </c>
      <c r="R66" s="62">
        <v>11.0</v>
      </c>
      <c r="S66" s="62">
        <v>0.636</v>
      </c>
      <c r="T66" s="62">
        <v>0.5</v>
      </c>
      <c r="U66" s="62">
        <v>4.0</v>
      </c>
      <c r="V66" s="62">
        <v>4.0</v>
      </c>
      <c r="W66" s="62">
        <v>1.0</v>
      </c>
      <c r="X66" s="62">
        <v>0.0</v>
      </c>
      <c r="Y66" s="62">
        <v>4.0</v>
      </c>
      <c r="Z66" s="62">
        <v>4.0</v>
      </c>
      <c r="AA66" s="62">
        <v>4.0</v>
      </c>
      <c r="AB66" s="62">
        <v>0.0</v>
      </c>
      <c r="AC66" s="62">
        <v>0.0</v>
      </c>
      <c r="AD66" s="62">
        <v>2.0</v>
      </c>
      <c r="AE66" s="62">
        <v>1.0</v>
      </c>
      <c r="AF66" s="62">
        <v>24.0</v>
      </c>
      <c r="AG66" s="62">
        <v>15.2</v>
      </c>
      <c r="AH66" s="62">
        <v>15.0</v>
      </c>
    </row>
    <row r="67" ht="15.75" customHeight="1">
      <c r="A67" s="62">
        <v>50.0</v>
      </c>
      <c r="B67" s="62">
        <v>653.0</v>
      </c>
      <c r="C67" s="62">
        <v>55.0</v>
      </c>
      <c r="D67" s="63">
        <v>46072.0</v>
      </c>
      <c r="E67" s="62" t="s">
        <v>263</v>
      </c>
      <c r="F67" s="62" t="s">
        <v>227</v>
      </c>
      <c r="G67" s="62" t="s">
        <v>222</v>
      </c>
      <c r="H67" s="62" t="s">
        <v>497</v>
      </c>
      <c r="I67" s="62" t="s">
        <v>224</v>
      </c>
      <c r="J67" s="64">
        <v>1.5465277777777777</v>
      </c>
      <c r="K67" s="62">
        <v>10.0</v>
      </c>
      <c r="L67" s="62">
        <v>18.0</v>
      </c>
      <c r="M67" s="62">
        <v>0.556</v>
      </c>
      <c r="N67" s="62">
        <v>0.0</v>
      </c>
      <c r="O67" s="62">
        <v>3.0</v>
      </c>
      <c r="P67" s="62">
        <v>0.0</v>
      </c>
      <c r="Q67" s="62">
        <v>10.0</v>
      </c>
      <c r="R67" s="62">
        <v>15.0</v>
      </c>
      <c r="S67" s="62">
        <v>0.667</v>
      </c>
      <c r="T67" s="62">
        <v>0.556</v>
      </c>
      <c r="U67" s="62">
        <v>3.0</v>
      </c>
      <c r="V67" s="62">
        <v>3.0</v>
      </c>
      <c r="W67" s="62">
        <v>1.0</v>
      </c>
      <c r="X67" s="62">
        <v>0.0</v>
      </c>
      <c r="Y67" s="62">
        <v>15.0</v>
      </c>
      <c r="Z67" s="62">
        <v>15.0</v>
      </c>
      <c r="AA67" s="62">
        <v>13.0</v>
      </c>
      <c r="AB67" s="62">
        <v>0.0</v>
      </c>
      <c r="AC67" s="62">
        <v>0.0</v>
      </c>
      <c r="AD67" s="62">
        <v>2.0</v>
      </c>
      <c r="AE67" s="62">
        <v>3.0</v>
      </c>
      <c r="AF67" s="62">
        <v>23.0</v>
      </c>
      <c r="AG67" s="62">
        <v>24.8</v>
      </c>
      <c r="AH67" s="62">
        <v>11.0</v>
      </c>
    </row>
    <row r="68" ht="15.75" customHeight="1">
      <c r="A68" s="62">
        <v>51.0</v>
      </c>
      <c r="B68" s="62">
        <v>654.0</v>
      </c>
      <c r="C68" s="62">
        <v>56.0</v>
      </c>
      <c r="D68" s="63">
        <v>46075.0</v>
      </c>
      <c r="E68" s="62" t="s">
        <v>263</v>
      </c>
      <c r="F68" s="62" t="s">
        <v>227</v>
      </c>
      <c r="G68" s="62" t="s">
        <v>221</v>
      </c>
      <c r="H68" s="62" t="s">
        <v>498</v>
      </c>
      <c r="I68" s="62" t="s">
        <v>224</v>
      </c>
      <c r="J68" s="64">
        <v>1.5006944444444446</v>
      </c>
      <c r="K68" s="62">
        <v>10.0</v>
      </c>
      <c r="L68" s="62">
        <v>28.0</v>
      </c>
      <c r="M68" s="62">
        <v>0.357</v>
      </c>
      <c r="N68" s="62">
        <v>3.0</v>
      </c>
      <c r="O68" s="62">
        <v>9.0</v>
      </c>
      <c r="P68" s="62">
        <v>0.333</v>
      </c>
      <c r="Q68" s="62">
        <v>7.0</v>
      </c>
      <c r="R68" s="62">
        <v>19.0</v>
      </c>
      <c r="S68" s="62">
        <v>0.368</v>
      </c>
      <c r="T68" s="62">
        <v>0.411</v>
      </c>
      <c r="U68" s="62">
        <v>9.0</v>
      </c>
      <c r="V68" s="62">
        <v>12.0</v>
      </c>
      <c r="W68" s="62">
        <v>0.75</v>
      </c>
      <c r="X68" s="62">
        <v>0.0</v>
      </c>
      <c r="Y68" s="62">
        <v>8.0</v>
      </c>
      <c r="Z68" s="62">
        <v>8.0</v>
      </c>
      <c r="AA68" s="62">
        <v>7.0</v>
      </c>
      <c r="AB68" s="62">
        <v>3.0</v>
      </c>
      <c r="AC68" s="62">
        <v>0.0</v>
      </c>
      <c r="AD68" s="62">
        <v>5.0</v>
      </c>
      <c r="AE68" s="62">
        <v>3.0</v>
      </c>
      <c r="AF68" s="62">
        <v>32.0</v>
      </c>
      <c r="AG68" s="62">
        <v>19.3</v>
      </c>
      <c r="AH68" s="62">
        <v>18.0</v>
      </c>
    </row>
    <row r="69" ht="15.75" customHeight="1">
      <c r="A69" s="62">
        <v>51.0</v>
      </c>
      <c r="B69" s="62" t="s">
        <v>81</v>
      </c>
      <c r="C69" s="62">
        <v>57.0</v>
      </c>
      <c r="D69" s="63">
        <v>46077.0</v>
      </c>
      <c r="E69" s="62" t="s">
        <v>263</v>
      </c>
      <c r="F69" s="62" t="s">
        <v>227</v>
      </c>
      <c r="G69" s="62" t="s">
        <v>259</v>
      </c>
      <c r="H69" s="62" t="s">
        <v>499</v>
      </c>
      <c r="I69" s="62" t="s">
        <v>299</v>
      </c>
      <c r="J69" s="62" t="s">
        <v>299</v>
      </c>
      <c r="K69" s="62" t="s">
        <v>299</v>
      </c>
      <c r="L69" s="62" t="s">
        <v>299</v>
      </c>
      <c r="M69" s="62" t="s">
        <v>299</v>
      </c>
      <c r="N69" s="62" t="s">
        <v>299</v>
      </c>
      <c r="O69" s="62" t="s">
        <v>299</v>
      </c>
      <c r="P69" s="62" t="s">
        <v>299</v>
      </c>
      <c r="Q69" s="62" t="s">
        <v>299</v>
      </c>
      <c r="R69" s="62" t="s">
        <v>299</v>
      </c>
      <c r="S69" s="62" t="s">
        <v>299</v>
      </c>
      <c r="T69" s="62" t="s">
        <v>299</v>
      </c>
      <c r="U69" s="62" t="s">
        <v>299</v>
      </c>
      <c r="V69" s="62" t="s">
        <v>299</v>
      </c>
      <c r="W69" s="62" t="s">
        <v>299</v>
      </c>
      <c r="X69" s="62" t="s">
        <v>299</v>
      </c>
      <c r="Y69" s="62" t="s">
        <v>299</v>
      </c>
      <c r="Z69" s="62" t="s">
        <v>299</v>
      </c>
      <c r="AA69" s="62" t="s">
        <v>299</v>
      </c>
      <c r="AB69" s="62" t="s">
        <v>299</v>
      </c>
      <c r="AC69" s="62" t="s">
        <v>299</v>
      </c>
      <c r="AD69" s="62" t="s">
        <v>299</v>
      </c>
      <c r="AE69" s="62" t="s">
        <v>299</v>
      </c>
      <c r="AF69" s="62" t="s">
        <v>299</v>
      </c>
      <c r="AG69" s="62" t="s">
        <v>299</v>
      </c>
      <c r="AH69" s="62" t="s">
        <v>299</v>
      </c>
    </row>
    <row r="70" ht="15.75" customHeight="1">
      <c r="A70" s="62">
        <v>52.0</v>
      </c>
      <c r="B70" s="62">
        <v>655.0</v>
      </c>
      <c r="C70" s="62">
        <v>58.0</v>
      </c>
      <c r="D70" s="63">
        <v>46078.0</v>
      </c>
      <c r="E70" s="62" t="s">
        <v>263</v>
      </c>
      <c r="F70" s="62" t="s">
        <v>227</v>
      </c>
      <c r="G70" s="62" t="s">
        <v>287</v>
      </c>
      <c r="H70" s="62" t="s">
        <v>500</v>
      </c>
      <c r="I70" s="62" t="s">
        <v>224</v>
      </c>
      <c r="J70" s="64">
        <v>1.4069444444444446</v>
      </c>
      <c r="K70" s="62">
        <v>7.0</v>
      </c>
      <c r="L70" s="62">
        <v>21.0</v>
      </c>
      <c r="M70" s="62">
        <v>0.333</v>
      </c>
      <c r="N70" s="62">
        <v>1.0</v>
      </c>
      <c r="O70" s="62">
        <v>6.0</v>
      </c>
      <c r="P70" s="62">
        <v>0.167</v>
      </c>
      <c r="Q70" s="62">
        <v>6.0</v>
      </c>
      <c r="R70" s="62">
        <v>15.0</v>
      </c>
      <c r="S70" s="62">
        <v>0.4</v>
      </c>
      <c r="T70" s="62">
        <v>0.357</v>
      </c>
      <c r="U70" s="62">
        <v>8.0</v>
      </c>
      <c r="V70" s="62">
        <v>9.0</v>
      </c>
      <c r="W70" s="62">
        <v>0.889</v>
      </c>
      <c r="X70" s="62">
        <v>0.0</v>
      </c>
      <c r="Y70" s="62">
        <v>11.0</v>
      </c>
      <c r="Z70" s="62">
        <v>11.0</v>
      </c>
      <c r="AA70" s="62">
        <v>3.0</v>
      </c>
      <c r="AB70" s="62">
        <v>0.0</v>
      </c>
      <c r="AC70" s="62">
        <v>3.0</v>
      </c>
      <c r="AD70" s="62">
        <v>4.0</v>
      </c>
      <c r="AE70" s="62">
        <v>2.0</v>
      </c>
      <c r="AF70" s="62">
        <v>23.0</v>
      </c>
      <c r="AG70" s="62">
        <v>13.4</v>
      </c>
      <c r="AH70" s="62">
        <v>-12.0</v>
      </c>
    </row>
    <row r="71" ht="15.75" customHeight="1">
      <c r="A71" s="62">
        <v>53.0</v>
      </c>
      <c r="B71" s="62">
        <v>656.0</v>
      </c>
      <c r="C71" s="62">
        <v>59.0</v>
      </c>
      <c r="D71" s="63">
        <v>46080.0</v>
      </c>
      <c r="E71" s="62" t="s">
        <v>263</v>
      </c>
      <c r="F71" s="62" t="s">
        <v>81</v>
      </c>
      <c r="G71" s="62" t="s">
        <v>300</v>
      </c>
      <c r="H71" s="62" t="s">
        <v>501</v>
      </c>
      <c r="I71" s="62" t="s">
        <v>224</v>
      </c>
      <c r="J71" s="64">
        <v>1.2479166666666666</v>
      </c>
      <c r="K71" s="62">
        <v>9.0</v>
      </c>
      <c r="L71" s="62">
        <v>12.0</v>
      </c>
      <c r="M71" s="62">
        <v>0.75</v>
      </c>
      <c r="N71" s="62">
        <v>4.0</v>
      </c>
      <c r="O71" s="62">
        <v>4.0</v>
      </c>
      <c r="P71" s="62">
        <v>1.0</v>
      </c>
      <c r="Q71" s="62">
        <v>5.0</v>
      </c>
      <c r="R71" s="62">
        <v>8.0</v>
      </c>
      <c r="S71" s="62">
        <v>0.625</v>
      </c>
      <c r="T71" s="62">
        <v>0.917</v>
      </c>
      <c r="U71" s="62">
        <v>6.0</v>
      </c>
      <c r="V71" s="62">
        <v>10.0</v>
      </c>
      <c r="W71" s="62">
        <v>0.6</v>
      </c>
      <c r="X71" s="62">
        <v>0.0</v>
      </c>
      <c r="Y71" s="62">
        <v>7.0</v>
      </c>
      <c r="Z71" s="62">
        <v>7.0</v>
      </c>
      <c r="AA71" s="62">
        <v>9.0</v>
      </c>
      <c r="AB71" s="62">
        <v>2.0</v>
      </c>
      <c r="AC71" s="62">
        <v>1.0</v>
      </c>
      <c r="AD71" s="62">
        <v>2.0</v>
      </c>
      <c r="AE71" s="62">
        <v>3.0</v>
      </c>
      <c r="AF71" s="62">
        <v>28.0</v>
      </c>
      <c r="AG71" s="62">
        <v>29.5</v>
      </c>
      <c r="AH71" s="62">
        <v>25.0</v>
      </c>
    </row>
    <row r="72" ht="15.75" customHeight="1">
      <c r="A72" s="62">
        <v>54.0</v>
      </c>
      <c r="B72" s="62">
        <v>657.0</v>
      </c>
      <c r="C72" s="62">
        <v>60.0</v>
      </c>
      <c r="D72" s="63">
        <v>46082.0</v>
      </c>
      <c r="E72" s="62" t="s">
        <v>263</v>
      </c>
      <c r="F72" s="62" t="s">
        <v>81</v>
      </c>
      <c r="G72" s="62" t="s">
        <v>265</v>
      </c>
      <c r="H72" s="62" t="s">
        <v>502</v>
      </c>
      <c r="I72" s="62" t="s">
        <v>224</v>
      </c>
      <c r="J72" s="64">
        <v>1.5833333333333333</v>
      </c>
      <c r="K72" s="62">
        <v>9.0</v>
      </c>
      <c r="L72" s="62">
        <v>17.0</v>
      </c>
      <c r="M72" s="62">
        <v>0.529</v>
      </c>
      <c r="N72" s="62">
        <v>2.0</v>
      </c>
      <c r="O72" s="62">
        <v>6.0</v>
      </c>
      <c r="P72" s="62">
        <v>0.333</v>
      </c>
      <c r="Q72" s="62">
        <v>7.0</v>
      </c>
      <c r="R72" s="62">
        <v>11.0</v>
      </c>
      <c r="S72" s="62">
        <v>0.636</v>
      </c>
      <c r="T72" s="62">
        <v>0.588</v>
      </c>
      <c r="U72" s="62">
        <v>7.0</v>
      </c>
      <c r="V72" s="62">
        <v>7.0</v>
      </c>
      <c r="W72" s="62">
        <v>1.0</v>
      </c>
      <c r="X72" s="62">
        <v>2.0</v>
      </c>
      <c r="Y72" s="62">
        <v>6.0</v>
      </c>
      <c r="Z72" s="62">
        <v>8.0</v>
      </c>
      <c r="AA72" s="62">
        <v>8.0</v>
      </c>
      <c r="AB72" s="62">
        <v>0.0</v>
      </c>
      <c r="AC72" s="62">
        <v>0.0</v>
      </c>
      <c r="AD72" s="62">
        <v>5.0</v>
      </c>
      <c r="AE72" s="62">
        <v>1.0</v>
      </c>
      <c r="AF72" s="62">
        <v>27.0</v>
      </c>
      <c r="AG72" s="62">
        <v>22.1</v>
      </c>
      <c r="AH72" s="62">
        <v>7.0</v>
      </c>
    </row>
    <row r="73" ht="15.75" customHeight="1">
      <c r="A73" s="62">
        <v>54.0</v>
      </c>
      <c r="B73" s="62" t="s">
        <v>81</v>
      </c>
      <c r="C73" s="62">
        <v>61.0</v>
      </c>
      <c r="D73" s="63">
        <v>46083.0</v>
      </c>
      <c r="E73" s="62" t="s">
        <v>263</v>
      </c>
      <c r="F73" s="62" t="s">
        <v>227</v>
      </c>
      <c r="G73" s="62" t="s">
        <v>249</v>
      </c>
      <c r="H73" s="62" t="s">
        <v>503</v>
      </c>
      <c r="I73" s="62" t="s">
        <v>238</v>
      </c>
      <c r="J73" s="62" t="s">
        <v>238</v>
      </c>
      <c r="K73" s="62" t="s">
        <v>238</v>
      </c>
      <c r="L73" s="62" t="s">
        <v>238</v>
      </c>
      <c r="M73" s="62" t="s">
        <v>238</v>
      </c>
      <c r="N73" s="62" t="s">
        <v>238</v>
      </c>
      <c r="O73" s="62" t="s">
        <v>238</v>
      </c>
      <c r="P73" s="62" t="s">
        <v>238</v>
      </c>
      <c r="Q73" s="62" t="s">
        <v>238</v>
      </c>
      <c r="R73" s="62" t="s">
        <v>238</v>
      </c>
      <c r="S73" s="62" t="s">
        <v>238</v>
      </c>
      <c r="T73" s="62" t="s">
        <v>238</v>
      </c>
      <c r="U73" s="62" t="s">
        <v>238</v>
      </c>
      <c r="V73" s="62" t="s">
        <v>238</v>
      </c>
      <c r="W73" s="62" t="s">
        <v>238</v>
      </c>
      <c r="X73" s="62" t="s">
        <v>238</v>
      </c>
      <c r="Y73" s="62" t="s">
        <v>238</v>
      </c>
      <c r="Z73" s="62" t="s">
        <v>238</v>
      </c>
      <c r="AA73" s="62" t="s">
        <v>238</v>
      </c>
      <c r="AB73" s="62" t="s">
        <v>238</v>
      </c>
      <c r="AC73" s="62" t="s">
        <v>238</v>
      </c>
      <c r="AD73" s="62" t="s">
        <v>238</v>
      </c>
      <c r="AE73" s="62" t="s">
        <v>238</v>
      </c>
      <c r="AF73" s="62" t="s">
        <v>238</v>
      </c>
      <c r="AG73" s="62" t="s">
        <v>238</v>
      </c>
      <c r="AH73" s="62" t="s">
        <v>238</v>
      </c>
    </row>
    <row r="74" ht="15.75" customHeight="1">
      <c r="A74" s="62">
        <v>55.0</v>
      </c>
      <c r="B74" s="62">
        <v>658.0</v>
      </c>
      <c r="C74" s="62">
        <v>62.0</v>
      </c>
      <c r="D74" s="63">
        <v>46085.0</v>
      </c>
      <c r="E74" s="62" t="s">
        <v>263</v>
      </c>
      <c r="F74" s="62" t="s">
        <v>81</v>
      </c>
      <c r="G74" s="62" t="s">
        <v>243</v>
      </c>
      <c r="H74" s="62" t="s">
        <v>504</v>
      </c>
      <c r="I74" s="62" t="s">
        <v>224</v>
      </c>
      <c r="J74" s="64">
        <v>1.4041666666666666</v>
      </c>
      <c r="K74" s="62">
        <v>7.0</v>
      </c>
      <c r="L74" s="62">
        <v>19.0</v>
      </c>
      <c r="M74" s="62">
        <v>0.368</v>
      </c>
      <c r="N74" s="62">
        <v>1.0</v>
      </c>
      <c r="O74" s="62">
        <v>4.0</v>
      </c>
      <c r="P74" s="62">
        <v>0.25</v>
      </c>
      <c r="Q74" s="62">
        <v>6.0</v>
      </c>
      <c r="R74" s="62">
        <v>15.0</v>
      </c>
      <c r="S74" s="62">
        <v>0.4</v>
      </c>
      <c r="T74" s="62">
        <v>0.395</v>
      </c>
      <c r="U74" s="62">
        <v>5.0</v>
      </c>
      <c r="V74" s="62">
        <v>6.0</v>
      </c>
      <c r="W74" s="62">
        <v>0.833</v>
      </c>
      <c r="X74" s="62">
        <v>1.0</v>
      </c>
      <c r="Y74" s="62">
        <v>10.0</v>
      </c>
      <c r="Z74" s="62">
        <v>11.0</v>
      </c>
      <c r="AA74" s="62">
        <v>7.0</v>
      </c>
      <c r="AB74" s="62">
        <v>0.0</v>
      </c>
      <c r="AC74" s="62">
        <v>0.0</v>
      </c>
      <c r="AD74" s="62">
        <v>3.0</v>
      </c>
      <c r="AE74" s="62">
        <v>1.0</v>
      </c>
      <c r="AF74" s="62">
        <v>20.0</v>
      </c>
      <c r="AG74" s="62">
        <v>14.3</v>
      </c>
      <c r="AH74" s="62">
        <v>-20.0</v>
      </c>
    </row>
    <row r="75" ht="15.75" customHeight="1">
      <c r="A75" s="62">
        <v>56.0</v>
      </c>
      <c r="B75" s="62">
        <v>659.0</v>
      </c>
      <c r="C75" s="62">
        <v>63.0</v>
      </c>
      <c r="D75" s="63">
        <v>46087.0</v>
      </c>
      <c r="E75" s="62" t="s">
        <v>263</v>
      </c>
      <c r="F75" s="62" t="s">
        <v>81</v>
      </c>
      <c r="G75" s="62" t="s">
        <v>256</v>
      </c>
      <c r="H75" s="62" t="s">
        <v>505</v>
      </c>
      <c r="I75" s="62" t="s">
        <v>224</v>
      </c>
      <c r="J75" s="64">
        <v>1.3881944444444445</v>
      </c>
      <c r="K75" s="62">
        <v>9.0</v>
      </c>
      <c r="L75" s="62">
        <v>17.0</v>
      </c>
      <c r="M75" s="62">
        <v>0.529</v>
      </c>
      <c r="N75" s="62">
        <v>2.0</v>
      </c>
      <c r="O75" s="62">
        <v>5.0</v>
      </c>
      <c r="P75" s="62">
        <v>0.4</v>
      </c>
      <c r="Q75" s="62">
        <v>7.0</v>
      </c>
      <c r="R75" s="62">
        <v>12.0</v>
      </c>
      <c r="S75" s="62">
        <v>0.583</v>
      </c>
      <c r="T75" s="62">
        <v>0.588</v>
      </c>
      <c r="U75" s="62">
        <v>4.0</v>
      </c>
      <c r="V75" s="62">
        <v>6.0</v>
      </c>
      <c r="W75" s="62">
        <v>0.667</v>
      </c>
      <c r="X75" s="62">
        <v>3.0</v>
      </c>
      <c r="Y75" s="62">
        <v>4.0</v>
      </c>
      <c r="Z75" s="62">
        <v>7.0</v>
      </c>
      <c r="AA75" s="62">
        <v>7.0</v>
      </c>
      <c r="AB75" s="62">
        <v>2.0</v>
      </c>
      <c r="AC75" s="62">
        <v>0.0</v>
      </c>
      <c r="AD75" s="62">
        <v>3.0</v>
      </c>
      <c r="AE75" s="62">
        <v>1.0</v>
      </c>
      <c r="AF75" s="62">
        <v>24.0</v>
      </c>
      <c r="AG75" s="62">
        <v>21.7</v>
      </c>
      <c r="AH75" s="62">
        <v>20.0</v>
      </c>
    </row>
    <row r="76" ht="15.75" customHeight="1">
      <c r="A76" s="62">
        <v>57.0</v>
      </c>
      <c r="B76" s="62">
        <v>660.0</v>
      </c>
      <c r="C76" s="62">
        <v>64.0</v>
      </c>
      <c r="D76" s="63">
        <v>46089.0</v>
      </c>
      <c r="E76" s="62" t="s">
        <v>263</v>
      </c>
      <c r="F76" s="62" t="s">
        <v>227</v>
      </c>
      <c r="G76" s="62" t="s">
        <v>293</v>
      </c>
      <c r="H76" s="62" t="s">
        <v>506</v>
      </c>
      <c r="I76" s="62" t="s">
        <v>224</v>
      </c>
      <c r="J76" s="64">
        <v>1.5729166666666667</v>
      </c>
      <c r="K76" s="62">
        <v>7.0</v>
      </c>
      <c r="L76" s="62">
        <v>17.0</v>
      </c>
      <c r="M76" s="62">
        <v>0.412</v>
      </c>
      <c r="N76" s="62">
        <v>1.0</v>
      </c>
      <c r="O76" s="62">
        <v>3.0</v>
      </c>
      <c r="P76" s="62">
        <v>0.333</v>
      </c>
      <c r="Q76" s="62">
        <v>6.0</v>
      </c>
      <c r="R76" s="62">
        <v>14.0</v>
      </c>
      <c r="S76" s="62">
        <v>0.429</v>
      </c>
      <c r="T76" s="62">
        <v>0.441</v>
      </c>
      <c r="U76" s="62">
        <v>8.0</v>
      </c>
      <c r="V76" s="62">
        <v>9.0</v>
      </c>
      <c r="W76" s="62">
        <v>0.889</v>
      </c>
      <c r="X76" s="62">
        <v>3.0</v>
      </c>
      <c r="Y76" s="62">
        <v>6.0</v>
      </c>
      <c r="Z76" s="62">
        <v>9.0</v>
      </c>
      <c r="AA76" s="62">
        <v>8.0</v>
      </c>
      <c r="AB76" s="62">
        <v>0.0</v>
      </c>
      <c r="AC76" s="62">
        <v>0.0</v>
      </c>
      <c r="AD76" s="62">
        <v>4.0</v>
      </c>
      <c r="AE76" s="62">
        <v>5.0</v>
      </c>
      <c r="AF76" s="62">
        <v>23.0</v>
      </c>
      <c r="AG76" s="62">
        <v>17.0</v>
      </c>
      <c r="AH76" s="62">
        <v>17.0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1.86"/>
    <col customWidth="1" min="9" max="9" width="13.43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30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7.399745195</v>
      </c>
      <c r="C3" s="55">
        <f t="shared" ref="C3:F3" si="1">IF(COUNT(Z13:Z600)&gt;1,STDEV(Z13:Z600),"")</f>
        <v>1.899849365</v>
      </c>
      <c r="D3" s="55">
        <f t="shared" si="1"/>
        <v>2.590711198</v>
      </c>
      <c r="E3" s="55">
        <f t="shared" si="1"/>
        <v>1.11705481</v>
      </c>
      <c r="F3" s="55">
        <f t="shared" si="1"/>
        <v>0.439620283</v>
      </c>
      <c r="G3" s="55">
        <f>IF(COUNT(N13:N600)&gt;1,STDEV(N13:N600),"")</f>
        <v>1.364533936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5.888436483</v>
      </c>
      <c r="C4" s="57">
        <f t="shared" ref="C4:F4" si="2">IF(COUNT(Z13:Z600)&gt;=20,STDEV(OFFSET(Z12,COUNT(Z13:Z600)-20,0,20,1)),IF(COUNT(Z13:Z600)&gt;1,STDEV(Z13:Z600),""))</f>
        <v>2.139232523</v>
      </c>
      <c r="D4" s="57">
        <f t="shared" si="2"/>
        <v>2.226633049</v>
      </c>
      <c r="E4" s="57">
        <f t="shared" si="2"/>
        <v>1.268027893</v>
      </c>
      <c r="F4" s="57">
        <f t="shared" si="2"/>
        <v>0.470162346</v>
      </c>
      <c r="G4" s="57">
        <f>IF(COUNT(N13:N600)&gt;=20,STDEV(OFFSET(N12,COUNT(N13:N600)-20,0,20,1)),IF(COUNT(N13:N600)&gt;1,STDEV(N13:N600),""))</f>
        <v>1.490319641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7.11492953</v>
      </c>
      <c r="C5" s="58">
        <f t="shared" ref="C5:F5" si="3">IF(COUNT(Z13:Z600)&gt;=10,STDEV(OFFSET(Z12,COUNT(Z13:Z600)-10,0,10,1)),IF(COUNT(Z13:Z600)&gt;1,STDEV(Z13:Z600),""))</f>
        <v>1.549193338</v>
      </c>
      <c r="D5" s="58">
        <f t="shared" si="3"/>
        <v>1.766981104</v>
      </c>
      <c r="E5" s="58">
        <f t="shared" si="3"/>
        <v>1.286683938</v>
      </c>
      <c r="F5" s="58">
        <f t="shared" si="3"/>
        <v>0.5163977795</v>
      </c>
      <c r="G5" s="58">
        <f>IF(COUNT(N13:N600)&gt;=10,STDEV(OFFSET(N12,COUNT(N13:N600)-10,0,10,1)),IF(COUNT(N13:N600)&gt;1,STDEV(N13:N600),""))</f>
        <v>1.91195072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▼ AST ▲</v>
      </c>
      <c r="J5" s="59">
        <f>IF(COUNT(AF13:AF600)&gt;=10,AVERAGE(OFFSET(AF12,COUNT(AF13:AF600)-10,0,10,1)),"")</f>
        <v>16.8</v>
      </c>
      <c r="K5" s="59">
        <f t="shared" ref="K5:L5" si="4">IF(COUNT(Z13:Z600)&gt;=10,AVERAGE(OFFSET(Z12,COUNT(Z13:Z600)-10,0,10,1)),"")</f>
        <v>2.8</v>
      </c>
      <c r="L5" s="59">
        <f t="shared" si="4"/>
        <v>7.3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6.841052551</v>
      </c>
      <c r="C6" s="58">
        <f t="shared" ref="C6:F6" si="5">IF(COUNT(Z13:Z600)&gt;=5,STDEV(OFFSET(Z12,COUNT(Z13:Z600)-5,0,5,1)),IF(COUNT(Z13:Z600)&gt;1,STDEV(Z13:Z600),""))</f>
        <v>1.483239697</v>
      </c>
      <c r="D6" s="58">
        <f t="shared" si="5"/>
        <v>1.923538406</v>
      </c>
      <c r="E6" s="58">
        <f t="shared" si="5"/>
        <v>1.516575089</v>
      </c>
      <c r="F6" s="58">
        <f t="shared" si="5"/>
        <v>0.5477225575</v>
      </c>
      <c r="G6" s="58">
        <f>IF(COUNT(N13:N600)&gt;=5,STDEV(OFFSET(N12,COUNT(N13:N600)-5,0,5,1)),IF(COUNT(N13:N600)&gt;1,STDEV(N13:N600),""))</f>
        <v>1.516575089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▼ AST ▲</v>
      </c>
      <c r="J6" s="59">
        <f>IF(COUNT(AF13:AF600)&gt;=5,AVERAGE(OFFSET(AF12,COUNT(AF13:AF600)-5,0,5,1)),"")</f>
        <v>16.4</v>
      </c>
      <c r="K6" s="59">
        <f t="shared" ref="K6:L6" si="6">IF(COUNT(Z13:Z600)&gt;=5,AVERAGE(OFFSET(Z12,COUNT(Z13:Z600)-5,0,5,1)),"")</f>
        <v>2.2</v>
      </c>
      <c r="L6" s="59">
        <f t="shared" si="6"/>
        <v>7.2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0.3924647886</v>
      </c>
      <c r="C7" s="17">
        <f t="shared" si="7"/>
        <v>0.5097156833</v>
      </c>
      <c r="D7" s="17">
        <f t="shared" si="7"/>
        <v>0.4142125462</v>
      </c>
      <c r="E7" s="17">
        <f t="shared" si="7"/>
        <v>0.9169852915</v>
      </c>
      <c r="F7" s="17">
        <f t="shared" si="7"/>
        <v>1.727079683</v>
      </c>
      <c r="G7" s="17">
        <f t="shared" si="7"/>
        <v>0.7147558711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18.85454545</v>
      </c>
      <c r="C8" s="60">
        <f t="shared" ref="C8:F8" si="8">IF(COUNT(Z13:Z600)&gt;0,AVERAGE(Z13:Z600),"")</f>
        <v>3.727272727</v>
      </c>
      <c r="D8" s="60">
        <f t="shared" si="8"/>
        <v>6.254545455</v>
      </c>
      <c r="E8" s="60">
        <f t="shared" si="8"/>
        <v>1.218181818</v>
      </c>
      <c r="F8" s="60">
        <f t="shared" si="8"/>
        <v>0.2545454545</v>
      </c>
      <c r="G8" s="60">
        <f>IF(COUNT(N13:N600)&gt;0,AVERAGE(N13:N600),"")</f>
        <v>1.909090909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 t="s">
        <v>81</v>
      </c>
      <c r="B13" s="62" t="s">
        <v>81</v>
      </c>
      <c r="C13" s="62">
        <v>1.0</v>
      </c>
      <c r="D13" s="63">
        <v>45952.0</v>
      </c>
      <c r="E13" s="62" t="s">
        <v>239</v>
      </c>
      <c r="F13" s="62" t="s">
        <v>227</v>
      </c>
      <c r="G13" s="62" t="s">
        <v>256</v>
      </c>
      <c r="H13" s="62" t="s">
        <v>507</v>
      </c>
      <c r="I13" s="62" t="s">
        <v>238</v>
      </c>
      <c r="J13" s="62" t="s">
        <v>238</v>
      </c>
      <c r="K13" s="62" t="s">
        <v>238</v>
      </c>
      <c r="L13" s="62" t="s">
        <v>238</v>
      </c>
      <c r="M13" s="62" t="s">
        <v>238</v>
      </c>
      <c r="N13" s="62" t="s">
        <v>238</v>
      </c>
      <c r="O13" s="62" t="s">
        <v>238</v>
      </c>
      <c r="P13" s="62" t="s">
        <v>238</v>
      </c>
      <c r="Q13" s="62" t="s">
        <v>238</v>
      </c>
      <c r="R13" s="62" t="s">
        <v>238</v>
      </c>
      <c r="S13" s="62" t="s">
        <v>238</v>
      </c>
      <c r="T13" s="62" t="s">
        <v>238</v>
      </c>
      <c r="U13" s="62" t="s">
        <v>238</v>
      </c>
      <c r="V13" s="62" t="s">
        <v>238</v>
      </c>
      <c r="W13" s="62" t="s">
        <v>238</v>
      </c>
      <c r="X13" s="62" t="s">
        <v>238</v>
      </c>
      <c r="Y13" s="62" t="s">
        <v>238</v>
      </c>
      <c r="Z13" s="62" t="s">
        <v>238</v>
      </c>
      <c r="AA13" s="62" t="s">
        <v>238</v>
      </c>
      <c r="AB13" s="62" t="s">
        <v>238</v>
      </c>
      <c r="AC13" s="62" t="s">
        <v>238</v>
      </c>
      <c r="AD13" s="62" t="s">
        <v>238</v>
      </c>
      <c r="AE13" s="62" t="s">
        <v>238</v>
      </c>
      <c r="AF13" s="62" t="s">
        <v>238</v>
      </c>
      <c r="AG13" s="62" t="s">
        <v>238</v>
      </c>
      <c r="AH13" s="62" t="s">
        <v>238</v>
      </c>
    </row>
    <row r="14">
      <c r="A14" s="62" t="s">
        <v>81</v>
      </c>
      <c r="B14" s="62" t="s">
        <v>81</v>
      </c>
      <c r="C14" s="62">
        <v>2.0</v>
      </c>
      <c r="D14" s="63">
        <v>45954.0</v>
      </c>
      <c r="E14" s="62" t="s">
        <v>239</v>
      </c>
      <c r="F14" s="62" t="s">
        <v>227</v>
      </c>
      <c r="G14" s="62" t="s">
        <v>247</v>
      </c>
      <c r="H14" s="62" t="s">
        <v>508</v>
      </c>
      <c r="I14" s="62" t="s">
        <v>238</v>
      </c>
      <c r="J14" s="62" t="s">
        <v>238</v>
      </c>
      <c r="K14" s="62" t="s">
        <v>238</v>
      </c>
      <c r="L14" s="62" t="s">
        <v>238</v>
      </c>
      <c r="M14" s="62" t="s">
        <v>238</v>
      </c>
      <c r="N14" s="62" t="s">
        <v>238</v>
      </c>
      <c r="O14" s="62" t="s">
        <v>238</v>
      </c>
      <c r="P14" s="62" t="s">
        <v>238</v>
      </c>
      <c r="Q14" s="62" t="s">
        <v>238</v>
      </c>
      <c r="R14" s="62" t="s">
        <v>238</v>
      </c>
      <c r="S14" s="62" t="s">
        <v>238</v>
      </c>
      <c r="T14" s="62" t="s">
        <v>238</v>
      </c>
      <c r="U14" s="62" t="s">
        <v>238</v>
      </c>
      <c r="V14" s="62" t="s">
        <v>238</v>
      </c>
      <c r="W14" s="62" t="s">
        <v>238</v>
      </c>
      <c r="X14" s="62" t="s">
        <v>238</v>
      </c>
      <c r="Y14" s="62" t="s">
        <v>238</v>
      </c>
      <c r="Z14" s="62" t="s">
        <v>238</v>
      </c>
      <c r="AA14" s="62" t="s">
        <v>238</v>
      </c>
      <c r="AB14" s="62" t="s">
        <v>238</v>
      </c>
      <c r="AC14" s="62" t="s">
        <v>238</v>
      </c>
      <c r="AD14" s="62" t="s">
        <v>238</v>
      </c>
      <c r="AE14" s="62" t="s">
        <v>238</v>
      </c>
      <c r="AF14" s="62" t="s">
        <v>238</v>
      </c>
      <c r="AG14" s="62" t="s">
        <v>238</v>
      </c>
      <c r="AH14" s="62" t="s">
        <v>238</v>
      </c>
    </row>
    <row r="15">
      <c r="A15" s="62" t="s">
        <v>81</v>
      </c>
      <c r="B15" s="62" t="s">
        <v>81</v>
      </c>
      <c r="C15" s="62">
        <v>3.0</v>
      </c>
      <c r="D15" s="63">
        <v>45956.0</v>
      </c>
      <c r="E15" s="62" t="s">
        <v>239</v>
      </c>
      <c r="F15" s="62" t="s">
        <v>81</v>
      </c>
      <c r="G15" s="62" t="s">
        <v>300</v>
      </c>
      <c r="H15" s="62" t="s">
        <v>509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 t="s">
        <v>81</v>
      </c>
      <c r="B16" s="62" t="s">
        <v>81</v>
      </c>
      <c r="C16" s="62">
        <v>4.0</v>
      </c>
      <c r="D16" s="63">
        <v>45957.0</v>
      </c>
      <c r="E16" s="62" t="s">
        <v>239</v>
      </c>
      <c r="F16" s="62" t="s">
        <v>81</v>
      </c>
      <c r="G16" s="62" t="s">
        <v>261</v>
      </c>
      <c r="H16" s="62" t="s">
        <v>510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 t="s">
        <v>81</v>
      </c>
      <c r="B17" s="62" t="s">
        <v>81</v>
      </c>
      <c r="C17" s="62">
        <v>5.0</v>
      </c>
      <c r="D17" s="63">
        <v>45960.0</v>
      </c>
      <c r="E17" s="62" t="s">
        <v>239</v>
      </c>
      <c r="F17" s="62" t="s">
        <v>81</v>
      </c>
      <c r="G17" s="62" t="s">
        <v>235</v>
      </c>
      <c r="H17" s="62" t="s">
        <v>511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 t="s">
        <v>81</v>
      </c>
      <c r="B18" s="62" t="s">
        <v>81</v>
      </c>
      <c r="C18" s="62">
        <v>6.0</v>
      </c>
      <c r="D18" s="63">
        <v>45963.0</v>
      </c>
      <c r="E18" s="62" t="s">
        <v>239</v>
      </c>
      <c r="F18" s="62" t="s">
        <v>227</v>
      </c>
      <c r="G18" s="62" t="s">
        <v>259</v>
      </c>
      <c r="H18" s="62" t="s">
        <v>512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 t="s">
        <v>81</v>
      </c>
      <c r="B19" s="62" t="s">
        <v>81</v>
      </c>
      <c r="C19" s="62">
        <v>7.0</v>
      </c>
      <c r="D19" s="63">
        <v>45966.0</v>
      </c>
      <c r="E19" s="62" t="s">
        <v>239</v>
      </c>
      <c r="F19" s="62" t="s">
        <v>227</v>
      </c>
      <c r="G19" s="62" t="s">
        <v>221</v>
      </c>
      <c r="H19" s="62" t="s">
        <v>513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 t="s">
        <v>81</v>
      </c>
      <c r="B20" s="62" t="s">
        <v>81</v>
      </c>
      <c r="C20" s="62">
        <v>8.0</v>
      </c>
      <c r="D20" s="63">
        <v>45968.0</v>
      </c>
      <c r="E20" s="62" t="s">
        <v>239</v>
      </c>
      <c r="F20" s="62" t="s">
        <v>81</v>
      </c>
      <c r="G20" s="62" t="s">
        <v>272</v>
      </c>
      <c r="H20" s="62" t="s">
        <v>497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>
        <v>1.0</v>
      </c>
      <c r="B21" s="62">
        <v>532.0</v>
      </c>
      <c r="C21" s="62">
        <v>9.0</v>
      </c>
      <c r="D21" s="63">
        <v>45969.0</v>
      </c>
      <c r="E21" s="62" t="s">
        <v>239</v>
      </c>
      <c r="F21" s="62" t="s">
        <v>81</v>
      </c>
      <c r="G21" s="62" t="s">
        <v>247</v>
      </c>
      <c r="H21" s="62" t="s">
        <v>514</v>
      </c>
      <c r="I21" s="62" t="s">
        <v>224</v>
      </c>
      <c r="J21" s="64">
        <v>1.2715277777777778</v>
      </c>
      <c r="K21" s="62">
        <v>9.0</v>
      </c>
      <c r="L21" s="62">
        <v>14.0</v>
      </c>
      <c r="M21" s="62">
        <v>0.643</v>
      </c>
      <c r="N21" s="62">
        <v>2.0</v>
      </c>
      <c r="O21" s="62">
        <v>5.0</v>
      </c>
      <c r="P21" s="62">
        <v>0.4</v>
      </c>
      <c r="Q21" s="62">
        <v>7.0</v>
      </c>
      <c r="R21" s="62">
        <v>9.0</v>
      </c>
      <c r="S21" s="62">
        <v>0.778</v>
      </c>
      <c r="T21" s="62">
        <v>0.714</v>
      </c>
      <c r="U21" s="62">
        <v>4.0</v>
      </c>
      <c r="V21" s="62">
        <v>5.0</v>
      </c>
      <c r="W21" s="62">
        <v>0.8</v>
      </c>
      <c r="X21" s="62">
        <v>2.0</v>
      </c>
      <c r="Y21" s="62">
        <v>1.0</v>
      </c>
      <c r="Z21" s="62">
        <v>3.0</v>
      </c>
      <c r="AA21" s="62">
        <v>3.0</v>
      </c>
      <c r="AB21" s="62">
        <v>1.0</v>
      </c>
      <c r="AC21" s="62">
        <v>0.0</v>
      </c>
      <c r="AD21" s="62">
        <v>2.0</v>
      </c>
      <c r="AE21" s="62">
        <v>3.0</v>
      </c>
      <c r="AF21" s="62">
        <v>24.0</v>
      </c>
      <c r="AG21" s="62">
        <v>19.0</v>
      </c>
      <c r="AH21" s="62">
        <v>9.0</v>
      </c>
    </row>
    <row r="22" ht="15.75" customHeight="1">
      <c r="A22" s="62">
        <v>2.0</v>
      </c>
      <c r="B22" s="62">
        <v>533.0</v>
      </c>
      <c r="C22" s="62">
        <v>10.0</v>
      </c>
      <c r="D22" s="63">
        <v>45971.0</v>
      </c>
      <c r="E22" s="62" t="s">
        <v>239</v>
      </c>
      <c r="F22" s="62" t="s">
        <v>227</v>
      </c>
      <c r="G22" s="62" t="s">
        <v>291</v>
      </c>
      <c r="H22" s="62" t="s">
        <v>515</v>
      </c>
      <c r="I22" s="62" t="s">
        <v>224</v>
      </c>
      <c r="J22" s="64">
        <v>1.5333333333333334</v>
      </c>
      <c r="K22" s="62">
        <v>8.0</v>
      </c>
      <c r="L22" s="62">
        <v>14.0</v>
      </c>
      <c r="M22" s="62">
        <v>0.571</v>
      </c>
      <c r="N22" s="62">
        <v>1.0</v>
      </c>
      <c r="O22" s="62">
        <v>6.0</v>
      </c>
      <c r="P22" s="62">
        <v>0.167</v>
      </c>
      <c r="Q22" s="62">
        <v>7.0</v>
      </c>
      <c r="R22" s="62">
        <v>8.0</v>
      </c>
      <c r="S22" s="62">
        <v>0.875</v>
      </c>
      <c r="T22" s="62">
        <v>0.607</v>
      </c>
      <c r="U22" s="62">
        <v>4.0</v>
      </c>
      <c r="V22" s="62">
        <v>4.0</v>
      </c>
      <c r="W22" s="62">
        <v>1.0</v>
      </c>
      <c r="X22" s="62">
        <v>1.0</v>
      </c>
      <c r="Y22" s="62">
        <v>3.0</v>
      </c>
      <c r="Z22" s="62">
        <v>4.0</v>
      </c>
      <c r="AA22" s="62">
        <v>5.0</v>
      </c>
      <c r="AB22" s="62">
        <v>0.0</v>
      </c>
      <c r="AC22" s="62">
        <v>0.0</v>
      </c>
      <c r="AD22" s="62">
        <v>6.0</v>
      </c>
      <c r="AE22" s="62">
        <v>3.0</v>
      </c>
      <c r="AF22" s="62">
        <v>21.0</v>
      </c>
      <c r="AG22" s="62">
        <v>12.3</v>
      </c>
      <c r="AH22" s="62">
        <v>-3.0</v>
      </c>
    </row>
    <row r="23" ht="15.75" customHeight="1">
      <c r="A23" s="62">
        <v>3.0</v>
      </c>
      <c r="B23" s="62">
        <v>534.0</v>
      </c>
      <c r="C23" s="62">
        <v>11.0</v>
      </c>
      <c r="D23" s="63">
        <v>45973.0</v>
      </c>
      <c r="E23" s="62" t="s">
        <v>239</v>
      </c>
      <c r="F23" s="62" t="s">
        <v>81</v>
      </c>
      <c r="G23" s="62" t="s">
        <v>222</v>
      </c>
      <c r="H23" s="62" t="s">
        <v>516</v>
      </c>
      <c r="I23" s="62" t="s">
        <v>224</v>
      </c>
      <c r="J23" s="64">
        <v>1.4805555555555556</v>
      </c>
      <c r="K23" s="62">
        <v>5.0</v>
      </c>
      <c r="L23" s="62">
        <v>14.0</v>
      </c>
      <c r="M23" s="62">
        <v>0.357</v>
      </c>
      <c r="N23" s="62">
        <v>1.0</v>
      </c>
      <c r="O23" s="62">
        <v>5.0</v>
      </c>
      <c r="P23" s="62">
        <v>0.2</v>
      </c>
      <c r="Q23" s="62">
        <v>4.0</v>
      </c>
      <c r="R23" s="62">
        <v>9.0</v>
      </c>
      <c r="S23" s="62">
        <v>0.444</v>
      </c>
      <c r="T23" s="62">
        <v>0.393</v>
      </c>
      <c r="U23" s="62">
        <v>2.0</v>
      </c>
      <c r="V23" s="62">
        <v>2.0</v>
      </c>
      <c r="W23" s="62">
        <v>1.0</v>
      </c>
      <c r="X23" s="62">
        <v>1.0</v>
      </c>
      <c r="Y23" s="62">
        <v>4.0</v>
      </c>
      <c r="Z23" s="62">
        <v>5.0</v>
      </c>
      <c r="AA23" s="62">
        <v>5.0</v>
      </c>
      <c r="AB23" s="62">
        <v>0.0</v>
      </c>
      <c r="AC23" s="62">
        <v>0.0</v>
      </c>
      <c r="AD23" s="62">
        <v>6.0</v>
      </c>
      <c r="AE23" s="62">
        <v>3.0</v>
      </c>
      <c r="AF23" s="62">
        <v>13.0</v>
      </c>
      <c r="AG23" s="62">
        <v>3.4</v>
      </c>
      <c r="AH23" s="62">
        <v>-2.0</v>
      </c>
    </row>
    <row r="24" ht="15.75" customHeight="1">
      <c r="A24" s="62">
        <v>4.0</v>
      </c>
      <c r="B24" s="62">
        <v>535.0</v>
      </c>
      <c r="C24" s="62">
        <v>12.0</v>
      </c>
      <c r="D24" s="63">
        <v>45975.0</v>
      </c>
      <c r="E24" s="62" t="s">
        <v>239</v>
      </c>
      <c r="F24" s="62" t="s">
        <v>81</v>
      </c>
      <c r="G24" s="62" t="s">
        <v>222</v>
      </c>
      <c r="H24" s="62" t="s">
        <v>390</v>
      </c>
      <c r="I24" s="62" t="s">
        <v>224</v>
      </c>
      <c r="J24" s="64">
        <v>1.3833333333333333</v>
      </c>
      <c r="K24" s="62">
        <v>10.0</v>
      </c>
      <c r="L24" s="62">
        <v>22.0</v>
      </c>
      <c r="M24" s="62">
        <v>0.455</v>
      </c>
      <c r="N24" s="62">
        <v>4.0</v>
      </c>
      <c r="O24" s="62">
        <v>8.0</v>
      </c>
      <c r="P24" s="62">
        <v>0.5</v>
      </c>
      <c r="Q24" s="62">
        <v>6.0</v>
      </c>
      <c r="R24" s="62">
        <v>14.0</v>
      </c>
      <c r="S24" s="62">
        <v>0.429</v>
      </c>
      <c r="T24" s="62">
        <v>0.545</v>
      </c>
      <c r="U24" s="62">
        <v>0.0</v>
      </c>
      <c r="V24" s="62">
        <v>0.0</v>
      </c>
      <c r="W24" s="62" t="s">
        <v>81</v>
      </c>
      <c r="X24" s="62">
        <v>3.0</v>
      </c>
      <c r="Y24" s="62">
        <v>1.0</v>
      </c>
      <c r="Z24" s="62">
        <v>4.0</v>
      </c>
      <c r="AA24" s="62">
        <v>10.0</v>
      </c>
      <c r="AB24" s="62">
        <v>3.0</v>
      </c>
      <c r="AC24" s="62">
        <v>1.0</v>
      </c>
      <c r="AD24" s="62">
        <v>4.0</v>
      </c>
      <c r="AE24" s="62">
        <v>3.0</v>
      </c>
      <c r="AF24" s="62">
        <v>24.0</v>
      </c>
      <c r="AG24" s="62">
        <v>20.5</v>
      </c>
      <c r="AH24" s="62">
        <v>1.0</v>
      </c>
    </row>
    <row r="25" ht="15.75" customHeight="1">
      <c r="A25" s="62">
        <v>5.0</v>
      </c>
      <c r="B25" s="62">
        <v>536.0</v>
      </c>
      <c r="C25" s="62">
        <v>13.0</v>
      </c>
      <c r="D25" s="63">
        <v>45977.0</v>
      </c>
      <c r="E25" s="62" t="s">
        <v>239</v>
      </c>
      <c r="F25" s="62" t="s">
        <v>81</v>
      </c>
      <c r="G25" s="62" t="s">
        <v>228</v>
      </c>
      <c r="H25" s="62" t="s">
        <v>517</v>
      </c>
      <c r="I25" s="62" t="s">
        <v>224</v>
      </c>
      <c r="J25" s="64">
        <v>1.4402777777777778</v>
      </c>
      <c r="K25" s="62">
        <v>11.0</v>
      </c>
      <c r="L25" s="62">
        <v>20.0</v>
      </c>
      <c r="M25" s="62">
        <v>0.55</v>
      </c>
      <c r="N25" s="62">
        <v>4.0</v>
      </c>
      <c r="O25" s="62">
        <v>8.0</v>
      </c>
      <c r="P25" s="62">
        <v>0.5</v>
      </c>
      <c r="Q25" s="62">
        <v>7.0</v>
      </c>
      <c r="R25" s="62">
        <v>12.0</v>
      </c>
      <c r="S25" s="62">
        <v>0.583</v>
      </c>
      <c r="T25" s="62">
        <v>0.65</v>
      </c>
      <c r="U25" s="62">
        <v>2.0</v>
      </c>
      <c r="V25" s="62">
        <v>2.0</v>
      </c>
      <c r="W25" s="62">
        <v>1.0</v>
      </c>
      <c r="X25" s="62">
        <v>0.0</v>
      </c>
      <c r="Y25" s="62">
        <v>2.0</v>
      </c>
      <c r="Z25" s="62">
        <v>2.0</v>
      </c>
      <c r="AA25" s="62">
        <v>11.0</v>
      </c>
      <c r="AB25" s="62">
        <v>1.0</v>
      </c>
      <c r="AC25" s="62">
        <v>0.0</v>
      </c>
      <c r="AD25" s="62">
        <v>2.0</v>
      </c>
      <c r="AE25" s="62">
        <v>1.0</v>
      </c>
      <c r="AF25" s="62">
        <v>28.0</v>
      </c>
      <c r="AG25" s="62">
        <v>25.3</v>
      </c>
      <c r="AH25" s="62">
        <v>20.0</v>
      </c>
    </row>
    <row r="26" ht="15.75" customHeight="1">
      <c r="A26" s="62">
        <v>6.0</v>
      </c>
      <c r="B26" s="62">
        <v>537.0</v>
      </c>
      <c r="C26" s="62">
        <v>14.0</v>
      </c>
      <c r="D26" s="63">
        <v>45979.0</v>
      </c>
      <c r="E26" s="62" t="s">
        <v>239</v>
      </c>
      <c r="F26" s="62" t="s">
        <v>81</v>
      </c>
      <c r="G26" s="62" t="s">
        <v>233</v>
      </c>
      <c r="H26" s="62" t="s">
        <v>518</v>
      </c>
      <c r="I26" s="62" t="s">
        <v>224</v>
      </c>
      <c r="J26" s="64">
        <v>1.3833333333333333</v>
      </c>
      <c r="K26" s="62">
        <v>10.0</v>
      </c>
      <c r="L26" s="62">
        <v>20.0</v>
      </c>
      <c r="M26" s="62">
        <v>0.5</v>
      </c>
      <c r="N26" s="62">
        <v>3.0</v>
      </c>
      <c r="O26" s="62">
        <v>8.0</v>
      </c>
      <c r="P26" s="62">
        <v>0.375</v>
      </c>
      <c r="Q26" s="62">
        <v>7.0</v>
      </c>
      <c r="R26" s="62">
        <v>12.0</v>
      </c>
      <c r="S26" s="62">
        <v>0.583</v>
      </c>
      <c r="T26" s="62">
        <v>0.575</v>
      </c>
      <c r="U26" s="62">
        <v>3.0</v>
      </c>
      <c r="V26" s="62">
        <v>4.0</v>
      </c>
      <c r="W26" s="62">
        <v>0.75</v>
      </c>
      <c r="X26" s="62">
        <v>0.0</v>
      </c>
      <c r="Y26" s="62">
        <v>1.0</v>
      </c>
      <c r="Z26" s="62">
        <v>1.0</v>
      </c>
      <c r="AA26" s="62">
        <v>3.0</v>
      </c>
      <c r="AB26" s="62">
        <v>2.0</v>
      </c>
      <c r="AC26" s="62">
        <v>1.0</v>
      </c>
      <c r="AD26" s="62">
        <v>2.0</v>
      </c>
      <c r="AE26" s="62">
        <v>3.0</v>
      </c>
      <c r="AF26" s="62">
        <v>26.0</v>
      </c>
      <c r="AG26" s="62">
        <v>17.5</v>
      </c>
      <c r="AH26" s="62">
        <v>7.0</v>
      </c>
    </row>
    <row r="27" ht="15.75" customHeight="1">
      <c r="A27" s="62">
        <v>7.0</v>
      </c>
      <c r="B27" s="62">
        <v>538.0</v>
      </c>
      <c r="C27" s="62">
        <v>15.0</v>
      </c>
      <c r="D27" s="63">
        <v>45981.0</v>
      </c>
      <c r="E27" s="62" t="s">
        <v>239</v>
      </c>
      <c r="F27" s="62" t="s">
        <v>81</v>
      </c>
      <c r="G27" s="62" t="s">
        <v>241</v>
      </c>
      <c r="H27" s="62" t="s">
        <v>519</v>
      </c>
      <c r="I27" s="62" t="s">
        <v>224</v>
      </c>
      <c r="J27" s="64">
        <v>1.3</v>
      </c>
      <c r="K27" s="62">
        <v>9.0</v>
      </c>
      <c r="L27" s="62">
        <v>16.0</v>
      </c>
      <c r="M27" s="62">
        <v>0.563</v>
      </c>
      <c r="N27" s="62">
        <v>2.0</v>
      </c>
      <c r="O27" s="62">
        <v>4.0</v>
      </c>
      <c r="P27" s="62">
        <v>0.5</v>
      </c>
      <c r="Q27" s="62">
        <v>7.0</v>
      </c>
      <c r="R27" s="62">
        <v>12.0</v>
      </c>
      <c r="S27" s="62">
        <v>0.583</v>
      </c>
      <c r="T27" s="62">
        <v>0.625</v>
      </c>
      <c r="U27" s="62">
        <v>6.0</v>
      </c>
      <c r="V27" s="62">
        <v>10.0</v>
      </c>
      <c r="W27" s="62">
        <v>0.6</v>
      </c>
      <c r="X27" s="62">
        <v>2.0</v>
      </c>
      <c r="Y27" s="62">
        <v>3.0</v>
      </c>
      <c r="Z27" s="62">
        <v>5.0</v>
      </c>
      <c r="AA27" s="62">
        <v>9.0</v>
      </c>
      <c r="AB27" s="62">
        <v>3.0</v>
      </c>
      <c r="AC27" s="62">
        <v>0.0</v>
      </c>
      <c r="AD27" s="62">
        <v>2.0</v>
      </c>
      <c r="AE27" s="62">
        <v>4.0</v>
      </c>
      <c r="AF27" s="62">
        <v>26.0</v>
      </c>
      <c r="AG27" s="62">
        <v>24.8</v>
      </c>
      <c r="AH27" s="62">
        <v>-7.0</v>
      </c>
    </row>
    <row r="28" ht="15.75" customHeight="1">
      <c r="A28" s="62">
        <v>8.0</v>
      </c>
      <c r="B28" s="62">
        <v>539.0</v>
      </c>
      <c r="C28" s="62">
        <v>16.0</v>
      </c>
      <c r="D28" s="63">
        <v>45984.0</v>
      </c>
      <c r="E28" s="62" t="s">
        <v>239</v>
      </c>
      <c r="F28" s="62" t="s">
        <v>227</v>
      </c>
      <c r="G28" s="62" t="s">
        <v>259</v>
      </c>
      <c r="H28" s="62" t="s">
        <v>520</v>
      </c>
      <c r="I28" s="62" t="s">
        <v>224</v>
      </c>
      <c r="J28" s="64">
        <v>1.3909722222222223</v>
      </c>
      <c r="K28" s="62">
        <v>5.0</v>
      </c>
      <c r="L28" s="62">
        <v>11.0</v>
      </c>
      <c r="M28" s="62">
        <v>0.455</v>
      </c>
      <c r="N28" s="62">
        <v>2.0</v>
      </c>
      <c r="O28" s="62">
        <v>6.0</v>
      </c>
      <c r="P28" s="62">
        <v>0.333</v>
      </c>
      <c r="Q28" s="62">
        <v>3.0</v>
      </c>
      <c r="R28" s="62">
        <v>5.0</v>
      </c>
      <c r="S28" s="62">
        <v>0.6</v>
      </c>
      <c r="T28" s="62">
        <v>0.545</v>
      </c>
      <c r="U28" s="62">
        <v>14.0</v>
      </c>
      <c r="V28" s="62">
        <v>16.0</v>
      </c>
      <c r="W28" s="62">
        <v>0.875</v>
      </c>
      <c r="X28" s="62">
        <v>0.0</v>
      </c>
      <c r="Y28" s="62">
        <v>5.0</v>
      </c>
      <c r="Z28" s="62">
        <v>5.0</v>
      </c>
      <c r="AA28" s="62">
        <v>3.0</v>
      </c>
      <c r="AB28" s="62">
        <v>0.0</v>
      </c>
      <c r="AC28" s="62">
        <v>0.0</v>
      </c>
      <c r="AD28" s="62">
        <v>2.0</v>
      </c>
      <c r="AE28" s="62">
        <v>4.0</v>
      </c>
      <c r="AF28" s="62">
        <v>26.0</v>
      </c>
      <c r="AG28" s="62">
        <v>19.5</v>
      </c>
      <c r="AH28" s="62">
        <v>-2.0</v>
      </c>
    </row>
    <row r="29" ht="15.75" customHeight="1">
      <c r="A29" s="62">
        <v>9.0</v>
      </c>
      <c r="B29" s="62">
        <v>540.0</v>
      </c>
      <c r="C29" s="62">
        <v>17.0</v>
      </c>
      <c r="D29" s="63">
        <v>45987.0</v>
      </c>
      <c r="E29" s="62" t="s">
        <v>239</v>
      </c>
      <c r="F29" s="62" t="s">
        <v>227</v>
      </c>
      <c r="G29" s="62" t="s">
        <v>230</v>
      </c>
      <c r="H29" s="62" t="s">
        <v>422</v>
      </c>
      <c r="I29" s="62" t="s">
        <v>224</v>
      </c>
      <c r="J29" s="64">
        <v>1.3784722222222223</v>
      </c>
      <c r="K29" s="62">
        <v>11.0</v>
      </c>
      <c r="L29" s="62">
        <v>25.0</v>
      </c>
      <c r="M29" s="62">
        <v>0.44</v>
      </c>
      <c r="N29" s="62">
        <v>3.0</v>
      </c>
      <c r="O29" s="62">
        <v>8.0</v>
      </c>
      <c r="P29" s="62">
        <v>0.375</v>
      </c>
      <c r="Q29" s="62">
        <v>8.0</v>
      </c>
      <c r="R29" s="62">
        <v>17.0</v>
      </c>
      <c r="S29" s="62">
        <v>0.471</v>
      </c>
      <c r="T29" s="62">
        <v>0.5</v>
      </c>
      <c r="U29" s="62">
        <v>12.0</v>
      </c>
      <c r="V29" s="62">
        <v>12.0</v>
      </c>
      <c r="W29" s="62">
        <v>1.0</v>
      </c>
      <c r="X29" s="62">
        <v>1.0</v>
      </c>
      <c r="Y29" s="62">
        <v>5.0</v>
      </c>
      <c r="Z29" s="62">
        <v>6.0</v>
      </c>
      <c r="AA29" s="62">
        <v>8.0</v>
      </c>
      <c r="AB29" s="62">
        <v>3.0</v>
      </c>
      <c r="AC29" s="62">
        <v>1.0</v>
      </c>
      <c r="AD29" s="62">
        <v>3.0</v>
      </c>
      <c r="AE29" s="62">
        <v>3.0</v>
      </c>
      <c r="AF29" s="62">
        <v>37.0</v>
      </c>
      <c r="AG29" s="62">
        <v>31.2</v>
      </c>
      <c r="AH29" s="62">
        <v>21.0</v>
      </c>
    </row>
    <row r="30" ht="15.75" customHeight="1">
      <c r="A30" s="62">
        <v>10.0</v>
      </c>
      <c r="B30" s="62">
        <v>541.0</v>
      </c>
      <c r="C30" s="62">
        <v>18.0</v>
      </c>
      <c r="D30" s="63">
        <v>45989.0</v>
      </c>
      <c r="E30" s="62" t="s">
        <v>239</v>
      </c>
      <c r="F30" s="62" t="s">
        <v>227</v>
      </c>
      <c r="G30" s="62" t="s">
        <v>287</v>
      </c>
      <c r="H30" s="62" t="s">
        <v>521</v>
      </c>
      <c r="I30" s="62" t="s">
        <v>224</v>
      </c>
      <c r="J30" s="64">
        <v>1.4215277777777777</v>
      </c>
      <c r="K30" s="62">
        <v>6.0</v>
      </c>
      <c r="L30" s="62">
        <v>19.0</v>
      </c>
      <c r="M30" s="62">
        <v>0.316</v>
      </c>
      <c r="N30" s="62">
        <v>1.0</v>
      </c>
      <c r="O30" s="62">
        <v>6.0</v>
      </c>
      <c r="P30" s="62">
        <v>0.167</v>
      </c>
      <c r="Q30" s="62">
        <v>5.0</v>
      </c>
      <c r="R30" s="62">
        <v>13.0</v>
      </c>
      <c r="S30" s="62">
        <v>0.385</v>
      </c>
      <c r="T30" s="62">
        <v>0.342</v>
      </c>
      <c r="U30" s="62">
        <v>2.0</v>
      </c>
      <c r="V30" s="62">
        <v>3.0</v>
      </c>
      <c r="W30" s="62">
        <v>0.667</v>
      </c>
      <c r="X30" s="62">
        <v>0.0</v>
      </c>
      <c r="Y30" s="62">
        <v>1.0</v>
      </c>
      <c r="Z30" s="62">
        <v>1.0</v>
      </c>
      <c r="AA30" s="62">
        <v>12.0</v>
      </c>
      <c r="AB30" s="62">
        <v>1.0</v>
      </c>
      <c r="AC30" s="62">
        <v>1.0</v>
      </c>
      <c r="AD30" s="62">
        <v>3.0</v>
      </c>
      <c r="AE30" s="62">
        <v>0.0</v>
      </c>
      <c r="AF30" s="62">
        <v>15.0</v>
      </c>
      <c r="AG30" s="62">
        <v>11.1</v>
      </c>
      <c r="AH30" s="62">
        <v>-4.0</v>
      </c>
    </row>
    <row r="31" ht="15.75" customHeight="1">
      <c r="A31" s="62">
        <v>11.0</v>
      </c>
      <c r="B31" s="62">
        <v>542.0</v>
      </c>
      <c r="C31" s="62">
        <v>19.0</v>
      </c>
      <c r="D31" s="63">
        <v>45991.0</v>
      </c>
      <c r="E31" s="62" t="s">
        <v>239</v>
      </c>
      <c r="F31" s="62" t="s">
        <v>227</v>
      </c>
      <c r="G31" s="62" t="s">
        <v>225</v>
      </c>
      <c r="H31" s="62" t="s">
        <v>522</v>
      </c>
      <c r="I31" s="62" t="s">
        <v>224</v>
      </c>
      <c r="J31" s="64">
        <v>1.3305555555555555</v>
      </c>
      <c r="K31" s="62">
        <v>10.0</v>
      </c>
      <c r="L31" s="62">
        <v>15.0</v>
      </c>
      <c r="M31" s="62">
        <v>0.667</v>
      </c>
      <c r="N31" s="62">
        <v>2.0</v>
      </c>
      <c r="O31" s="62">
        <v>4.0</v>
      </c>
      <c r="P31" s="62">
        <v>0.5</v>
      </c>
      <c r="Q31" s="62">
        <v>8.0</v>
      </c>
      <c r="R31" s="62">
        <v>11.0</v>
      </c>
      <c r="S31" s="62">
        <v>0.727</v>
      </c>
      <c r="T31" s="62">
        <v>0.733</v>
      </c>
      <c r="U31" s="62">
        <v>3.0</v>
      </c>
      <c r="V31" s="62">
        <v>3.0</v>
      </c>
      <c r="W31" s="62">
        <v>1.0</v>
      </c>
      <c r="X31" s="62">
        <v>0.0</v>
      </c>
      <c r="Y31" s="62">
        <v>2.0</v>
      </c>
      <c r="Z31" s="62">
        <v>2.0</v>
      </c>
      <c r="AA31" s="62">
        <v>4.0</v>
      </c>
      <c r="AB31" s="62">
        <v>1.0</v>
      </c>
      <c r="AC31" s="62">
        <v>0.0</v>
      </c>
      <c r="AD31" s="62">
        <v>3.0</v>
      </c>
      <c r="AE31" s="62">
        <v>1.0</v>
      </c>
      <c r="AF31" s="62">
        <v>25.0</v>
      </c>
      <c r="AG31" s="62">
        <v>19.5</v>
      </c>
      <c r="AH31" s="62">
        <v>-7.0</v>
      </c>
    </row>
    <row r="32" ht="15.75" customHeight="1">
      <c r="A32" s="62">
        <v>12.0</v>
      </c>
      <c r="B32" s="62">
        <v>543.0</v>
      </c>
      <c r="C32" s="62">
        <v>20.0</v>
      </c>
      <c r="D32" s="63">
        <v>45993.0</v>
      </c>
      <c r="E32" s="62" t="s">
        <v>239</v>
      </c>
      <c r="F32" s="62" t="s">
        <v>81</v>
      </c>
      <c r="G32" s="62" t="s">
        <v>233</v>
      </c>
      <c r="H32" s="62" t="s">
        <v>514</v>
      </c>
      <c r="I32" s="62" t="s">
        <v>224</v>
      </c>
      <c r="J32" s="64">
        <v>1.2944444444444445</v>
      </c>
      <c r="K32" s="62">
        <v>8.0</v>
      </c>
      <c r="L32" s="62">
        <v>19.0</v>
      </c>
      <c r="M32" s="62">
        <v>0.421</v>
      </c>
      <c r="N32" s="62">
        <v>4.0</v>
      </c>
      <c r="O32" s="62">
        <v>8.0</v>
      </c>
      <c r="P32" s="62">
        <v>0.5</v>
      </c>
      <c r="Q32" s="62">
        <v>4.0</v>
      </c>
      <c r="R32" s="62">
        <v>11.0</v>
      </c>
      <c r="S32" s="62">
        <v>0.364</v>
      </c>
      <c r="T32" s="62">
        <v>0.526</v>
      </c>
      <c r="U32" s="62">
        <v>9.0</v>
      </c>
      <c r="V32" s="62">
        <v>10.0</v>
      </c>
      <c r="W32" s="62">
        <v>0.9</v>
      </c>
      <c r="X32" s="62">
        <v>2.0</v>
      </c>
      <c r="Y32" s="62">
        <v>2.0</v>
      </c>
      <c r="Z32" s="62">
        <v>4.0</v>
      </c>
      <c r="AA32" s="62">
        <v>4.0</v>
      </c>
      <c r="AB32" s="62">
        <v>3.0</v>
      </c>
      <c r="AC32" s="62">
        <v>0.0</v>
      </c>
      <c r="AD32" s="62">
        <v>3.0</v>
      </c>
      <c r="AE32" s="62">
        <v>3.0</v>
      </c>
      <c r="AF32" s="62">
        <v>29.0</v>
      </c>
      <c r="AG32" s="62">
        <v>22.1</v>
      </c>
      <c r="AH32" s="62">
        <v>4.0</v>
      </c>
    </row>
    <row r="33" ht="15.75" customHeight="1">
      <c r="A33" s="62">
        <v>13.0</v>
      </c>
      <c r="B33" s="62">
        <v>544.0</v>
      </c>
      <c r="C33" s="62">
        <v>21.0</v>
      </c>
      <c r="D33" s="63">
        <v>45994.0</v>
      </c>
      <c r="E33" s="62" t="s">
        <v>239</v>
      </c>
      <c r="F33" s="62" t="s">
        <v>227</v>
      </c>
      <c r="G33" s="62" t="s">
        <v>309</v>
      </c>
      <c r="H33" s="62" t="s">
        <v>523</v>
      </c>
      <c r="I33" s="62" t="s">
        <v>224</v>
      </c>
      <c r="J33" s="64">
        <v>1.2243055555555555</v>
      </c>
      <c r="K33" s="62">
        <v>11.0</v>
      </c>
      <c r="L33" s="62">
        <v>20.0</v>
      </c>
      <c r="M33" s="62">
        <v>0.55</v>
      </c>
      <c r="N33" s="62">
        <v>3.0</v>
      </c>
      <c r="O33" s="62">
        <v>7.0</v>
      </c>
      <c r="P33" s="62">
        <v>0.429</v>
      </c>
      <c r="Q33" s="62">
        <v>8.0</v>
      </c>
      <c r="R33" s="62">
        <v>13.0</v>
      </c>
      <c r="S33" s="62">
        <v>0.615</v>
      </c>
      <c r="T33" s="62">
        <v>0.625</v>
      </c>
      <c r="U33" s="62">
        <v>6.0</v>
      </c>
      <c r="V33" s="62">
        <v>9.0</v>
      </c>
      <c r="W33" s="62">
        <v>0.667</v>
      </c>
      <c r="X33" s="62">
        <v>1.0</v>
      </c>
      <c r="Y33" s="62">
        <v>4.0</v>
      </c>
      <c r="Z33" s="62">
        <v>5.0</v>
      </c>
      <c r="AA33" s="62">
        <v>5.0</v>
      </c>
      <c r="AB33" s="62">
        <v>0.0</v>
      </c>
      <c r="AC33" s="62">
        <v>0.0</v>
      </c>
      <c r="AD33" s="62">
        <v>7.0</v>
      </c>
      <c r="AE33" s="62">
        <v>3.0</v>
      </c>
      <c r="AF33" s="62">
        <v>31.0</v>
      </c>
      <c r="AG33" s="62">
        <v>17.4</v>
      </c>
      <c r="AH33" s="62">
        <v>10.0</v>
      </c>
    </row>
    <row r="34" ht="15.75" customHeight="1">
      <c r="A34" s="62">
        <v>14.0</v>
      </c>
      <c r="B34" s="62">
        <v>545.0</v>
      </c>
      <c r="C34" s="62">
        <v>22.0</v>
      </c>
      <c r="D34" s="63">
        <v>45996.0</v>
      </c>
      <c r="E34" s="62" t="s">
        <v>239</v>
      </c>
      <c r="F34" s="62" t="s">
        <v>227</v>
      </c>
      <c r="G34" s="62" t="s">
        <v>293</v>
      </c>
      <c r="H34" s="62" t="s">
        <v>524</v>
      </c>
      <c r="I34" s="62" t="s">
        <v>224</v>
      </c>
      <c r="J34" s="64">
        <v>1.3659722222222221</v>
      </c>
      <c r="K34" s="62">
        <v>9.0</v>
      </c>
      <c r="L34" s="62">
        <v>19.0</v>
      </c>
      <c r="M34" s="62">
        <v>0.474</v>
      </c>
      <c r="N34" s="62">
        <v>2.0</v>
      </c>
      <c r="O34" s="62">
        <v>7.0</v>
      </c>
      <c r="P34" s="62">
        <v>0.286</v>
      </c>
      <c r="Q34" s="62">
        <v>7.0</v>
      </c>
      <c r="R34" s="62">
        <v>12.0</v>
      </c>
      <c r="S34" s="62">
        <v>0.583</v>
      </c>
      <c r="T34" s="62">
        <v>0.526</v>
      </c>
      <c r="U34" s="62">
        <v>5.0</v>
      </c>
      <c r="V34" s="62">
        <v>6.0</v>
      </c>
      <c r="W34" s="62">
        <v>0.833</v>
      </c>
      <c r="X34" s="62">
        <v>0.0</v>
      </c>
      <c r="Y34" s="62">
        <v>5.0</v>
      </c>
      <c r="Z34" s="62">
        <v>5.0</v>
      </c>
      <c r="AA34" s="62">
        <v>9.0</v>
      </c>
      <c r="AB34" s="62">
        <v>1.0</v>
      </c>
      <c r="AC34" s="62">
        <v>0.0</v>
      </c>
      <c r="AD34" s="62">
        <v>4.0</v>
      </c>
      <c r="AE34" s="62">
        <v>2.0</v>
      </c>
      <c r="AF34" s="62">
        <v>25.0</v>
      </c>
      <c r="AG34" s="62">
        <v>18.9</v>
      </c>
      <c r="AH34" s="62">
        <v>-19.0</v>
      </c>
    </row>
    <row r="35" ht="15.75" customHeight="1">
      <c r="A35" s="62">
        <v>15.0</v>
      </c>
      <c r="B35" s="62">
        <v>546.0</v>
      </c>
      <c r="C35" s="62">
        <v>23.0</v>
      </c>
      <c r="D35" s="63">
        <v>45999.0</v>
      </c>
      <c r="E35" s="62" t="s">
        <v>239</v>
      </c>
      <c r="F35" s="62" t="s">
        <v>227</v>
      </c>
      <c r="G35" s="62" t="s">
        <v>247</v>
      </c>
      <c r="H35" s="62" t="s">
        <v>525</v>
      </c>
      <c r="I35" s="62" t="s">
        <v>224</v>
      </c>
      <c r="J35" s="64">
        <v>1.2680555555555555</v>
      </c>
      <c r="K35" s="62">
        <v>4.0</v>
      </c>
      <c r="L35" s="62">
        <v>11.0</v>
      </c>
      <c r="M35" s="62">
        <v>0.364</v>
      </c>
      <c r="N35" s="62">
        <v>2.0</v>
      </c>
      <c r="O35" s="62">
        <v>5.0</v>
      </c>
      <c r="P35" s="62">
        <v>0.4</v>
      </c>
      <c r="Q35" s="62">
        <v>2.0</v>
      </c>
      <c r="R35" s="62">
        <v>6.0</v>
      </c>
      <c r="S35" s="62">
        <v>0.333</v>
      </c>
      <c r="T35" s="62">
        <v>0.455</v>
      </c>
      <c r="U35" s="62">
        <v>4.0</v>
      </c>
      <c r="V35" s="62">
        <v>4.0</v>
      </c>
      <c r="W35" s="62">
        <v>1.0</v>
      </c>
      <c r="X35" s="62">
        <v>0.0</v>
      </c>
      <c r="Y35" s="62">
        <v>4.0</v>
      </c>
      <c r="Z35" s="62">
        <v>4.0</v>
      </c>
      <c r="AA35" s="62">
        <v>7.0</v>
      </c>
      <c r="AB35" s="62">
        <v>1.0</v>
      </c>
      <c r="AC35" s="62">
        <v>0.0</v>
      </c>
      <c r="AD35" s="62">
        <v>4.0</v>
      </c>
      <c r="AE35" s="62">
        <v>0.0</v>
      </c>
      <c r="AF35" s="62">
        <v>14.0</v>
      </c>
      <c r="AG35" s="62">
        <v>11.0</v>
      </c>
      <c r="AH35" s="62">
        <v>-4.0</v>
      </c>
    </row>
    <row r="36" ht="15.75" customHeight="1">
      <c r="A36" s="62">
        <v>16.0</v>
      </c>
      <c r="B36" s="62">
        <v>547.0</v>
      </c>
      <c r="C36" s="62">
        <v>24.0</v>
      </c>
      <c r="D36" s="63">
        <v>46001.0</v>
      </c>
      <c r="E36" s="62" t="s">
        <v>239</v>
      </c>
      <c r="F36" s="62" t="s">
        <v>227</v>
      </c>
      <c r="G36" s="62" t="s">
        <v>221</v>
      </c>
      <c r="H36" s="62" t="s">
        <v>526</v>
      </c>
      <c r="I36" s="62" t="s">
        <v>224</v>
      </c>
      <c r="J36" s="64">
        <v>1.3118055555555554</v>
      </c>
      <c r="K36" s="62">
        <v>8.0</v>
      </c>
      <c r="L36" s="62">
        <v>17.0</v>
      </c>
      <c r="M36" s="62">
        <v>0.471</v>
      </c>
      <c r="N36" s="62">
        <v>4.0</v>
      </c>
      <c r="O36" s="62">
        <v>8.0</v>
      </c>
      <c r="P36" s="62">
        <v>0.5</v>
      </c>
      <c r="Q36" s="62">
        <v>4.0</v>
      </c>
      <c r="R36" s="62">
        <v>9.0</v>
      </c>
      <c r="S36" s="62">
        <v>0.444</v>
      </c>
      <c r="T36" s="62">
        <v>0.588</v>
      </c>
      <c r="U36" s="62">
        <v>0.0</v>
      </c>
      <c r="V36" s="62">
        <v>0.0</v>
      </c>
      <c r="W36" s="62" t="s">
        <v>81</v>
      </c>
      <c r="X36" s="62">
        <v>0.0</v>
      </c>
      <c r="Y36" s="62">
        <v>4.0</v>
      </c>
      <c r="Z36" s="62">
        <v>4.0</v>
      </c>
      <c r="AA36" s="62">
        <v>3.0</v>
      </c>
      <c r="AB36" s="62">
        <v>2.0</v>
      </c>
      <c r="AC36" s="62">
        <v>0.0</v>
      </c>
      <c r="AD36" s="62">
        <v>1.0</v>
      </c>
      <c r="AE36" s="62">
        <v>1.0</v>
      </c>
      <c r="AF36" s="62">
        <v>20.0</v>
      </c>
      <c r="AG36" s="62">
        <v>15.2</v>
      </c>
      <c r="AH36" s="62">
        <v>21.0</v>
      </c>
    </row>
    <row r="37" ht="15.75" customHeight="1">
      <c r="A37" s="62">
        <v>17.0</v>
      </c>
      <c r="B37" s="62">
        <v>548.0</v>
      </c>
      <c r="C37" s="62">
        <v>25.0</v>
      </c>
      <c r="D37" s="63">
        <v>46004.0</v>
      </c>
      <c r="E37" s="62" t="s">
        <v>239</v>
      </c>
      <c r="F37" s="62" t="s">
        <v>227</v>
      </c>
      <c r="G37" s="62" t="s">
        <v>245</v>
      </c>
      <c r="H37" s="62" t="s">
        <v>527</v>
      </c>
      <c r="I37" s="62" t="s">
        <v>224</v>
      </c>
      <c r="J37" s="64">
        <v>1.5243055555555556</v>
      </c>
      <c r="K37" s="62">
        <v>8.0</v>
      </c>
      <c r="L37" s="62">
        <v>15.0</v>
      </c>
      <c r="M37" s="62">
        <v>0.533</v>
      </c>
      <c r="N37" s="62">
        <v>3.0</v>
      </c>
      <c r="O37" s="62">
        <v>7.0</v>
      </c>
      <c r="P37" s="62">
        <v>0.429</v>
      </c>
      <c r="Q37" s="62">
        <v>5.0</v>
      </c>
      <c r="R37" s="62">
        <v>8.0</v>
      </c>
      <c r="S37" s="62">
        <v>0.625</v>
      </c>
      <c r="T37" s="62">
        <v>0.633</v>
      </c>
      <c r="U37" s="62">
        <v>3.0</v>
      </c>
      <c r="V37" s="62">
        <v>4.0</v>
      </c>
      <c r="W37" s="62">
        <v>0.75</v>
      </c>
      <c r="X37" s="62">
        <v>1.0</v>
      </c>
      <c r="Y37" s="62">
        <v>1.0</v>
      </c>
      <c r="Z37" s="62">
        <v>2.0</v>
      </c>
      <c r="AA37" s="62">
        <v>4.0</v>
      </c>
      <c r="AB37" s="62">
        <v>2.0</v>
      </c>
      <c r="AC37" s="62">
        <v>1.0</v>
      </c>
      <c r="AD37" s="62">
        <v>1.0</v>
      </c>
      <c r="AE37" s="62">
        <v>4.0</v>
      </c>
      <c r="AF37" s="62">
        <v>22.0</v>
      </c>
      <c r="AG37" s="62">
        <v>18.2</v>
      </c>
      <c r="AH37" s="62">
        <v>7.0</v>
      </c>
    </row>
    <row r="38" ht="15.75" customHeight="1">
      <c r="A38" s="62">
        <v>18.0</v>
      </c>
      <c r="B38" s="62">
        <v>549.0</v>
      </c>
      <c r="C38" s="62">
        <v>26.0</v>
      </c>
      <c r="D38" s="63">
        <v>46009.0</v>
      </c>
      <c r="E38" s="62" t="s">
        <v>239</v>
      </c>
      <c r="F38" s="62" t="s">
        <v>81</v>
      </c>
      <c r="G38" s="62" t="s">
        <v>295</v>
      </c>
      <c r="H38" s="62" t="s">
        <v>528</v>
      </c>
      <c r="I38" s="62" t="s">
        <v>224</v>
      </c>
      <c r="J38" s="64">
        <v>1.0409722222222222</v>
      </c>
      <c r="K38" s="62">
        <v>1.0</v>
      </c>
      <c r="L38" s="62">
        <v>8.0</v>
      </c>
      <c r="M38" s="62">
        <v>0.125</v>
      </c>
      <c r="N38" s="62">
        <v>1.0</v>
      </c>
      <c r="O38" s="62">
        <v>4.0</v>
      </c>
      <c r="P38" s="62">
        <v>0.25</v>
      </c>
      <c r="Q38" s="62">
        <v>0.0</v>
      </c>
      <c r="R38" s="62">
        <v>4.0</v>
      </c>
      <c r="S38" s="62">
        <v>0.0</v>
      </c>
      <c r="T38" s="62">
        <v>0.188</v>
      </c>
      <c r="U38" s="62">
        <v>3.0</v>
      </c>
      <c r="V38" s="62">
        <v>4.0</v>
      </c>
      <c r="W38" s="62">
        <v>0.75</v>
      </c>
      <c r="X38" s="62">
        <v>1.0</v>
      </c>
      <c r="Y38" s="62">
        <v>2.0</v>
      </c>
      <c r="Z38" s="62">
        <v>3.0</v>
      </c>
      <c r="AA38" s="62">
        <v>3.0</v>
      </c>
      <c r="AB38" s="62">
        <v>3.0</v>
      </c>
      <c r="AC38" s="62">
        <v>0.0</v>
      </c>
      <c r="AD38" s="62">
        <v>2.0</v>
      </c>
      <c r="AE38" s="62">
        <v>1.0</v>
      </c>
      <c r="AF38" s="62">
        <v>6.0</v>
      </c>
      <c r="AG38" s="62">
        <v>4.4</v>
      </c>
      <c r="AH38" s="62">
        <v>11.0</v>
      </c>
    </row>
    <row r="39" ht="15.75" customHeight="1">
      <c r="A39" s="62">
        <v>19.0</v>
      </c>
      <c r="B39" s="62">
        <v>550.0</v>
      </c>
      <c r="C39" s="62">
        <v>27.0</v>
      </c>
      <c r="D39" s="63">
        <v>46010.0</v>
      </c>
      <c r="E39" s="62" t="s">
        <v>239</v>
      </c>
      <c r="F39" s="62" t="s">
        <v>227</v>
      </c>
      <c r="G39" s="62" t="s">
        <v>241</v>
      </c>
      <c r="H39" s="62" t="s">
        <v>529</v>
      </c>
      <c r="I39" s="62" t="s">
        <v>224</v>
      </c>
      <c r="J39" s="65">
        <v>0.9118055555555555</v>
      </c>
      <c r="K39" s="62">
        <v>4.0</v>
      </c>
      <c r="L39" s="62">
        <v>11.0</v>
      </c>
      <c r="M39" s="62">
        <v>0.364</v>
      </c>
      <c r="N39" s="62">
        <v>0.0</v>
      </c>
      <c r="O39" s="62">
        <v>3.0</v>
      </c>
      <c r="P39" s="62">
        <v>0.0</v>
      </c>
      <c r="Q39" s="62">
        <v>4.0</v>
      </c>
      <c r="R39" s="62">
        <v>8.0</v>
      </c>
      <c r="S39" s="62">
        <v>0.5</v>
      </c>
      <c r="T39" s="62">
        <v>0.364</v>
      </c>
      <c r="U39" s="62">
        <v>0.0</v>
      </c>
      <c r="V39" s="62">
        <v>0.0</v>
      </c>
      <c r="W39" s="62" t="s">
        <v>81</v>
      </c>
      <c r="X39" s="62">
        <v>1.0</v>
      </c>
      <c r="Y39" s="62">
        <v>4.0</v>
      </c>
      <c r="Z39" s="62">
        <v>5.0</v>
      </c>
      <c r="AA39" s="62">
        <v>8.0</v>
      </c>
      <c r="AB39" s="62">
        <v>1.0</v>
      </c>
      <c r="AC39" s="62">
        <v>0.0</v>
      </c>
      <c r="AD39" s="62">
        <v>2.0</v>
      </c>
      <c r="AE39" s="62">
        <v>3.0</v>
      </c>
      <c r="AF39" s="62">
        <v>8.0</v>
      </c>
      <c r="AG39" s="62">
        <v>7.2</v>
      </c>
      <c r="AH39" s="62">
        <v>15.0</v>
      </c>
    </row>
    <row r="40" ht="15.75" customHeight="1">
      <c r="A40" s="62">
        <v>20.0</v>
      </c>
      <c r="B40" s="62">
        <v>551.0</v>
      </c>
      <c r="C40" s="62">
        <v>28.0</v>
      </c>
      <c r="D40" s="63">
        <v>46012.0</v>
      </c>
      <c r="E40" s="62" t="s">
        <v>239</v>
      </c>
      <c r="F40" s="62" t="s">
        <v>227</v>
      </c>
      <c r="G40" s="62" t="s">
        <v>295</v>
      </c>
      <c r="H40" s="62" t="s">
        <v>530</v>
      </c>
      <c r="I40" s="62" t="s">
        <v>224</v>
      </c>
      <c r="J40" s="64">
        <v>1.3729166666666666</v>
      </c>
      <c r="K40" s="62">
        <v>10.0</v>
      </c>
      <c r="L40" s="62">
        <v>19.0</v>
      </c>
      <c r="M40" s="62">
        <v>0.526</v>
      </c>
      <c r="N40" s="62">
        <v>5.0</v>
      </c>
      <c r="O40" s="62">
        <v>7.0</v>
      </c>
      <c r="P40" s="62">
        <v>0.714</v>
      </c>
      <c r="Q40" s="62">
        <v>5.0</v>
      </c>
      <c r="R40" s="62">
        <v>12.0</v>
      </c>
      <c r="S40" s="62">
        <v>0.417</v>
      </c>
      <c r="T40" s="62">
        <v>0.658</v>
      </c>
      <c r="U40" s="62">
        <v>2.0</v>
      </c>
      <c r="V40" s="62">
        <v>3.0</v>
      </c>
      <c r="W40" s="62">
        <v>0.667</v>
      </c>
      <c r="X40" s="62">
        <v>1.0</v>
      </c>
      <c r="Y40" s="62">
        <v>6.0</v>
      </c>
      <c r="Z40" s="62">
        <v>7.0</v>
      </c>
      <c r="AA40" s="62">
        <v>6.0</v>
      </c>
      <c r="AB40" s="62">
        <v>0.0</v>
      </c>
      <c r="AC40" s="62">
        <v>1.0</v>
      </c>
      <c r="AD40" s="62">
        <v>0.0</v>
      </c>
      <c r="AE40" s="62">
        <v>3.0</v>
      </c>
      <c r="AF40" s="62">
        <v>27.0</v>
      </c>
      <c r="AG40" s="62">
        <v>23.5</v>
      </c>
      <c r="AH40" s="62">
        <v>-1.0</v>
      </c>
    </row>
    <row r="41" ht="15.75" customHeight="1">
      <c r="A41" s="62">
        <v>21.0</v>
      </c>
      <c r="B41" s="62">
        <v>552.0</v>
      </c>
      <c r="C41" s="62">
        <v>29.0</v>
      </c>
      <c r="D41" s="63">
        <v>46014.0</v>
      </c>
      <c r="E41" s="62" t="s">
        <v>239</v>
      </c>
      <c r="F41" s="62" t="s">
        <v>81</v>
      </c>
      <c r="G41" s="62" t="s">
        <v>245</v>
      </c>
      <c r="H41" s="62" t="s">
        <v>531</v>
      </c>
      <c r="I41" s="62" t="s">
        <v>224</v>
      </c>
      <c r="J41" s="64">
        <v>1.4027777777777777</v>
      </c>
      <c r="K41" s="62">
        <v>3.0</v>
      </c>
      <c r="L41" s="62">
        <v>9.0</v>
      </c>
      <c r="M41" s="62">
        <v>0.333</v>
      </c>
      <c r="N41" s="62">
        <v>0.0</v>
      </c>
      <c r="O41" s="62">
        <v>4.0</v>
      </c>
      <c r="P41" s="62">
        <v>0.0</v>
      </c>
      <c r="Q41" s="62">
        <v>3.0</v>
      </c>
      <c r="R41" s="62">
        <v>5.0</v>
      </c>
      <c r="S41" s="62">
        <v>0.6</v>
      </c>
      <c r="T41" s="62">
        <v>0.333</v>
      </c>
      <c r="U41" s="62">
        <v>0.0</v>
      </c>
      <c r="V41" s="62">
        <v>4.0</v>
      </c>
      <c r="W41" s="62">
        <v>0.0</v>
      </c>
      <c r="X41" s="62">
        <v>0.0</v>
      </c>
      <c r="Y41" s="62">
        <v>3.0</v>
      </c>
      <c r="Z41" s="62">
        <v>3.0</v>
      </c>
      <c r="AA41" s="62">
        <v>9.0</v>
      </c>
      <c r="AB41" s="62">
        <v>0.0</v>
      </c>
      <c r="AC41" s="62">
        <v>0.0</v>
      </c>
      <c r="AD41" s="62">
        <v>0.0</v>
      </c>
      <c r="AE41" s="62">
        <v>2.0</v>
      </c>
      <c r="AF41" s="62">
        <v>6.0</v>
      </c>
      <c r="AG41" s="62">
        <v>5.7</v>
      </c>
      <c r="AH41" s="62">
        <v>18.0</v>
      </c>
    </row>
    <row r="42" ht="15.75" customHeight="1">
      <c r="A42" s="62">
        <v>22.0</v>
      </c>
      <c r="B42" s="62">
        <v>553.0</v>
      </c>
      <c r="C42" s="62">
        <v>30.0</v>
      </c>
      <c r="D42" s="63">
        <v>46016.0</v>
      </c>
      <c r="E42" s="62" t="s">
        <v>239</v>
      </c>
      <c r="F42" s="62" t="s">
        <v>227</v>
      </c>
      <c r="G42" s="62" t="s">
        <v>245</v>
      </c>
      <c r="H42" s="62" t="s">
        <v>532</v>
      </c>
      <c r="I42" s="62" t="s">
        <v>224</v>
      </c>
      <c r="J42" s="64">
        <v>1.3694444444444445</v>
      </c>
      <c r="K42" s="62">
        <v>12.0</v>
      </c>
      <c r="L42" s="62">
        <v>19.0</v>
      </c>
      <c r="M42" s="62">
        <v>0.632</v>
      </c>
      <c r="N42" s="62">
        <v>3.0</v>
      </c>
      <c r="O42" s="62">
        <v>4.0</v>
      </c>
      <c r="P42" s="62">
        <v>0.75</v>
      </c>
      <c r="Q42" s="62">
        <v>9.0</v>
      </c>
      <c r="R42" s="62">
        <v>15.0</v>
      </c>
      <c r="S42" s="62">
        <v>0.6</v>
      </c>
      <c r="T42" s="62">
        <v>0.711</v>
      </c>
      <c r="U42" s="62">
        <v>2.0</v>
      </c>
      <c r="V42" s="62">
        <v>2.0</v>
      </c>
      <c r="W42" s="62">
        <v>1.0</v>
      </c>
      <c r="X42" s="62">
        <v>2.0</v>
      </c>
      <c r="Y42" s="62">
        <v>2.0</v>
      </c>
      <c r="Z42" s="62">
        <v>4.0</v>
      </c>
      <c r="AA42" s="62">
        <v>3.0</v>
      </c>
      <c r="AB42" s="62">
        <v>1.0</v>
      </c>
      <c r="AC42" s="62">
        <v>1.0</v>
      </c>
      <c r="AD42" s="62">
        <v>1.0</v>
      </c>
      <c r="AE42" s="62">
        <v>3.0</v>
      </c>
      <c r="AF42" s="62">
        <v>29.0</v>
      </c>
      <c r="AG42" s="62">
        <v>24.1</v>
      </c>
      <c r="AH42" s="62">
        <v>6.0</v>
      </c>
    </row>
    <row r="43" ht="15.75" customHeight="1">
      <c r="A43" s="62">
        <v>22.0</v>
      </c>
      <c r="B43" s="62" t="s">
        <v>81</v>
      </c>
      <c r="C43" s="62">
        <v>31.0</v>
      </c>
      <c r="D43" s="63">
        <v>46018.0</v>
      </c>
      <c r="E43" s="62" t="s">
        <v>239</v>
      </c>
      <c r="F43" s="62" t="s">
        <v>81</v>
      </c>
      <c r="G43" s="62" t="s">
        <v>251</v>
      </c>
      <c r="H43" s="62" t="s">
        <v>329</v>
      </c>
      <c r="I43" s="62" t="s">
        <v>238</v>
      </c>
      <c r="J43" s="62" t="s">
        <v>238</v>
      </c>
      <c r="K43" s="62" t="s">
        <v>238</v>
      </c>
      <c r="L43" s="62" t="s">
        <v>238</v>
      </c>
      <c r="M43" s="62" t="s">
        <v>238</v>
      </c>
      <c r="N43" s="62" t="s">
        <v>238</v>
      </c>
      <c r="O43" s="62" t="s">
        <v>238</v>
      </c>
      <c r="P43" s="62" t="s">
        <v>238</v>
      </c>
      <c r="Q43" s="62" t="s">
        <v>238</v>
      </c>
      <c r="R43" s="62" t="s">
        <v>238</v>
      </c>
      <c r="S43" s="62" t="s">
        <v>238</v>
      </c>
      <c r="T43" s="62" t="s">
        <v>238</v>
      </c>
      <c r="U43" s="62" t="s">
        <v>238</v>
      </c>
      <c r="V43" s="62" t="s">
        <v>238</v>
      </c>
      <c r="W43" s="62" t="s">
        <v>238</v>
      </c>
      <c r="X43" s="62" t="s">
        <v>238</v>
      </c>
      <c r="Y43" s="62" t="s">
        <v>238</v>
      </c>
      <c r="Z43" s="62" t="s">
        <v>238</v>
      </c>
      <c r="AA43" s="62" t="s">
        <v>238</v>
      </c>
      <c r="AB43" s="62" t="s">
        <v>238</v>
      </c>
      <c r="AC43" s="62" t="s">
        <v>238</v>
      </c>
      <c r="AD43" s="62" t="s">
        <v>238</v>
      </c>
      <c r="AE43" s="62" t="s">
        <v>238</v>
      </c>
      <c r="AF43" s="62" t="s">
        <v>238</v>
      </c>
      <c r="AG43" s="62" t="s">
        <v>238</v>
      </c>
      <c r="AH43" s="62" t="s">
        <v>238</v>
      </c>
    </row>
    <row r="44" ht="15.75" customHeight="1">
      <c r="A44" s="62">
        <v>23.0</v>
      </c>
      <c r="B44" s="62">
        <v>554.0</v>
      </c>
      <c r="C44" s="62">
        <v>32.0</v>
      </c>
      <c r="D44" s="63">
        <v>46020.0</v>
      </c>
      <c r="E44" s="62" t="s">
        <v>239</v>
      </c>
      <c r="F44" s="62" t="s">
        <v>81</v>
      </c>
      <c r="G44" s="62" t="s">
        <v>293</v>
      </c>
      <c r="H44" s="62" t="s">
        <v>533</v>
      </c>
      <c r="I44" s="62" t="s">
        <v>224</v>
      </c>
      <c r="J44" s="64">
        <v>1.3423611111111111</v>
      </c>
      <c r="K44" s="62">
        <v>4.0</v>
      </c>
      <c r="L44" s="62">
        <v>13.0</v>
      </c>
      <c r="M44" s="62">
        <v>0.308</v>
      </c>
      <c r="N44" s="62">
        <v>1.0</v>
      </c>
      <c r="O44" s="62">
        <v>6.0</v>
      </c>
      <c r="P44" s="62">
        <v>0.167</v>
      </c>
      <c r="Q44" s="62">
        <v>3.0</v>
      </c>
      <c r="R44" s="62">
        <v>7.0</v>
      </c>
      <c r="S44" s="62">
        <v>0.429</v>
      </c>
      <c r="T44" s="62">
        <v>0.346</v>
      </c>
      <c r="U44" s="62">
        <v>5.0</v>
      </c>
      <c r="V44" s="62">
        <v>6.0</v>
      </c>
      <c r="W44" s="62">
        <v>0.833</v>
      </c>
      <c r="X44" s="62">
        <v>0.0</v>
      </c>
      <c r="Y44" s="62">
        <v>2.0</v>
      </c>
      <c r="Z44" s="62">
        <v>2.0</v>
      </c>
      <c r="AA44" s="62">
        <v>3.0</v>
      </c>
      <c r="AB44" s="62">
        <v>1.0</v>
      </c>
      <c r="AC44" s="62">
        <v>0.0</v>
      </c>
      <c r="AD44" s="62">
        <v>2.0</v>
      </c>
      <c r="AE44" s="62">
        <v>2.0</v>
      </c>
      <c r="AF44" s="62">
        <v>14.0</v>
      </c>
      <c r="AG44" s="62">
        <v>7.0</v>
      </c>
      <c r="AH44" s="62">
        <v>-13.0</v>
      </c>
    </row>
    <row r="45" ht="15.75" customHeight="1">
      <c r="A45" s="62">
        <v>24.0</v>
      </c>
      <c r="B45" s="62">
        <v>555.0</v>
      </c>
      <c r="C45" s="62">
        <v>33.0</v>
      </c>
      <c r="D45" s="63">
        <v>46022.0</v>
      </c>
      <c r="E45" s="62" t="s">
        <v>239</v>
      </c>
      <c r="F45" s="62" t="s">
        <v>81</v>
      </c>
      <c r="G45" s="62" t="s">
        <v>297</v>
      </c>
      <c r="H45" s="62" t="s">
        <v>534</v>
      </c>
      <c r="I45" s="62" t="s">
        <v>224</v>
      </c>
      <c r="J45" s="64">
        <v>1.570138888888889</v>
      </c>
      <c r="K45" s="62">
        <v>11.0</v>
      </c>
      <c r="L45" s="62">
        <v>21.0</v>
      </c>
      <c r="M45" s="62">
        <v>0.524</v>
      </c>
      <c r="N45" s="62">
        <v>1.0</v>
      </c>
      <c r="O45" s="62">
        <v>8.0</v>
      </c>
      <c r="P45" s="62">
        <v>0.125</v>
      </c>
      <c r="Q45" s="62">
        <v>10.0</v>
      </c>
      <c r="R45" s="62">
        <v>13.0</v>
      </c>
      <c r="S45" s="62">
        <v>0.769</v>
      </c>
      <c r="T45" s="62">
        <v>0.548</v>
      </c>
      <c r="U45" s="62">
        <v>3.0</v>
      </c>
      <c r="V45" s="62">
        <v>4.0</v>
      </c>
      <c r="W45" s="62">
        <v>0.75</v>
      </c>
      <c r="X45" s="62">
        <v>0.0</v>
      </c>
      <c r="Y45" s="62">
        <v>1.0</v>
      </c>
      <c r="Z45" s="62">
        <v>1.0</v>
      </c>
      <c r="AA45" s="62">
        <v>7.0</v>
      </c>
      <c r="AB45" s="62">
        <v>3.0</v>
      </c>
      <c r="AC45" s="62">
        <v>0.0</v>
      </c>
      <c r="AD45" s="62">
        <v>0.0</v>
      </c>
      <c r="AE45" s="62">
        <v>1.0</v>
      </c>
      <c r="AF45" s="62">
        <v>26.0</v>
      </c>
      <c r="AG45" s="62">
        <v>23.1</v>
      </c>
      <c r="AH45" s="62">
        <v>7.0</v>
      </c>
    </row>
    <row r="46" ht="15.75" customHeight="1">
      <c r="A46" s="62">
        <v>25.0</v>
      </c>
      <c r="B46" s="62">
        <v>556.0</v>
      </c>
      <c r="C46" s="62">
        <v>34.0</v>
      </c>
      <c r="D46" s="63">
        <v>46024.0</v>
      </c>
      <c r="E46" s="62" t="s">
        <v>239</v>
      </c>
      <c r="F46" s="62" t="s">
        <v>227</v>
      </c>
      <c r="G46" s="62" t="s">
        <v>316</v>
      </c>
      <c r="H46" s="62" t="s">
        <v>535</v>
      </c>
      <c r="I46" s="62" t="s">
        <v>224</v>
      </c>
      <c r="J46" s="64">
        <v>1.3479166666666667</v>
      </c>
      <c r="K46" s="62">
        <v>10.0</v>
      </c>
      <c r="L46" s="62">
        <v>19.0</v>
      </c>
      <c r="M46" s="62">
        <v>0.526</v>
      </c>
      <c r="N46" s="62">
        <v>2.0</v>
      </c>
      <c r="O46" s="62">
        <v>9.0</v>
      </c>
      <c r="P46" s="62">
        <v>0.222</v>
      </c>
      <c r="Q46" s="62">
        <v>8.0</v>
      </c>
      <c r="R46" s="62">
        <v>10.0</v>
      </c>
      <c r="S46" s="62">
        <v>0.8</v>
      </c>
      <c r="T46" s="62">
        <v>0.579</v>
      </c>
      <c r="U46" s="62">
        <v>2.0</v>
      </c>
      <c r="V46" s="62">
        <v>3.0</v>
      </c>
      <c r="W46" s="62">
        <v>0.667</v>
      </c>
      <c r="X46" s="62">
        <v>2.0</v>
      </c>
      <c r="Y46" s="62">
        <v>5.0</v>
      </c>
      <c r="Z46" s="62">
        <v>7.0</v>
      </c>
      <c r="AA46" s="62">
        <v>4.0</v>
      </c>
      <c r="AB46" s="62">
        <v>1.0</v>
      </c>
      <c r="AC46" s="62">
        <v>0.0</v>
      </c>
      <c r="AD46" s="62">
        <v>3.0</v>
      </c>
      <c r="AE46" s="62">
        <v>2.0</v>
      </c>
      <c r="AF46" s="62">
        <v>24.0</v>
      </c>
      <c r="AG46" s="62">
        <v>17.2</v>
      </c>
      <c r="AH46" s="62">
        <v>7.0</v>
      </c>
    </row>
    <row r="47" ht="15.75" customHeight="1">
      <c r="A47" s="62">
        <v>26.0</v>
      </c>
      <c r="B47" s="62">
        <v>557.0</v>
      </c>
      <c r="C47" s="62">
        <v>35.0</v>
      </c>
      <c r="D47" s="63">
        <v>46025.0</v>
      </c>
      <c r="E47" s="62" t="s">
        <v>239</v>
      </c>
      <c r="F47" s="62" t="s">
        <v>81</v>
      </c>
      <c r="G47" s="62" t="s">
        <v>230</v>
      </c>
      <c r="H47" s="62" t="s">
        <v>536</v>
      </c>
      <c r="I47" s="62" t="s">
        <v>224</v>
      </c>
      <c r="J47" s="64">
        <v>1.4381944444444446</v>
      </c>
      <c r="K47" s="62">
        <v>7.0</v>
      </c>
      <c r="L47" s="62">
        <v>14.0</v>
      </c>
      <c r="M47" s="62">
        <v>0.5</v>
      </c>
      <c r="N47" s="62">
        <v>2.0</v>
      </c>
      <c r="O47" s="62">
        <v>4.0</v>
      </c>
      <c r="P47" s="62">
        <v>0.5</v>
      </c>
      <c r="Q47" s="62">
        <v>5.0</v>
      </c>
      <c r="R47" s="62">
        <v>10.0</v>
      </c>
      <c r="S47" s="62">
        <v>0.5</v>
      </c>
      <c r="T47" s="62">
        <v>0.571</v>
      </c>
      <c r="U47" s="62">
        <v>3.0</v>
      </c>
      <c r="V47" s="62">
        <v>4.0</v>
      </c>
      <c r="W47" s="62">
        <v>0.75</v>
      </c>
      <c r="X47" s="62">
        <v>1.0</v>
      </c>
      <c r="Y47" s="62">
        <v>5.0</v>
      </c>
      <c r="Z47" s="62">
        <v>6.0</v>
      </c>
      <c r="AA47" s="62">
        <v>4.0</v>
      </c>
      <c r="AB47" s="62">
        <v>3.0</v>
      </c>
      <c r="AC47" s="62">
        <v>0.0</v>
      </c>
      <c r="AD47" s="62">
        <v>0.0</v>
      </c>
      <c r="AE47" s="62">
        <v>4.0</v>
      </c>
      <c r="AF47" s="62">
        <v>19.0</v>
      </c>
      <c r="AG47" s="62">
        <v>18.0</v>
      </c>
      <c r="AH47" s="62">
        <v>-12.0</v>
      </c>
    </row>
    <row r="48" ht="15.75" customHeight="1">
      <c r="A48" s="62">
        <v>27.0</v>
      </c>
      <c r="B48" s="62">
        <v>558.0</v>
      </c>
      <c r="C48" s="62">
        <v>36.0</v>
      </c>
      <c r="D48" s="63">
        <v>46028.0</v>
      </c>
      <c r="E48" s="62" t="s">
        <v>239</v>
      </c>
      <c r="F48" s="62" t="s">
        <v>227</v>
      </c>
      <c r="G48" s="62" t="s">
        <v>233</v>
      </c>
      <c r="H48" s="62" t="s">
        <v>537</v>
      </c>
      <c r="I48" s="62" t="s">
        <v>224</v>
      </c>
      <c r="J48" s="64">
        <v>1.2465277777777777</v>
      </c>
      <c r="K48" s="62">
        <v>4.0</v>
      </c>
      <c r="L48" s="62">
        <v>18.0</v>
      </c>
      <c r="M48" s="62">
        <v>0.222</v>
      </c>
      <c r="N48" s="62">
        <v>1.0</v>
      </c>
      <c r="O48" s="62">
        <v>8.0</v>
      </c>
      <c r="P48" s="62">
        <v>0.125</v>
      </c>
      <c r="Q48" s="62">
        <v>3.0</v>
      </c>
      <c r="R48" s="62">
        <v>10.0</v>
      </c>
      <c r="S48" s="62">
        <v>0.3</v>
      </c>
      <c r="T48" s="62">
        <v>0.25</v>
      </c>
      <c r="U48" s="62">
        <v>0.0</v>
      </c>
      <c r="V48" s="62">
        <v>0.0</v>
      </c>
      <c r="W48" s="62" t="s">
        <v>81</v>
      </c>
      <c r="X48" s="62">
        <v>1.0</v>
      </c>
      <c r="Y48" s="62">
        <v>4.0</v>
      </c>
      <c r="Z48" s="62">
        <v>5.0</v>
      </c>
      <c r="AA48" s="62">
        <v>8.0</v>
      </c>
      <c r="AB48" s="62">
        <v>0.0</v>
      </c>
      <c r="AC48" s="62">
        <v>1.0</v>
      </c>
      <c r="AD48" s="62">
        <v>2.0</v>
      </c>
      <c r="AE48" s="62">
        <v>1.0</v>
      </c>
      <c r="AF48" s="62">
        <v>9.0</v>
      </c>
      <c r="AG48" s="62">
        <v>3.8</v>
      </c>
      <c r="AH48" s="62">
        <v>-18.0</v>
      </c>
    </row>
    <row r="49" ht="15.75" customHeight="1">
      <c r="A49" s="62">
        <v>28.0</v>
      </c>
      <c r="B49" s="62">
        <v>559.0</v>
      </c>
      <c r="C49" s="62">
        <v>37.0</v>
      </c>
      <c r="D49" s="63">
        <v>46029.0</v>
      </c>
      <c r="E49" s="62" t="s">
        <v>239</v>
      </c>
      <c r="F49" s="62" t="s">
        <v>81</v>
      </c>
      <c r="G49" s="62" t="s">
        <v>221</v>
      </c>
      <c r="H49" s="62" t="s">
        <v>538</v>
      </c>
      <c r="I49" s="62" t="s">
        <v>224</v>
      </c>
      <c r="J49" s="64">
        <v>1.425</v>
      </c>
      <c r="K49" s="62">
        <v>5.0</v>
      </c>
      <c r="L49" s="62">
        <v>14.0</v>
      </c>
      <c r="M49" s="62">
        <v>0.357</v>
      </c>
      <c r="N49" s="62">
        <v>0.0</v>
      </c>
      <c r="O49" s="62">
        <v>6.0</v>
      </c>
      <c r="P49" s="62">
        <v>0.0</v>
      </c>
      <c r="Q49" s="62">
        <v>5.0</v>
      </c>
      <c r="R49" s="62">
        <v>8.0</v>
      </c>
      <c r="S49" s="62">
        <v>0.625</v>
      </c>
      <c r="T49" s="62">
        <v>0.357</v>
      </c>
      <c r="U49" s="62">
        <v>4.0</v>
      </c>
      <c r="V49" s="62">
        <v>4.0</v>
      </c>
      <c r="W49" s="62">
        <v>1.0</v>
      </c>
      <c r="X49" s="62">
        <v>0.0</v>
      </c>
      <c r="Y49" s="62">
        <v>3.0</v>
      </c>
      <c r="Z49" s="62">
        <v>3.0</v>
      </c>
      <c r="AA49" s="62">
        <v>5.0</v>
      </c>
      <c r="AB49" s="62">
        <v>1.0</v>
      </c>
      <c r="AC49" s="62">
        <v>0.0</v>
      </c>
      <c r="AD49" s="62">
        <v>3.0</v>
      </c>
      <c r="AE49" s="62">
        <v>2.0</v>
      </c>
      <c r="AF49" s="62">
        <v>14.0</v>
      </c>
      <c r="AG49" s="62">
        <v>7.8</v>
      </c>
      <c r="AH49" s="62">
        <v>12.0</v>
      </c>
    </row>
    <row r="50" ht="15.75" customHeight="1">
      <c r="A50" s="62">
        <v>29.0</v>
      </c>
      <c r="B50" s="62">
        <v>560.0</v>
      </c>
      <c r="C50" s="62">
        <v>38.0</v>
      </c>
      <c r="D50" s="63">
        <v>46032.0</v>
      </c>
      <c r="E50" s="62" t="s">
        <v>239</v>
      </c>
      <c r="F50" s="62" t="s">
        <v>227</v>
      </c>
      <c r="G50" s="62" t="s">
        <v>263</v>
      </c>
      <c r="H50" s="62" t="s">
        <v>539</v>
      </c>
      <c r="I50" s="62" t="s">
        <v>224</v>
      </c>
      <c r="J50" s="64">
        <v>1.5152777777777777</v>
      </c>
      <c r="K50" s="62">
        <v>9.0</v>
      </c>
      <c r="L50" s="62">
        <v>16.0</v>
      </c>
      <c r="M50" s="62">
        <v>0.563</v>
      </c>
      <c r="N50" s="62">
        <v>1.0</v>
      </c>
      <c r="O50" s="62">
        <v>6.0</v>
      </c>
      <c r="P50" s="62">
        <v>0.167</v>
      </c>
      <c r="Q50" s="62">
        <v>8.0</v>
      </c>
      <c r="R50" s="62">
        <v>10.0</v>
      </c>
      <c r="S50" s="62">
        <v>0.8</v>
      </c>
      <c r="T50" s="62">
        <v>0.594</v>
      </c>
      <c r="U50" s="62">
        <v>2.0</v>
      </c>
      <c r="V50" s="62">
        <v>2.0</v>
      </c>
      <c r="W50" s="62">
        <v>1.0</v>
      </c>
      <c r="X50" s="62">
        <v>1.0</v>
      </c>
      <c r="Y50" s="62">
        <v>8.0</v>
      </c>
      <c r="Z50" s="62">
        <v>9.0</v>
      </c>
      <c r="AA50" s="62">
        <v>6.0</v>
      </c>
      <c r="AB50" s="62">
        <v>1.0</v>
      </c>
      <c r="AC50" s="62">
        <v>0.0</v>
      </c>
      <c r="AD50" s="62">
        <v>2.0</v>
      </c>
      <c r="AE50" s="62">
        <v>1.0</v>
      </c>
      <c r="AF50" s="62">
        <v>21.0</v>
      </c>
      <c r="AG50" s="62">
        <v>19.3</v>
      </c>
      <c r="AH50" s="62">
        <v>-3.0</v>
      </c>
    </row>
    <row r="51" ht="15.75" customHeight="1">
      <c r="A51" s="62">
        <v>30.0</v>
      </c>
      <c r="B51" s="62">
        <v>561.0</v>
      </c>
      <c r="C51" s="62">
        <v>39.0</v>
      </c>
      <c r="D51" s="63">
        <v>46033.0</v>
      </c>
      <c r="E51" s="62" t="s">
        <v>239</v>
      </c>
      <c r="F51" s="62" t="s">
        <v>227</v>
      </c>
      <c r="G51" s="62" t="s">
        <v>225</v>
      </c>
      <c r="H51" s="62" t="s">
        <v>485</v>
      </c>
      <c r="I51" s="62" t="s">
        <v>224</v>
      </c>
      <c r="J51" s="64">
        <v>1.4</v>
      </c>
      <c r="K51" s="62">
        <v>6.0</v>
      </c>
      <c r="L51" s="62">
        <v>19.0</v>
      </c>
      <c r="M51" s="62">
        <v>0.316</v>
      </c>
      <c r="N51" s="62">
        <v>0.0</v>
      </c>
      <c r="O51" s="62">
        <v>6.0</v>
      </c>
      <c r="P51" s="62">
        <v>0.0</v>
      </c>
      <c r="Q51" s="62">
        <v>6.0</v>
      </c>
      <c r="R51" s="62">
        <v>13.0</v>
      </c>
      <c r="S51" s="62">
        <v>0.462</v>
      </c>
      <c r="T51" s="62">
        <v>0.316</v>
      </c>
      <c r="U51" s="62">
        <v>0.0</v>
      </c>
      <c r="V51" s="62">
        <v>0.0</v>
      </c>
      <c r="W51" s="62" t="s">
        <v>81</v>
      </c>
      <c r="X51" s="62">
        <v>0.0</v>
      </c>
      <c r="Y51" s="62">
        <v>8.0</v>
      </c>
      <c r="Z51" s="62">
        <v>8.0</v>
      </c>
      <c r="AA51" s="62">
        <v>4.0</v>
      </c>
      <c r="AB51" s="62">
        <v>1.0</v>
      </c>
      <c r="AC51" s="62">
        <v>0.0</v>
      </c>
      <c r="AD51" s="62">
        <v>2.0</v>
      </c>
      <c r="AE51" s="62">
        <v>1.0</v>
      </c>
      <c r="AF51" s="62">
        <v>12.0</v>
      </c>
      <c r="AG51" s="62">
        <v>4.9</v>
      </c>
      <c r="AH51" s="62">
        <v>7.0</v>
      </c>
    </row>
    <row r="52" ht="15.75" customHeight="1">
      <c r="A52" s="62">
        <v>31.0</v>
      </c>
      <c r="B52" s="62">
        <v>562.0</v>
      </c>
      <c r="C52" s="62">
        <v>40.0</v>
      </c>
      <c r="D52" s="63">
        <v>46035.0</v>
      </c>
      <c r="E52" s="62" t="s">
        <v>239</v>
      </c>
      <c r="F52" s="62" t="s">
        <v>227</v>
      </c>
      <c r="G52" s="62" t="s">
        <v>245</v>
      </c>
      <c r="H52" s="62" t="s">
        <v>540</v>
      </c>
      <c r="I52" s="62" t="s">
        <v>224</v>
      </c>
      <c r="J52" s="64">
        <v>1.4027777777777777</v>
      </c>
      <c r="K52" s="62">
        <v>5.0</v>
      </c>
      <c r="L52" s="62">
        <v>9.0</v>
      </c>
      <c r="M52" s="62">
        <v>0.556</v>
      </c>
      <c r="N52" s="62">
        <v>2.0</v>
      </c>
      <c r="O52" s="62">
        <v>5.0</v>
      </c>
      <c r="P52" s="62">
        <v>0.4</v>
      </c>
      <c r="Q52" s="62">
        <v>3.0</v>
      </c>
      <c r="R52" s="62">
        <v>4.0</v>
      </c>
      <c r="S52" s="62">
        <v>0.75</v>
      </c>
      <c r="T52" s="62">
        <v>0.667</v>
      </c>
      <c r="U52" s="62">
        <v>2.0</v>
      </c>
      <c r="V52" s="62">
        <v>2.0</v>
      </c>
      <c r="W52" s="62">
        <v>1.0</v>
      </c>
      <c r="X52" s="62">
        <v>0.0</v>
      </c>
      <c r="Y52" s="62">
        <v>5.0</v>
      </c>
      <c r="Z52" s="62">
        <v>5.0</v>
      </c>
      <c r="AA52" s="62">
        <v>5.0</v>
      </c>
      <c r="AB52" s="62">
        <v>1.0</v>
      </c>
      <c r="AC52" s="62">
        <v>0.0</v>
      </c>
      <c r="AD52" s="62">
        <v>2.0</v>
      </c>
      <c r="AE52" s="62">
        <v>5.0</v>
      </c>
      <c r="AF52" s="62">
        <v>14.0</v>
      </c>
      <c r="AG52" s="62">
        <v>11.7</v>
      </c>
      <c r="AH52" s="62">
        <v>-12.0</v>
      </c>
    </row>
    <row r="53" ht="15.75" customHeight="1">
      <c r="A53" s="62">
        <v>32.0</v>
      </c>
      <c r="B53" s="62">
        <v>563.0</v>
      </c>
      <c r="C53" s="62">
        <v>41.0</v>
      </c>
      <c r="D53" s="63">
        <v>46037.0</v>
      </c>
      <c r="E53" s="62" t="s">
        <v>239</v>
      </c>
      <c r="F53" s="62" t="s">
        <v>81</v>
      </c>
      <c r="G53" s="62" t="s">
        <v>249</v>
      </c>
      <c r="H53" s="62" t="s">
        <v>541</v>
      </c>
      <c r="I53" s="62" t="s">
        <v>224</v>
      </c>
      <c r="J53" s="65">
        <v>0.9583333333333334</v>
      </c>
      <c r="K53" s="62">
        <v>6.0</v>
      </c>
      <c r="L53" s="62">
        <v>10.0</v>
      </c>
      <c r="M53" s="62">
        <v>0.6</v>
      </c>
      <c r="N53" s="62">
        <v>3.0</v>
      </c>
      <c r="O53" s="62">
        <v>4.0</v>
      </c>
      <c r="P53" s="62">
        <v>0.75</v>
      </c>
      <c r="Q53" s="62">
        <v>3.0</v>
      </c>
      <c r="R53" s="62">
        <v>6.0</v>
      </c>
      <c r="S53" s="62">
        <v>0.5</v>
      </c>
      <c r="T53" s="62">
        <v>0.75</v>
      </c>
      <c r="U53" s="62">
        <v>3.0</v>
      </c>
      <c r="V53" s="62">
        <v>6.0</v>
      </c>
      <c r="W53" s="62">
        <v>0.5</v>
      </c>
      <c r="X53" s="62">
        <v>1.0</v>
      </c>
      <c r="Y53" s="62">
        <v>3.0</v>
      </c>
      <c r="Z53" s="62">
        <v>4.0</v>
      </c>
      <c r="AA53" s="62">
        <v>4.0</v>
      </c>
      <c r="AB53" s="62">
        <v>0.0</v>
      </c>
      <c r="AC53" s="62">
        <v>0.0</v>
      </c>
      <c r="AD53" s="62">
        <v>4.0</v>
      </c>
      <c r="AE53" s="62">
        <v>0.0</v>
      </c>
      <c r="AF53" s="62">
        <v>18.0</v>
      </c>
      <c r="AG53" s="62">
        <v>12.6</v>
      </c>
      <c r="AH53" s="62">
        <v>15.0</v>
      </c>
    </row>
    <row r="54" ht="15.75" customHeight="1">
      <c r="A54" s="62">
        <v>33.0</v>
      </c>
      <c r="B54" s="62">
        <v>564.0</v>
      </c>
      <c r="C54" s="62">
        <v>42.0</v>
      </c>
      <c r="D54" s="63">
        <v>46039.0</v>
      </c>
      <c r="E54" s="62" t="s">
        <v>239</v>
      </c>
      <c r="F54" s="62" t="s">
        <v>81</v>
      </c>
      <c r="G54" s="62" t="s">
        <v>225</v>
      </c>
      <c r="H54" s="62" t="s">
        <v>542</v>
      </c>
      <c r="I54" s="62" t="s">
        <v>224</v>
      </c>
      <c r="J54" s="64">
        <v>1.53125</v>
      </c>
      <c r="K54" s="62">
        <v>10.0</v>
      </c>
      <c r="L54" s="62">
        <v>17.0</v>
      </c>
      <c r="M54" s="62">
        <v>0.588</v>
      </c>
      <c r="N54" s="62">
        <v>2.0</v>
      </c>
      <c r="O54" s="62">
        <v>5.0</v>
      </c>
      <c r="P54" s="62">
        <v>0.4</v>
      </c>
      <c r="Q54" s="62">
        <v>8.0</v>
      </c>
      <c r="R54" s="62">
        <v>12.0</v>
      </c>
      <c r="S54" s="62">
        <v>0.667</v>
      </c>
      <c r="T54" s="62">
        <v>0.647</v>
      </c>
      <c r="U54" s="62">
        <v>3.0</v>
      </c>
      <c r="V54" s="62">
        <v>4.0</v>
      </c>
      <c r="W54" s="62">
        <v>0.75</v>
      </c>
      <c r="X54" s="62">
        <v>0.0</v>
      </c>
      <c r="Y54" s="62">
        <v>3.0</v>
      </c>
      <c r="Z54" s="62">
        <v>3.0</v>
      </c>
      <c r="AA54" s="62">
        <v>12.0</v>
      </c>
      <c r="AB54" s="62">
        <v>0.0</v>
      </c>
      <c r="AC54" s="62">
        <v>1.0</v>
      </c>
      <c r="AD54" s="62">
        <v>2.0</v>
      </c>
      <c r="AE54" s="62">
        <v>4.0</v>
      </c>
      <c r="AF54" s="62">
        <v>25.0</v>
      </c>
      <c r="AG54" s="62">
        <v>23.1</v>
      </c>
      <c r="AH54" s="62">
        <v>-8.0</v>
      </c>
    </row>
    <row r="55" ht="15.75" customHeight="1">
      <c r="A55" s="62">
        <v>34.0</v>
      </c>
      <c r="B55" s="62">
        <v>565.0</v>
      </c>
      <c r="C55" s="62">
        <v>43.0</v>
      </c>
      <c r="D55" s="63">
        <v>46041.0</v>
      </c>
      <c r="E55" s="62" t="s">
        <v>239</v>
      </c>
      <c r="F55" s="62" t="s">
        <v>81</v>
      </c>
      <c r="G55" s="62" t="s">
        <v>251</v>
      </c>
      <c r="H55" s="62" t="s">
        <v>517</v>
      </c>
      <c r="I55" s="62" t="s">
        <v>224</v>
      </c>
      <c r="J55" s="64">
        <v>1.3930555555555555</v>
      </c>
      <c r="K55" s="62">
        <v>6.0</v>
      </c>
      <c r="L55" s="62">
        <v>11.0</v>
      </c>
      <c r="M55" s="62">
        <v>0.545</v>
      </c>
      <c r="N55" s="62">
        <v>2.0</v>
      </c>
      <c r="O55" s="62">
        <v>3.0</v>
      </c>
      <c r="P55" s="62">
        <v>0.667</v>
      </c>
      <c r="Q55" s="62">
        <v>4.0</v>
      </c>
      <c r="R55" s="62">
        <v>8.0</v>
      </c>
      <c r="S55" s="62">
        <v>0.5</v>
      </c>
      <c r="T55" s="62">
        <v>0.636</v>
      </c>
      <c r="U55" s="62">
        <v>0.0</v>
      </c>
      <c r="V55" s="62">
        <v>0.0</v>
      </c>
      <c r="W55" s="62" t="s">
        <v>81</v>
      </c>
      <c r="X55" s="62">
        <v>0.0</v>
      </c>
      <c r="Y55" s="62">
        <v>5.0</v>
      </c>
      <c r="Z55" s="62">
        <v>5.0</v>
      </c>
      <c r="AA55" s="62">
        <v>8.0</v>
      </c>
      <c r="AB55" s="62">
        <v>4.0</v>
      </c>
      <c r="AC55" s="62">
        <v>0.0</v>
      </c>
      <c r="AD55" s="62">
        <v>2.0</v>
      </c>
      <c r="AE55" s="62">
        <v>2.0</v>
      </c>
      <c r="AF55" s="62">
        <v>14.0</v>
      </c>
      <c r="AG55" s="62">
        <v>17.0</v>
      </c>
      <c r="AH55" s="62">
        <v>24.0</v>
      </c>
    </row>
    <row r="56" ht="15.75" customHeight="1">
      <c r="A56" s="62">
        <v>35.0</v>
      </c>
      <c r="B56" s="62">
        <v>566.0</v>
      </c>
      <c r="C56" s="62">
        <v>44.0</v>
      </c>
      <c r="D56" s="63">
        <v>46042.0</v>
      </c>
      <c r="E56" s="62" t="s">
        <v>239</v>
      </c>
      <c r="F56" s="62" t="s">
        <v>227</v>
      </c>
      <c r="G56" s="62" t="s">
        <v>272</v>
      </c>
      <c r="H56" s="62" t="s">
        <v>543</v>
      </c>
      <c r="I56" s="62" t="s">
        <v>224</v>
      </c>
      <c r="J56" s="64">
        <v>1.3416666666666666</v>
      </c>
      <c r="K56" s="62">
        <v>6.0</v>
      </c>
      <c r="L56" s="62">
        <v>15.0</v>
      </c>
      <c r="M56" s="62">
        <v>0.4</v>
      </c>
      <c r="N56" s="62">
        <v>2.0</v>
      </c>
      <c r="O56" s="62">
        <v>6.0</v>
      </c>
      <c r="P56" s="62">
        <v>0.333</v>
      </c>
      <c r="Q56" s="62">
        <v>4.0</v>
      </c>
      <c r="R56" s="62">
        <v>9.0</v>
      </c>
      <c r="S56" s="62">
        <v>0.444</v>
      </c>
      <c r="T56" s="62">
        <v>0.467</v>
      </c>
      <c r="U56" s="62">
        <v>0.0</v>
      </c>
      <c r="V56" s="62">
        <v>0.0</v>
      </c>
      <c r="W56" s="62" t="s">
        <v>81</v>
      </c>
      <c r="X56" s="62">
        <v>0.0</v>
      </c>
      <c r="Y56" s="62">
        <v>3.0</v>
      </c>
      <c r="Z56" s="62">
        <v>3.0</v>
      </c>
      <c r="AA56" s="62">
        <v>5.0</v>
      </c>
      <c r="AB56" s="62">
        <v>1.0</v>
      </c>
      <c r="AC56" s="62">
        <v>0.0</v>
      </c>
      <c r="AD56" s="62">
        <v>3.0</v>
      </c>
      <c r="AE56" s="62">
        <v>2.0</v>
      </c>
      <c r="AF56" s="62">
        <v>14.0</v>
      </c>
      <c r="AG56" s="62">
        <v>7.5</v>
      </c>
      <c r="AH56" s="62">
        <v>-7.0</v>
      </c>
    </row>
    <row r="57" ht="15.75" customHeight="1">
      <c r="A57" s="62">
        <v>36.0</v>
      </c>
      <c r="B57" s="62">
        <v>567.0</v>
      </c>
      <c r="C57" s="62">
        <v>45.0</v>
      </c>
      <c r="D57" s="63">
        <v>46044.0</v>
      </c>
      <c r="E57" s="62" t="s">
        <v>239</v>
      </c>
      <c r="F57" s="62" t="s">
        <v>227</v>
      </c>
      <c r="G57" s="62" t="s">
        <v>251</v>
      </c>
      <c r="H57" s="62" t="s">
        <v>544</v>
      </c>
      <c r="I57" s="62" t="s">
        <v>224</v>
      </c>
      <c r="J57" s="64">
        <v>1.4625</v>
      </c>
      <c r="K57" s="62">
        <v>10.0</v>
      </c>
      <c r="L57" s="62">
        <v>13.0</v>
      </c>
      <c r="M57" s="62">
        <v>0.769</v>
      </c>
      <c r="N57" s="62">
        <v>6.0</v>
      </c>
      <c r="O57" s="62">
        <v>9.0</v>
      </c>
      <c r="P57" s="62">
        <v>0.667</v>
      </c>
      <c r="Q57" s="62">
        <v>4.0</v>
      </c>
      <c r="R57" s="62">
        <v>4.0</v>
      </c>
      <c r="S57" s="62">
        <v>1.0</v>
      </c>
      <c r="T57" s="62">
        <v>1.0</v>
      </c>
      <c r="U57" s="62">
        <v>5.0</v>
      </c>
      <c r="V57" s="62">
        <v>6.0</v>
      </c>
      <c r="W57" s="62">
        <v>0.833</v>
      </c>
      <c r="X57" s="62">
        <v>0.0</v>
      </c>
      <c r="Y57" s="62">
        <v>5.0</v>
      </c>
      <c r="Z57" s="62">
        <v>5.0</v>
      </c>
      <c r="AA57" s="62">
        <v>5.0</v>
      </c>
      <c r="AB57" s="62">
        <v>0.0</v>
      </c>
      <c r="AC57" s="62">
        <v>1.0</v>
      </c>
      <c r="AD57" s="62">
        <v>1.0</v>
      </c>
      <c r="AE57" s="62">
        <v>4.0</v>
      </c>
      <c r="AF57" s="62">
        <v>31.0</v>
      </c>
      <c r="AG57" s="62">
        <v>28.6</v>
      </c>
      <c r="AH57" s="62">
        <v>13.0</v>
      </c>
    </row>
    <row r="58" ht="15.75" customHeight="1">
      <c r="A58" s="62">
        <v>37.0</v>
      </c>
      <c r="B58" s="62">
        <v>568.0</v>
      </c>
      <c r="C58" s="62">
        <v>46.0</v>
      </c>
      <c r="D58" s="63">
        <v>46047.0</v>
      </c>
      <c r="E58" s="62" t="s">
        <v>239</v>
      </c>
      <c r="F58" s="62" t="s">
        <v>81</v>
      </c>
      <c r="G58" s="62" t="s">
        <v>247</v>
      </c>
      <c r="H58" s="62" t="s">
        <v>545</v>
      </c>
      <c r="I58" s="62" t="s">
        <v>224</v>
      </c>
      <c r="J58" s="64">
        <v>1.4472222222222222</v>
      </c>
      <c r="K58" s="62">
        <v>4.0</v>
      </c>
      <c r="L58" s="62">
        <v>8.0</v>
      </c>
      <c r="M58" s="62">
        <v>0.5</v>
      </c>
      <c r="N58" s="62">
        <v>3.0</v>
      </c>
      <c r="O58" s="62">
        <v>5.0</v>
      </c>
      <c r="P58" s="62">
        <v>0.6</v>
      </c>
      <c r="Q58" s="62">
        <v>1.0</v>
      </c>
      <c r="R58" s="62">
        <v>3.0</v>
      </c>
      <c r="S58" s="62">
        <v>0.333</v>
      </c>
      <c r="T58" s="62">
        <v>0.688</v>
      </c>
      <c r="U58" s="62">
        <v>1.0</v>
      </c>
      <c r="V58" s="62">
        <v>4.0</v>
      </c>
      <c r="W58" s="62">
        <v>0.25</v>
      </c>
      <c r="X58" s="62">
        <v>0.0</v>
      </c>
      <c r="Y58" s="62">
        <v>2.0</v>
      </c>
      <c r="Z58" s="62">
        <v>2.0</v>
      </c>
      <c r="AA58" s="62">
        <v>7.0</v>
      </c>
      <c r="AB58" s="62">
        <v>0.0</v>
      </c>
      <c r="AC58" s="62">
        <v>0.0</v>
      </c>
      <c r="AD58" s="62">
        <v>4.0</v>
      </c>
      <c r="AE58" s="62">
        <v>3.0</v>
      </c>
      <c r="AF58" s="62">
        <v>12.0</v>
      </c>
      <c r="AG58" s="62">
        <v>7.1</v>
      </c>
      <c r="AH58" s="62">
        <v>-13.0</v>
      </c>
    </row>
    <row r="59" ht="15.75" customHeight="1">
      <c r="A59" s="62">
        <v>38.0</v>
      </c>
      <c r="B59" s="62">
        <v>569.0</v>
      </c>
      <c r="C59" s="62">
        <v>47.0</v>
      </c>
      <c r="D59" s="63">
        <v>46050.0</v>
      </c>
      <c r="E59" s="62" t="s">
        <v>239</v>
      </c>
      <c r="F59" s="62" t="s">
        <v>227</v>
      </c>
      <c r="G59" s="62" t="s">
        <v>272</v>
      </c>
      <c r="H59" s="62" t="s">
        <v>546</v>
      </c>
      <c r="I59" s="62" t="s">
        <v>224</v>
      </c>
      <c r="J59" s="64">
        <v>1.3979166666666667</v>
      </c>
      <c r="K59" s="62">
        <v>6.0</v>
      </c>
      <c r="L59" s="62">
        <v>11.0</v>
      </c>
      <c r="M59" s="62">
        <v>0.545</v>
      </c>
      <c r="N59" s="62">
        <v>2.0</v>
      </c>
      <c r="O59" s="62">
        <v>5.0</v>
      </c>
      <c r="P59" s="62">
        <v>0.4</v>
      </c>
      <c r="Q59" s="62">
        <v>4.0</v>
      </c>
      <c r="R59" s="62">
        <v>6.0</v>
      </c>
      <c r="S59" s="62">
        <v>0.667</v>
      </c>
      <c r="T59" s="62">
        <v>0.636</v>
      </c>
      <c r="U59" s="62">
        <v>4.0</v>
      </c>
      <c r="V59" s="62">
        <v>4.0</v>
      </c>
      <c r="W59" s="62">
        <v>1.0</v>
      </c>
      <c r="X59" s="62">
        <v>0.0</v>
      </c>
      <c r="Y59" s="62">
        <v>5.0</v>
      </c>
      <c r="Z59" s="62">
        <v>5.0</v>
      </c>
      <c r="AA59" s="62">
        <v>8.0</v>
      </c>
      <c r="AB59" s="62">
        <v>0.0</v>
      </c>
      <c r="AC59" s="62">
        <v>1.0</v>
      </c>
      <c r="AD59" s="62">
        <v>5.0</v>
      </c>
      <c r="AE59" s="62">
        <v>0.0</v>
      </c>
      <c r="AF59" s="62">
        <v>18.0</v>
      </c>
      <c r="AG59" s="62">
        <v>15.5</v>
      </c>
      <c r="AH59" s="62">
        <v>5.0</v>
      </c>
    </row>
    <row r="60" ht="15.75" customHeight="1">
      <c r="A60" s="62">
        <v>39.0</v>
      </c>
      <c r="B60" s="62">
        <v>570.0</v>
      </c>
      <c r="C60" s="62">
        <v>48.0</v>
      </c>
      <c r="D60" s="63">
        <v>46053.0</v>
      </c>
      <c r="E60" s="62" t="s">
        <v>239</v>
      </c>
      <c r="F60" s="62" t="s">
        <v>227</v>
      </c>
      <c r="G60" s="62" t="s">
        <v>243</v>
      </c>
      <c r="H60" s="62" t="s">
        <v>543</v>
      </c>
      <c r="I60" s="62" t="s">
        <v>224</v>
      </c>
      <c r="J60" s="64">
        <v>1.336111111111111</v>
      </c>
      <c r="K60" s="62">
        <v>5.0</v>
      </c>
      <c r="L60" s="62">
        <v>13.0</v>
      </c>
      <c r="M60" s="62">
        <v>0.385</v>
      </c>
      <c r="N60" s="62">
        <v>1.0</v>
      </c>
      <c r="O60" s="62">
        <v>5.0</v>
      </c>
      <c r="P60" s="62">
        <v>0.2</v>
      </c>
      <c r="Q60" s="62">
        <v>4.0</v>
      </c>
      <c r="R60" s="62">
        <v>8.0</v>
      </c>
      <c r="S60" s="62">
        <v>0.5</v>
      </c>
      <c r="T60" s="62">
        <v>0.423</v>
      </c>
      <c r="U60" s="62">
        <v>0.0</v>
      </c>
      <c r="V60" s="62">
        <v>0.0</v>
      </c>
      <c r="W60" s="62" t="s">
        <v>81</v>
      </c>
      <c r="X60" s="62">
        <v>0.0</v>
      </c>
      <c r="Y60" s="62">
        <v>2.0</v>
      </c>
      <c r="Z60" s="62">
        <v>2.0</v>
      </c>
      <c r="AA60" s="62">
        <v>7.0</v>
      </c>
      <c r="AB60" s="62">
        <v>2.0</v>
      </c>
      <c r="AC60" s="62">
        <v>0.0</v>
      </c>
      <c r="AD60" s="62">
        <v>1.0</v>
      </c>
      <c r="AE60" s="62">
        <v>3.0</v>
      </c>
      <c r="AF60" s="62">
        <v>11.0</v>
      </c>
      <c r="AG60" s="62">
        <v>9.2</v>
      </c>
      <c r="AH60" s="62">
        <v>-15.0</v>
      </c>
    </row>
    <row r="61" ht="15.75" customHeight="1">
      <c r="A61" s="62">
        <v>40.0</v>
      </c>
      <c r="B61" s="62">
        <v>571.0</v>
      </c>
      <c r="C61" s="62">
        <v>49.0</v>
      </c>
      <c r="D61" s="63">
        <v>46054.0</v>
      </c>
      <c r="E61" s="62" t="s">
        <v>239</v>
      </c>
      <c r="F61" s="62" t="s">
        <v>81</v>
      </c>
      <c r="G61" s="62" t="s">
        <v>309</v>
      </c>
      <c r="H61" s="62" t="s">
        <v>547</v>
      </c>
      <c r="I61" s="62" t="s">
        <v>224</v>
      </c>
      <c r="J61" s="64">
        <v>1.2479166666666666</v>
      </c>
      <c r="K61" s="62">
        <v>7.0</v>
      </c>
      <c r="L61" s="62">
        <v>14.0</v>
      </c>
      <c r="M61" s="62">
        <v>0.5</v>
      </c>
      <c r="N61" s="62">
        <v>0.0</v>
      </c>
      <c r="O61" s="62">
        <v>3.0</v>
      </c>
      <c r="P61" s="62">
        <v>0.0</v>
      </c>
      <c r="Q61" s="62">
        <v>7.0</v>
      </c>
      <c r="R61" s="62">
        <v>11.0</v>
      </c>
      <c r="S61" s="62">
        <v>0.636</v>
      </c>
      <c r="T61" s="62">
        <v>0.5</v>
      </c>
      <c r="U61" s="62">
        <v>0.0</v>
      </c>
      <c r="V61" s="62">
        <v>0.0</v>
      </c>
      <c r="W61" s="62" t="s">
        <v>81</v>
      </c>
      <c r="X61" s="62">
        <v>0.0</v>
      </c>
      <c r="Y61" s="62">
        <v>3.0</v>
      </c>
      <c r="Z61" s="62">
        <v>3.0</v>
      </c>
      <c r="AA61" s="62">
        <v>10.0</v>
      </c>
      <c r="AB61" s="62">
        <v>1.0</v>
      </c>
      <c r="AC61" s="62">
        <v>0.0</v>
      </c>
      <c r="AD61" s="62">
        <v>3.0</v>
      </c>
      <c r="AE61" s="62">
        <v>1.0</v>
      </c>
      <c r="AF61" s="62">
        <v>14.0</v>
      </c>
      <c r="AG61" s="62">
        <v>12.5</v>
      </c>
      <c r="AH61" s="62">
        <v>9.0</v>
      </c>
    </row>
    <row r="62" ht="15.75" customHeight="1">
      <c r="A62" s="62">
        <v>41.0</v>
      </c>
      <c r="B62" s="62">
        <v>572.0</v>
      </c>
      <c r="C62" s="62">
        <v>50.0</v>
      </c>
      <c r="D62" s="63">
        <v>46057.0</v>
      </c>
      <c r="E62" s="62" t="s">
        <v>239</v>
      </c>
      <c r="F62" s="62" t="s">
        <v>81</v>
      </c>
      <c r="G62" s="62" t="s">
        <v>245</v>
      </c>
      <c r="H62" s="62" t="s">
        <v>548</v>
      </c>
      <c r="I62" s="62" t="s">
        <v>224</v>
      </c>
      <c r="J62" s="64">
        <v>1.3840277777777779</v>
      </c>
      <c r="K62" s="62">
        <v>5.0</v>
      </c>
      <c r="L62" s="62">
        <v>10.0</v>
      </c>
      <c r="M62" s="62">
        <v>0.5</v>
      </c>
      <c r="N62" s="62">
        <v>0.0</v>
      </c>
      <c r="O62" s="62">
        <v>3.0</v>
      </c>
      <c r="P62" s="62">
        <v>0.0</v>
      </c>
      <c r="Q62" s="62">
        <v>5.0</v>
      </c>
      <c r="R62" s="62">
        <v>7.0</v>
      </c>
      <c r="S62" s="62">
        <v>0.714</v>
      </c>
      <c r="T62" s="62">
        <v>0.5</v>
      </c>
      <c r="U62" s="62">
        <v>5.0</v>
      </c>
      <c r="V62" s="62">
        <v>6.0</v>
      </c>
      <c r="W62" s="62">
        <v>0.833</v>
      </c>
      <c r="X62" s="62">
        <v>0.0</v>
      </c>
      <c r="Y62" s="62">
        <v>4.0</v>
      </c>
      <c r="Z62" s="62">
        <v>4.0</v>
      </c>
      <c r="AA62" s="62">
        <v>10.0</v>
      </c>
      <c r="AB62" s="62">
        <v>3.0</v>
      </c>
      <c r="AC62" s="62">
        <v>1.0</v>
      </c>
      <c r="AD62" s="62">
        <v>1.0</v>
      </c>
      <c r="AE62" s="62">
        <v>1.0</v>
      </c>
      <c r="AF62" s="62">
        <v>15.0</v>
      </c>
      <c r="AG62" s="62">
        <v>20.1</v>
      </c>
      <c r="AH62" s="62">
        <v>20.0</v>
      </c>
    </row>
    <row r="63" ht="15.75" customHeight="1">
      <c r="A63" s="62">
        <v>42.0</v>
      </c>
      <c r="B63" s="62">
        <v>573.0</v>
      </c>
      <c r="C63" s="62">
        <v>51.0</v>
      </c>
      <c r="D63" s="63">
        <v>46058.0</v>
      </c>
      <c r="E63" s="62" t="s">
        <v>239</v>
      </c>
      <c r="F63" s="62" t="s">
        <v>227</v>
      </c>
      <c r="G63" s="62" t="s">
        <v>256</v>
      </c>
      <c r="H63" s="62" t="s">
        <v>549</v>
      </c>
      <c r="I63" s="62" t="s">
        <v>224</v>
      </c>
      <c r="J63" s="64">
        <v>1.3305555555555555</v>
      </c>
      <c r="K63" s="62">
        <v>7.0</v>
      </c>
      <c r="L63" s="62">
        <v>16.0</v>
      </c>
      <c r="M63" s="62">
        <v>0.438</v>
      </c>
      <c r="N63" s="62">
        <v>3.0</v>
      </c>
      <c r="O63" s="62">
        <v>7.0</v>
      </c>
      <c r="P63" s="62">
        <v>0.429</v>
      </c>
      <c r="Q63" s="62">
        <v>4.0</v>
      </c>
      <c r="R63" s="62">
        <v>9.0</v>
      </c>
      <c r="S63" s="62">
        <v>0.444</v>
      </c>
      <c r="T63" s="62">
        <v>0.531</v>
      </c>
      <c r="U63" s="62">
        <v>0.0</v>
      </c>
      <c r="V63" s="62">
        <v>0.0</v>
      </c>
      <c r="W63" s="62" t="s">
        <v>81</v>
      </c>
      <c r="X63" s="62">
        <v>0.0</v>
      </c>
      <c r="Y63" s="62">
        <v>3.0</v>
      </c>
      <c r="Z63" s="62">
        <v>3.0</v>
      </c>
      <c r="AA63" s="62">
        <v>7.0</v>
      </c>
      <c r="AB63" s="62">
        <v>0.0</v>
      </c>
      <c r="AC63" s="62">
        <v>0.0</v>
      </c>
      <c r="AD63" s="62">
        <v>2.0</v>
      </c>
      <c r="AE63" s="62">
        <v>3.0</v>
      </c>
      <c r="AF63" s="62">
        <v>17.0</v>
      </c>
      <c r="AG63" s="62">
        <v>11.2</v>
      </c>
      <c r="AH63" s="62">
        <v>-8.0</v>
      </c>
    </row>
    <row r="64" ht="15.75" customHeight="1">
      <c r="A64" s="62">
        <v>43.0</v>
      </c>
      <c r="B64" s="62">
        <v>574.0</v>
      </c>
      <c r="C64" s="62">
        <v>52.0</v>
      </c>
      <c r="D64" s="63">
        <v>46060.0</v>
      </c>
      <c r="E64" s="62" t="s">
        <v>239</v>
      </c>
      <c r="F64" s="62" t="s">
        <v>81</v>
      </c>
      <c r="G64" s="62" t="s">
        <v>256</v>
      </c>
      <c r="H64" s="62" t="s">
        <v>550</v>
      </c>
      <c r="I64" s="62" t="s">
        <v>224</v>
      </c>
      <c r="J64" s="64">
        <v>1.0930555555555554</v>
      </c>
      <c r="K64" s="62">
        <v>7.0</v>
      </c>
      <c r="L64" s="62">
        <v>13.0</v>
      </c>
      <c r="M64" s="62">
        <v>0.538</v>
      </c>
      <c r="N64" s="62">
        <v>1.0</v>
      </c>
      <c r="O64" s="62">
        <v>4.0</v>
      </c>
      <c r="P64" s="62">
        <v>0.25</v>
      </c>
      <c r="Q64" s="62">
        <v>6.0</v>
      </c>
      <c r="R64" s="62">
        <v>9.0</v>
      </c>
      <c r="S64" s="62">
        <v>0.667</v>
      </c>
      <c r="T64" s="62">
        <v>0.577</v>
      </c>
      <c r="U64" s="62">
        <v>0.0</v>
      </c>
      <c r="V64" s="62">
        <v>0.0</v>
      </c>
      <c r="W64" s="62" t="s">
        <v>81</v>
      </c>
      <c r="X64" s="62">
        <v>0.0</v>
      </c>
      <c r="Y64" s="62">
        <v>2.0</v>
      </c>
      <c r="Z64" s="62">
        <v>2.0</v>
      </c>
      <c r="AA64" s="62">
        <v>5.0</v>
      </c>
      <c r="AB64" s="62">
        <v>0.0</v>
      </c>
      <c r="AC64" s="62">
        <v>0.0</v>
      </c>
      <c r="AD64" s="62">
        <v>3.0</v>
      </c>
      <c r="AE64" s="62">
        <v>2.0</v>
      </c>
      <c r="AF64" s="62">
        <v>15.0</v>
      </c>
      <c r="AG64" s="62">
        <v>9.0</v>
      </c>
      <c r="AH64" s="62">
        <v>11.0</v>
      </c>
    </row>
    <row r="65" ht="15.75" customHeight="1">
      <c r="A65" s="62">
        <v>44.0</v>
      </c>
      <c r="B65" s="62">
        <v>575.0</v>
      </c>
      <c r="C65" s="62">
        <v>53.0</v>
      </c>
      <c r="D65" s="63">
        <v>46063.0</v>
      </c>
      <c r="E65" s="62" t="s">
        <v>239</v>
      </c>
      <c r="F65" s="62" t="s">
        <v>227</v>
      </c>
      <c r="G65" s="62" t="s">
        <v>221</v>
      </c>
      <c r="H65" s="62" t="s">
        <v>551</v>
      </c>
      <c r="I65" s="62" t="s">
        <v>224</v>
      </c>
      <c r="J65" s="65">
        <v>0.7166666666666667</v>
      </c>
      <c r="K65" s="62">
        <v>3.0</v>
      </c>
      <c r="L65" s="62">
        <v>7.0</v>
      </c>
      <c r="M65" s="62">
        <v>0.429</v>
      </c>
      <c r="N65" s="62">
        <v>0.0</v>
      </c>
      <c r="O65" s="62">
        <v>1.0</v>
      </c>
      <c r="P65" s="62">
        <v>0.0</v>
      </c>
      <c r="Q65" s="62">
        <v>3.0</v>
      </c>
      <c r="R65" s="62">
        <v>6.0</v>
      </c>
      <c r="S65" s="62">
        <v>0.5</v>
      </c>
      <c r="T65" s="62">
        <v>0.429</v>
      </c>
      <c r="U65" s="62">
        <v>2.0</v>
      </c>
      <c r="V65" s="62">
        <v>2.0</v>
      </c>
      <c r="W65" s="62">
        <v>1.0</v>
      </c>
      <c r="X65" s="62">
        <v>1.0</v>
      </c>
      <c r="Y65" s="62">
        <v>1.0</v>
      </c>
      <c r="Z65" s="62">
        <v>2.0</v>
      </c>
      <c r="AA65" s="62">
        <v>6.0</v>
      </c>
      <c r="AB65" s="62">
        <v>2.0</v>
      </c>
      <c r="AC65" s="62">
        <v>1.0</v>
      </c>
      <c r="AD65" s="62">
        <v>0.0</v>
      </c>
      <c r="AE65" s="62">
        <v>0.0</v>
      </c>
      <c r="AF65" s="62">
        <v>8.0</v>
      </c>
      <c r="AG65" s="62">
        <v>12.2</v>
      </c>
      <c r="AH65" s="62">
        <v>30.0</v>
      </c>
    </row>
    <row r="66" ht="15.75" customHeight="1">
      <c r="A66" s="62">
        <v>45.0</v>
      </c>
      <c r="B66" s="62">
        <v>576.0</v>
      </c>
      <c r="C66" s="62">
        <v>54.0</v>
      </c>
      <c r="D66" s="63">
        <v>46064.0</v>
      </c>
      <c r="E66" s="62" t="s">
        <v>239</v>
      </c>
      <c r="F66" s="62" t="s">
        <v>227</v>
      </c>
      <c r="G66" s="62" t="s">
        <v>222</v>
      </c>
      <c r="H66" s="62" t="s">
        <v>552</v>
      </c>
      <c r="I66" s="62" t="s">
        <v>224</v>
      </c>
      <c r="J66" s="64">
        <v>1.3444444444444446</v>
      </c>
      <c r="K66" s="62">
        <v>11.0</v>
      </c>
      <c r="L66" s="62">
        <v>16.0</v>
      </c>
      <c r="M66" s="62">
        <v>0.688</v>
      </c>
      <c r="N66" s="62">
        <v>3.0</v>
      </c>
      <c r="O66" s="62">
        <v>5.0</v>
      </c>
      <c r="P66" s="62">
        <v>0.6</v>
      </c>
      <c r="Q66" s="62">
        <v>8.0</v>
      </c>
      <c r="R66" s="62">
        <v>11.0</v>
      </c>
      <c r="S66" s="62">
        <v>0.727</v>
      </c>
      <c r="T66" s="62">
        <v>0.781</v>
      </c>
      <c r="U66" s="62">
        <v>2.0</v>
      </c>
      <c r="V66" s="62">
        <v>2.0</v>
      </c>
      <c r="W66" s="62">
        <v>1.0</v>
      </c>
      <c r="X66" s="62">
        <v>0.0</v>
      </c>
      <c r="Y66" s="62">
        <v>0.0</v>
      </c>
      <c r="Z66" s="62">
        <v>0.0</v>
      </c>
      <c r="AA66" s="62">
        <v>8.0</v>
      </c>
      <c r="AB66" s="62">
        <v>3.0</v>
      </c>
      <c r="AC66" s="62">
        <v>0.0</v>
      </c>
      <c r="AD66" s="62">
        <v>2.0</v>
      </c>
      <c r="AE66" s="62">
        <v>3.0</v>
      </c>
      <c r="AF66" s="62">
        <v>27.0</v>
      </c>
      <c r="AG66" s="62">
        <v>25.6</v>
      </c>
      <c r="AH66" s="62">
        <v>6.0</v>
      </c>
    </row>
    <row r="67" ht="15.75" customHeight="1">
      <c r="A67" s="62">
        <v>46.0</v>
      </c>
      <c r="B67" s="62">
        <v>577.0</v>
      </c>
      <c r="C67" s="62">
        <v>55.0</v>
      </c>
      <c r="D67" s="63">
        <v>46072.0</v>
      </c>
      <c r="E67" s="62" t="s">
        <v>239</v>
      </c>
      <c r="F67" s="62" t="s">
        <v>81</v>
      </c>
      <c r="G67" s="62" t="s">
        <v>259</v>
      </c>
      <c r="H67" s="62" t="s">
        <v>553</v>
      </c>
      <c r="I67" s="62" t="s">
        <v>224</v>
      </c>
      <c r="J67" s="65">
        <v>0.9118055555555555</v>
      </c>
      <c r="K67" s="62">
        <v>4.0</v>
      </c>
      <c r="L67" s="62">
        <v>9.0</v>
      </c>
      <c r="M67" s="62">
        <v>0.444</v>
      </c>
      <c r="N67" s="62">
        <v>2.0</v>
      </c>
      <c r="O67" s="62">
        <v>5.0</v>
      </c>
      <c r="P67" s="62">
        <v>0.4</v>
      </c>
      <c r="Q67" s="62">
        <v>2.0</v>
      </c>
      <c r="R67" s="62">
        <v>4.0</v>
      </c>
      <c r="S67" s="62">
        <v>0.5</v>
      </c>
      <c r="T67" s="62">
        <v>0.556</v>
      </c>
      <c r="U67" s="62">
        <v>5.0</v>
      </c>
      <c r="V67" s="62">
        <v>6.0</v>
      </c>
      <c r="W67" s="62">
        <v>0.833</v>
      </c>
      <c r="X67" s="62">
        <v>0.0</v>
      </c>
      <c r="Y67" s="62">
        <v>3.0</v>
      </c>
      <c r="Z67" s="62">
        <v>3.0</v>
      </c>
      <c r="AA67" s="62">
        <v>8.0</v>
      </c>
      <c r="AB67" s="62">
        <v>0.0</v>
      </c>
      <c r="AC67" s="62">
        <v>0.0</v>
      </c>
      <c r="AD67" s="62">
        <v>1.0</v>
      </c>
      <c r="AE67" s="62">
        <v>2.0</v>
      </c>
      <c r="AF67" s="62">
        <v>15.0</v>
      </c>
      <c r="AG67" s="62">
        <v>14.6</v>
      </c>
      <c r="AH67" s="62">
        <v>20.0</v>
      </c>
    </row>
    <row r="68" ht="15.75" customHeight="1">
      <c r="A68" s="62">
        <v>47.0</v>
      </c>
      <c r="B68" s="62">
        <v>578.0</v>
      </c>
      <c r="C68" s="62">
        <v>56.0</v>
      </c>
      <c r="D68" s="63">
        <v>46074.0</v>
      </c>
      <c r="E68" s="62" t="s">
        <v>239</v>
      </c>
      <c r="F68" s="62" t="s">
        <v>81</v>
      </c>
      <c r="G68" s="62" t="s">
        <v>228</v>
      </c>
      <c r="H68" s="62" t="s">
        <v>429</v>
      </c>
      <c r="I68" s="62" t="s">
        <v>224</v>
      </c>
      <c r="J68" s="64">
        <v>1.1354166666666667</v>
      </c>
      <c r="K68" s="62">
        <v>7.0</v>
      </c>
      <c r="L68" s="62">
        <v>11.0</v>
      </c>
      <c r="M68" s="62">
        <v>0.636</v>
      </c>
      <c r="N68" s="62">
        <v>1.0</v>
      </c>
      <c r="O68" s="62">
        <v>3.0</v>
      </c>
      <c r="P68" s="62">
        <v>0.333</v>
      </c>
      <c r="Q68" s="62">
        <v>6.0</v>
      </c>
      <c r="R68" s="62">
        <v>8.0</v>
      </c>
      <c r="S68" s="62">
        <v>0.75</v>
      </c>
      <c r="T68" s="62">
        <v>0.682</v>
      </c>
      <c r="U68" s="62">
        <v>3.0</v>
      </c>
      <c r="V68" s="62">
        <v>4.0</v>
      </c>
      <c r="W68" s="62">
        <v>0.75</v>
      </c>
      <c r="X68" s="62">
        <v>0.0</v>
      </c>
      <c r="Y68" s="62">
        <v>2.0</v>
      </c>
      <c r="Z68" s="62">
        <v>2.0</v>
      </c>
      <c r="AA68" s="62">
        <v>5.0</v>
      </c>
      <c r="AB68" s="62">
        <v>1.0</v>
      </c>
      <c r="AC68" s="62">
        <v>0.0</v>
      </c>
      <c r="AD68" s="62">
        <v>5.0</v>
      </c>
      <c r="AE68" s="62">
        <v>3.0</v>
      </c>
      <c r="AF68" s="62">
        <v>18.0</v>
      </c>
      <c r="AG68" s="62">
        <v>11.6</v>
      </c>
      <c r="AH68" s="62">
        <v>26.0</v>
      </c>
    </row>
    <row r="69" ht="15.75" customHeight="1">
      <c r="A69" s="62">
        <v>48.0</v>
      </c>
      <c r="B69" s="62">
        <v>579.0</v>
      </c>
      <c r="C69" s="62">
        <v>57.0</v>
      </c>
      <c r="D69" s="63">
        <v>46076.0</v>
      </c>
      <c r="E69" s="62" t="s">
        <v>239</v>
      </c>
      <c r="F69" s="62" t="s">
        <v>227</v>
      </c>
      <c r="G69" s="62" t="s">
        <v>275</v>
      </c>
      <c r="H69" s="62" t="s">
        <v>554</v>
      </c>
      <c r="I69" s="62" t="s">
        <v>224</v>
      </c>
      <c r="J69" s="64">
        <v>1.3909722222222223</v>
      </c>
      <c r="K69" s="62">
        <v>4.0</v>
      </c>
      <c r="L69" s="62">
        <v>17.0</v>
      </c>
      <c r="M69" s="62">
        <v>0.235</v>
      </c>
      <c r="N69" s="62">
        <v>0.0</v>
      </c>
      <c r="O69" s="62">
        <v>5.0</v>
      </c>
      <c r="P69" s="62">
        <v>0.0</v>
      </c>
      <c r="Q69" s="62">
        <v>4.0</v>
      </c>
      <c r="R69" s="62">
        <v>12.0</v>
      </c>
      <c r="S69" s="62">
        <v>0.333</v>
      </c>
      <c r="T69" s="62">
        <v>0.235</v>
      </c>
      <c r="U69" s="62">
        <v>2.0</v>
      </c>
      <c r="V69" s="62">
        <v>4.0</v>
      </c>
      <c r="W69" s="62">
        <v>0.5</v>
      </c>
      <c r="X69" s="62">
        <v>0.0</v>
      </c>
      <c r="Y69" s="62">
        <v>7.0</v>
      </c>
      <c r="Z69" s="62">
        <v>7.0</v>
      </c>
      <c r="AA69" s="62">
        <v>7.0</v>
      </c>
      <c r="AB69" s="62">
        <v>2.0</v>
      </c>
      <c r="AC69" s="62">
        <v>0.0</v>
      </c>
      <c r="AD69" s="62">
        <v>2.0</v>
      </c>
      <c r="AE69" s="62">
        <v>2.0</v>
      </c>
      <c r="AF69" s="62">
        <v>10.0</v>
      </c>
      <c r="AG69" s="62">
        <v>5.1</v>
      </c>
      <c r="AH69" s="62">
        <v>14.0</v>
      </c>
    </row>
    <row r="70" ht="15.75" customHeight="1">
      <c r="A70" s="62">
        <v>49.0</v>
      </c>
      <c r="B70" s="62">
        <v>580.0</v>
      </c>
      <c r="C70" s="62">
        <v>58.0</v>
      </c>
      <c r="D70" s="63">
        <v>46078.0</v>
      </c>
      <c r="E70" s="62" t="s">
        <v>239</v>
      </c>
      <c r="F70" s="62" t="s">
        <v>227</v>
      </c>
      <c r="G70" s="62" t="s">
        <v>261</v>
      </c>
      <c r="H70" s="62" t="s">
        <v>555</v>
      </c>
      <c r="I70" s="62" t="s">
        <v>224</v>
      </c>
      <c r="J70" s="64">
        <v>1.275</v>
      </c>
      <c r="K70" s="62">
        <v>8.0</v>
      </c>
      <c r="L70" s="62">
        <v>15.0</v>
      </c>
      <c r="M70" s="62">
        <v>0.533</v>
      </c>
      <c r="N70" s="62">
        <v>2.0</v>
      </c>
      <c r="O70" s="62">
        <v>5.0</v>
      </c>
      <c r="P70" s="62">
        <v>0.4</v>
      </c>
      <c r="Q70" s="62">
        <v>6.0</v>
      </c>
      <c r="R70" s="62">
        <v>10.0</v>
      </c>
      <c r="S70" s="62">
        <v>0.6</v>
      </c>
      <c r="T70" s="62">
        <v>0.6</v>
      </c>
      <c r="U70" s="62">
        <v>2.0</v>
      </c>
      <c r="V70" s="62">
        <v>8.0</v>
      </c>
      <c r="W70" s="62">
        <v>0.25</v>
      </c>
      <c r="X70" s="62">
        <v>0.0</v>
      </c>
      <c r="Y70" s="62">
        <v>2.0</v>
      </c>
      <c r="Z70" s="62">
        <v>2.0</v>
      </c>
      <c r="AA70" s="62">
        <v>1.0</v>
      </c>
      <c r="AB70" s="62">
        <v>1.0</v>
      </c>
      <c r="AC70" s="62">
        <v>0.0</v>
      </c>
      <c r="AD70" s="62">
        <v>3.0</v>
      </c>
      <c r="AE70" s="62">
        <v>3.0</v>
      </c>
      <c r="AF70" s="62">
        <v>20.0</v>
      </c>
      <c r="AG70" s="62">
        <v>8.4</v>
      </c>
      <c r="AH70" s="62">
        <v>-11.0</v>
      </c>
    </row>
    <row r="71" ht="15.75" customHeight="1">
      <c r="A71" s="62">
        <v>50.0</v>
      </c>
      <c r="B71" s="62">
        <v>581.0</v>
      </c>
      <c r="C71" s="62">
        <v>59.0</v>
      </c>
      <c r="D71" s="63">
        <v>46079.0</v>
      </c>
      <c r="E71" s="62" t="s">
        <v>239</v>
      </c>
      <c r="F71" s="62" t="s">
        <v>227</v>
      </c>
      <c r="G71" s="62" t="s">
        <v>300</v>
      </c>
      <c r="H71" s="62" t="s">
        <v>556</v>
      </c>
      <c r="I71" s="62" t="s">
        <v>224</v>
      </c>
      <c r="J71" s="64">
        <v>1.0298611111111111</v>
      </c>
      <c r="K71" s="62">
        <v>6.0</v>
      </c>
      <c r="L71" s="62">
        <v>8.0</v>
      </c>
      <c r="M71" s="62">
        <v>0.75</v>
      </c>
      <c r="N71" s="62">
        <v>2.0</v>
      </c>
      <c r="O71" s="62">
        <v>3.0</v>
      </c>
      <c r="P71" s="62">
        <v>0.667</v>
      </c>
      <c r="Q71" s="62">
        <v>4.0</v>
      </c>
      <c r="R71" s="62">
        <v>5.0</v>
      </c>
      <c r="S71" s="62">
        <v>0.8</v>
      </c>
      <c r="T71" s="62">
        <v>0.875</v>
      </c>
      <c r="U71" s="62">
        <v>0.0</v>
      </c>
      <c r="V71" s="62">
        <v>0.0</v>
      </c>
      <c r="W71" s="62" t="s">
        <v>81</v>
      </c>
      <c r="X71" s="62">
        <v>0.0</v>
      </c>
      <c r="Y71" s="62">
        <v>1.0</v>
      </c>
      <c r="Z71" s="62">
        <v>1.0</v>
      </c>
      <c r="AA71" s="62">
        <v>6.0</v>
      </c>
      <c r="AB71" s="62">
        <v>2.0</v>
      </c>
      <c r="AC71" s="62">
        <v>0.0</v>
      </c>
      <c r="AD71" s="62">
        <v>0.0</v>
      </c>
      <c r="AE71" s="62">
        <v>2.0</v>
      </c>
      <c r="AF71" s="62">
        <v>14.0</v>
      </c>
      <c r="AG71" s="62">
        <v>16.5</v>
      </c>
      <c r="AH71" s="62">
        <v>17.0</v>
      </c>
    </row>
    <row r="72" ht="15.75" customHeight="1">
      <c r="A72" s="62">
        <v>51.0</v>
      </c>
      <c r="B72" s="62">
        <v>582.0</v>
      </c>
      <c r="C72" s="62">
        <v>60.0</v>
      </c>
      <c r="D72" s="63">
        <v>46082.0</v>
      </c>
      <c r="E72" s="62" t="s">
        <v>239</v>
      </c>
      <c r="F72" s="62" t="s">
        <v>227</v>
      </c>
      <c r="G72" s="62" t="s">
        <v>297</v>
      </c>
      <c r="H72" s="62" t="s">
        <v>557</v>
      </c>
      <c r="I72" s="62" t="s">
        <v>224</v>
      </c>
      <c r="J72" s="64">
        <v>1.3</v>
      </c>
      <c r="K72" s="62">
        <v>3.0</v>
      </c>
      <c r="L72" s="62">
        <v>10.0</v>
      </c>
      <c r="M72" s="62">
        <v>0.3</v>
      </c>
      <c r="N72" s="62">
        <v>1.0</v>
      </c>
      <c r="O72" s="62">
        <v>6.0</v>
      </c>
      <c r="P72" s="62">
        <v>0.167</v>
      </c>
      <c r="Q72" s="62">
        <v>2.0</v>
      </c>
      <c r="R72" s="62">
        <v>4.0</v>
      </c>
      <c r="S72" s="62">
        <v>0.5</v>
      </c>
      <c r="T72" s="62">
        <v>0.35</v>
      </c>
      <c r="U72" s="62">
        <v>0.0</v>
      </c>
      <c r="V72" s="62">
        <v>0.0</v>
      </c>
      <c r="W72" s="62" t="s">
        <v>81</v>
      </c>
      <c r="X72" s="62">
        <v>0.0</v>
      </c>
      <c r="Y72" s="62">
        <v>3.0</v>
      </c>
      <c r="Z72" s="62">
        <v>3.0</v>
      </c>
      <c r="AA72" s="62">
        <v>6.0</v>
      </c>
      <c r="AB72" s="62">
        <v>0.0</v>
      </c>
      <c r="AC72" s="62">
        <v>0.0</v>
      </c>
      <c r="AD72" s="62">
        <v>2.0</v>
      </c>
      <c r="AE72" s="62">
        <v>2.0</v>
      </c>
      <c r="AF72" s="62">
        <v>7.0</v>
      </c>
      <c r="AG72" s="62">
        <v>3.5</v>
      </c>
      <c r="AH72" s="62">
        <v>-14.0</v>
      </c>
    </row>
    <row r="73" ht="15.75" customHeight="1">
      <c r="A73" s="62">
        <v>52.0</v>
      </c>
      <c r="B73" s="62">
        <v>583.0</v>
      </c>
      <c r="C73" s="62">
        <v>61.0</v>
      </c>
      <c r="D73" s="63">
        <v>46084.0</v>
      </c>
      <c r="E73" s="62" t="s">
        <v>239</v>
      </c>
      <c r="F73" s="62" t="s">
        <v>227</v>
      </c>
      <c r="G73" s="62" t="s">
        <v>265</v>
      </c>
      <c r="H73" s="62" t="s">
        <v>558</v>
      </c>
      <c r="I73" s="62" t="s">
        <v>224</v>
      </c>
      <c r="J73" s="65">
        <v>0.8763888888888889</v>
      </c>
      <c r="K73" s="62">
        <v>4.0</v>
      </c>
      <c r="L73" s="62">
        <v>8.0</v>
      </c>
      <c r="M73" s="62">
        <v>0.5</v>
      </c>
      <c r="N73" s="62">
        <v>1.0</v>
      </c>
      <c r="O73" s="62">
        <v>4.0</v>
      </c>
      <c r="P73" s="62">
        <v>0.25</v>
      </c>
      <c r="Q73" s="62">
        <v>3.0</v>
      </c>
      <c r="R73" s="62">
        <v>4.0</v>
      </c>
      <c r="S73" s="62">
        <v>0.75</v>
      </c>
      <c r="T73" s="62">
        <v>0.563</v>
      </c>
      <c r="U73" s="62">
        <v>2.0</v>
      </c>
      <c r="V73" s="62">
        <v>2.0</v>
      </c>
      <c r="W73" s="62">
        <v>1.0</v>
      </c>
      <c r="X73" s="62">
        <v>1.0</v>
      </c>
      <c r="Y73" s="62">
        <v>4.0</v>
      </c>
      <c r="Z73" s="62">
        <v>5.0</v>
      </c>
      <c r="AA73" s="62">
        <v>7.0</v>
      </c>
      <c r="AB73" s="62">
        <v>1.0</v>
      </c>
      <c r="AC73" s="62">
        <v>0.0</v>
      </c>
      <c r="AD73" s="62">
        <v>0.0</v>
      </c>
      <c r="AE73" s="62">
        <v>1.0</v>
      </c>
      <c r="AF73" s="62">
        <v>11.0</v>
      </c>
      <c r="AG73" s="62">
        <v>14.4</v>
      </c>
      <c r="AH73" s="62">
        <v>23.0</v>
      </c>
    </row>
    <row r="74" ht="15.75" customHeight="1">
      <c r="A74" s="62">
        <v>53.0</v>
      </c>
      <c r="B74" s="62">
        <v>584.0</v>
      </c>
      <c r="C74" s="62">
        <v>62.0</v>
      </c>
      <c r="D74" s="63">
        <v>46086.0</v>
      </c>
      <c r="E74" s="62" t="s">
        <v>239</v>
      </c>
      <c r="F74" s="62" t="s">
        <v>81</v>
      </c>
      <c r="G74" s="62" t="s">
        <v>275</v>
      </c>
      <c r="H74" s="62" t="s">
        <v>559</v>
      </c>
      <c r="I74" s="62" t="s">
        <v>224</v>
      </c>
      <c r="J74" s="64">
        <v>1.3506944444444444</v>
      </c>
      <c r="K74" s="62">
        <v>12.0</v>
      </c>
      <c r="L74" s="62">
        <v>22.0</v>
      </c>
      <c r="M74" s="62">
        <v>0.545</v>
      </c>
      <c r="N74" s="62">
        <v>4.0</v>
      </c>
      <c r="O74" s="62">
        <v>10.0</v>
      </c>
      <c r="P74" s="62">
        <v>0.4</v>
      </c>
      <c r="Q74" s="62">
        <v>8.0</v>
      </c>
      <c r="R74" s="62">
        <v>12.0</v>
      </c>
      <c r="S74" s="62">
        <v>0.667</v>
      </c>
      <c r="T74" s="62">
        <v>0.636</v>
      </c>
      <c r="U74" s="62">
        <v>1.0</v>
      </c>
      <c r="V74" s="62">
        <v>2.0</v>
      </c>
      <c r="W74" s="62">
        <v>0.5</v>
      </c>
      <c r="X74" s="62">
        <v>1.0</v>
      </c>
      <c r="Y74" s="62">
        <v>4.0</v>
      </c>
      <c r="Z74" s="62">
        <v>5.0</v>
      </c>
      <c r="AA74" s="62">
        <v>3.0</v>
      </c>
      <c r="AB74" s="62">
        <v>2.0</v>
      </c>
      <c r="AC74" s="62">
        <v>1.0</v>
      </c>
      <c r="AD74" s="62">
        <v>1.0</v>
      </c>
      <c r="AE74" s="62">
        <v>2.0</v>
      </c>
      <c r="AF74" s="62">
        <v>29.0</v>
      </c>
      <c r="AG74" s="62">
        <v>22.9</v>
      </c>
      <c r="AH74" s="62">
        <v>17.0</v>
      </c>
    </row>
    <row r="75" ht="15.75" customHeight="1">
      <c r="A75" s="62">
        <v>54.0</v>
      </c>
      <c r="B75" s="62">
        <v>585.0</v>
      </c>
      <c r="C75" s="62">
        <v>63.0</v>
      </c>
      <c r="D75" s="63">
        <v>46087.0</v>
      </c>
      <c r="E75" s="62" t="s">
        <v>239</v>
      </c>
      <c r="F75" s="62" t="s">
        <v>81</v>
      </c>
      <c r="G75" s="62" t="s">
        <v>254</v>
      </c>
      <c r="H75" s="62" t="s">
        <v>560</v>
      </c>
      <c r="I75" s="62" t="s">
        <v>224</v>
      </c>
      <c r="J75" s="64">
        <v>1.261111111111111</v>
      </c>
      <c r="K75" s="62">
        <v>9.0</v>
      </c>
      <c r="L75" s="62">
        <v>18.0</v>
      </c>
      <c r="M75" s="62">
        <v>0.5</v>
      </c>
      <c r="N75" s="62">
        <v>1.0</v>
      </c>
      <c r="O75" s="62">
        <v>8.0</v>
      </c>
      <c r="P75" s="62">
        <v>0.125</v>
      </c>
      <c r="Q75" s="62">
        <v>8.0</v>
      </c>
      <c r="R75" s="62">
        <v>10.0</v>
      </c>
      <c r="S75" s="62">
        <v>0.8</v>
      </c>
      <c r="T75" s="62">
        <v>0.528</v>
      </c>
      <c r="U75" s="62">
        <v>0.0</v>
      </c>
      <c r="V75" s="62">
        <v>0.0</v>
      </c>
      <c r="W75" s="62" t="s">
        <v>81</v>
      </c>
      <c r="X75" s="62">
        <v>0.0</v>
      </c>
      <c r="Y75" s="62">
        <v>2.0</v>
      </c>
      <c r="Z75" s="62">
        <v>2.0</v>
      </c>
      <c r="AA75" s="62">
        <v>9.0</v>
      </c>
      <c r="AB75" s="62">
        <v>1.0</v>
      </c>
      <c r="AC75" s="62">
        <v>0.0</v>
      </c>
      <c r="AD75" s="62">
        <v>2.0</v>
      </c>
      <c r="AE75" s="62">
        <v>2.0</v>
      </c>
      <c r="AF75" s="62">
        <v>19.0</v>
      </c>
      <c r="AG75" s="62">
        <v>15.1</v>
      </c>
      <c r="AH75" s="62">
        <v>10.0</v>
      </c>
    </row>
    <row r="76" ht="15.75" customHeight="1">
      <c r="A76" s="62">
        <v>55.0</v>
      </c>
      <c r="B76" s="62">
        <v>586.0</v>
      </c>
      <c r="C76" s="62">
        <v>64.0</v>
      </c>
      <c r="D76" s="63">
        <v>46089.0</v>
      </c>
      <c r="E76" s="62" t="s">
        <v>239</v>
      </c>
      <c r="F76" s="62" t="s">
        <v>81</v>
      </c>
      <c r="G76" s="62" t="s">
        <v>272</v>
      </c>
      <c r="H76" s="62" t="s">
        <v>561</v>
      </c>
      <c r="I76" s="62" t="s">
        <v>224</v>
      </c>
      <c r="J76" s="64">
        <v>1.3347222222222221</v>
      </c>
      <c r="K76" s="62">
        <v>9.0</v>
      </c>
      <c r="L76" s="62">
        <v>15.0</v>
      </c>
      <c r="M76" s="62">
        <v>0.6</v>
      </c>
      <c r="N76" s="62">
        <v>1.0</v>
      </c>
      <c r="O76" s="62">
        <v>4.0</v>
      </c>
      <c r="P76" s="62">
        <v>0.25</v>
      </c>
      <c r="Q76" s="62">
        <v>8.0</v>
      </c>
      <c r="R76" s="62">
        <v>11.0</v>
      </c>
      <c r="S76" s="62">
        <v>0.727</v>
      </c>
      <c r="T76" s="62">
        <v>0.633</v>
      </c>
      <c r="U76" s="62">
        <v>1.0</v>
      </c>
      <c r="V76" s="62">
        <v>2.0</v>
      </c>
      <c r="W76" s="62">
        <v>0.5</v>
      </c>
      <c r="X76" s="62">
        <v>1.0</v>
      </c>
      <c r="Y76" s="62">
        <v>1.0</v>
      </c>
      <c r="Z76" s="62">
        <v>2.0</v>
      </c>
      <c r="AA76" s="62">
        <v>10.0</v>
      </c>
      <c r="AB76" s="62">
        <v>0.0</v>
      </c>
      <c r="AC76" s="62">
        <v>0.0</v>
      </c>
      <c r="AD76" s="62">
        <v>2.0</v>
      </c>
      <c r="AE76" s="62">
        <v>4.0</v>
      </c>
      <c r="AF76" s="62">
        <v>20.0</v>
      </c>
      <c r="AG76" s="62">
        <v>17.1</v>
      </c>
      <c r="AH76" s="62">
        <v>17.0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6.454945179</v>
      </c>
      <c r="C3" s="55">
        <f t="shared" ref="C3:F3" si="1">IF(COUNT(Z13:Z600)&gt;1,STDEV(Z13:Z600),"")</f>
        <v>2.63078586</v>
      </c>
      <c r="D3" s="55">
        <f t="shared" si="1"/>
        <v>2.732417907</v>
      </c>
      <c r="E3" s="55">
        <f t="shared" si="1"/>
        <v>1.122945363</v>
      </c>
      <c r="F3" s="55">
        <f t="shared" si="1"/>
        <v>0.5139561688</v>
      </c>
      <c r="G3" s="55">
        <f>IF(COUNT(N13:N600)&gt;1,STDEV(N13:N600),"")</f>
        <v>1.027232276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7.737657593</v>
      </c>
      <c r="C4" s="57">
        <f t="shared" ref="C4:F4" si="2">IF(COUNT(Z13:Z600)&gt;=20,STDEV(OFFSET(Z12,COUNT(Z13:Z600)-20,0,20,1)),IF(COUNT(Z13:Z600)&gt;1,STDEV(Z13:Z600),""))</f>
        <v>2.745543971</v>
      </c>
      <c r="D4" s="57">
        <f t="shared" si="2"/>
        <v>2.258188479</v>
      </c>
      <c r="E4" s="57">
        <f t="shared" si="2"/>
        <v>1.123902974</v>
      </c>
      <c r="F4" s="57">
        <f t="shared" si="2"/>
        <v>0.6069769787</v>
      </c>
      <c r="G4" s="57">
        <f>IF(COUNT(N13:N600)&gt;=20,STDEV(OFFSET(N12,COUNT(N13:N600)-20,0,20,1)),IF(COUNT(N13:N600)&gt;1,STDEV(N13:N600),""))</f>
        <v>0.9703197761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10.65494147</v>
      </c>
      <c r="C5" s="58">
        <f t="shared" ref="C5:F5" si="3">IF(COUNT(Z13:Z600)&gt;=10,STDEV(OFFSET(Z12,COUNT(Z13:Z600)-10,0,10,1)),IF(COUNT(Z13:Z600)&gt;1,STDEV(Z13:Z600),""))</f>
        <v>3.086709863</v>
      </c>
      <c r="D5" s="58">
        <f t="shared" si="3"/>
        <v>2.386303511</v>
      </c>
      <c r="E5" s="58">
        <f t="shared" si="3"/>
        <v>1.224744871</v>
      </c>
      <c r="F5" s="58">
        <f t="shared" si="3"/>
        <v>0.7071067812</v>
      </c>
      <c r="G5" s="58">
        <f>IF(COUNT(N13:N600)&gt;=10,STDEV(OFFSET(N12,COUNT(N13:N600)-10,0,10,1)),IF(COUNT(N13:N600)&gt;1,STDEV(N13:N600),""))</f>
        <v>1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>
        <f>IF(COUNT(AF13:AF600)&gt;=10,AVERAGE(OFFSET(AF12,COUNT(AF13:AF600)-10,0,10,1)),"")</f>
        <v>15.55555556</v>
      </c>
      <c r="K5" s="59">
        <f t="shared" ref="K5:L5" si="4">IF(COUNT(Z13:Z600)&gt;=10,AVERAGE(OFFSET(Z12,COUNT(Z13:Z600)-10,0,10,1)),"")</f>
        <v>5.555555556</v>
      </c>
      <c r="L5" s="59">
        <f t="shared" si="4"/>
        <v>7.222222222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15.86400538</v>
      </c>
      <c r="C6" s="58">
        <f t="shared" ref="C6:F6" si="5">IF(COUNT(Z13:Z600)&gt;=5,STDEV(OFFSET(Z12,COUNT(Z13:Z600)-5,0,5,1)),IF(COUNT(Z13:Z600)&gt;1,STDEV(Z13:Z600),""))</f>
        <v>4.856267428</v>
      </c>
      <c r="D6" s="58">
        <f t="shared" si="5"/>
        <v>3.403429643</v>
      </c>
      <c r="E6" s="58">
        <f t="shared" si="5"/>
        <v>1.5</v>
      </c>
      <c r="F6" s="58">
        <f t="shared" si="5"/>
        <v>0.8164965809</v>
      </c>
      <c r="G6" s="58">
        <f>IF(COUNT(N13:N600)&gt;=5,STDEV(OFFSET(N12,COUNT(N13:N600)-5,0,5,1)),IF(COUNT(N13:N600)&gt;1,STDEV(N13:N600),""))</f>
        <v>1.414213562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▲</v>
      </c>
      <c r="J6" s="59">
        <f>IF(COUNT(AF13:AF600)&gt;=5,AVERAGE(OFFSET(AF12,COUNT(AF13:AF600)-5,0,5,1)),"")</f>
        <v>18.5</v>
      </c>
      <c r="K6" s="59">
        <f t="shared" ref="K6:L6" si="6">IF(COUNT(Z13:Z600)&gt;=5,AVERAGE(OFFSET(Z12,COUNT(Z13:Z600)-5,0,5,1)),"")</f>
        <v>5.75</v>
      </c>
      <c r="L6" s="59">
        <f t="shared" si="6"/>
        <v>7.25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0.3947531593</v>
      </c>
      <c r="C7" s="17">
        <f t="shared" si="7"/>
        <v>0.5422230399</v>
      </c>
      <c r="D7" s="17">
        <f t="shared" si="7"/>
        <v>0.3945202325</v>
      </c>
      <c r="E7" s="17">
        <f t="shared" si="7"/>
        <v>0.8788268062</v>
      </c>
      <c r="F7" s="17">
        <f t="shared" si="7"/>
        <v>1.541868506</v>
      </c>
      <c r="G7" s="17">
        <f t="shared" si="7"/>
        <v>0.9905454093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16.35185185</v>
      </c>
      <c r="C8" s="60">
        <f t="shared" ref="C8:F8" si="8">IF(COUNT(Z13:Z600)&gt;0,AVERAGE(Z13:Z600),"")</f>
        <v>4.851851852</v>
      </c>
      <c r="D8" s="60">
        <f t="shared" si="8"/>
        <v>6.925925926</v>
      </c>
      <c r="E8" s="60">
        <f t="shared" si="8"/>
        <v>1.277777778</v>
      </c>
      <c r="F8" s="60">
        <f t="shared" si="8"/>
        <v>0.3333333333</v>
      </c>
      <c r="G8" s="60">
        <f>IF(COUNT(N13:N600)&gt;0,AVERAGE(N13:N600),"")</f>
        <v>1.037037037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82.0</v>
      </c>
      <c r="C13" s="62">
        <v>1.0</v>
      </c>
      <c r="D13" s="63">
        <v>45952.0</v>
      </c>
      <c r="E13" s="62" t="s">
        <v>239</v>
      </c>
      <c r="F13" s="62" t="s">
        <v>227</v>
      </c>
      <c r="G13" s="62" t="s">
        <v>256</v>
      </c>
      <c r="H13" s="62" t="s">
        <v>507</v>
      </c>
      <c r="I13" s="62" t="s">
        <v>224</v>
      </c>
      <c r="J13" s="64">
        <v>1.1888888888888889</v>
      </c>
      <c r="K13" s="62">
        <v>8.0</v>
      </c>
      <c r="L13" s="62">
        <v>12.0</v>
      </c>
      <c r="M13" s="62">
        <v>0.667</v>
      </c>
      <c r="N13" s="62">
        <v>1.0</v>
      </c>
      <c r="O13" s="62">
        <v>3.0</v>
      </c>
      <c r="P13" s="62">
        <v>0.333</v>
      </c>
      <c r="Q13" s="62">
        <v>7.0</v>
      </c>
      <c r="R13" s="62">
        <v>9.0</v>
      </c>
      <c r="S13" s="62">
        <v>0.778</v>
      </c>
      <c r="T13" s="62">
        <v>0.708</v>
      </c>
      <c r="U13" s="62">
        <v>5.0</v>
      </c>
      <c r="V13" s="62">
        <v>10.0</v>
      </c>
      <c r="W13" s="62">
        <v>0.5</v>
      </c>
      <c r="X13" s="62">
        <v>2.0</v>
      </c>
      <c r="Y13" s="62">
        <v>5.0</v>
      </c>
      <c r="Z13" s="62">
        <v>7.0</v>
      </c>
      <c r="AA13" s="62">
        <v>6.0</v>
      </c>
      <c r="AB13" s="62">
        <v>2.0</v>
      </c>
      <c r="AC13" s="62">
        <v>0.0</v>
      </c>
      <c r="AD13" s="62">
        <v>5.0</v>
      </c>
      <c r="AE13" s="62">
        <v>2.0</v>
      </c>
      <c r="AF13" s="62">
        <v>22.0</v>
      </c>
      <c r="AG13" s="62">
        <v>18.1</v>
      </c>
      <c r="AH13" s="62">
        <v>24.0</v>
      </c>
    </row>
    <row r="14">
      <c r="A14" s="62">
        <v>2.0</v>
      </c>
      <c r="B14" s="62">
        <v>83.0</v>
      </c>
      <c r="C14" s="62">
        <v>2.0</v>
      </c>
      <c r="D14" s="63">
        <v>45954.0</v>
      </c>
      <c r="E14" s="62" t="s">
        <v>239</v>
      </c>
      <c r="F14" s="62" t="s">
        <v>227</v>
      </c>
      <c r="G14" s="62" t="s">
        <v>247</v>
      </c>
      <c r="H14" s="62" t="s">
        <v>508</v>
      </c>
      <c r="I14" s="62" t="s">
        <v>224</v>
      </c>
      <c r="J14" s="64">
        <v>1.39375</v>
      </c>
      <c r="K14" s="62">
        <v>5.0</v>
      </c>
      <c r="L14" s="62">
        <v>12.0</v>
      </c>
      <c r="M14" s="62">
        <v>0.417</v>
      </c>
      <c r="N14" s="62">
        <v>3.0</v>
      </c>
      <c r="O14" s="62">
        <v>8.0</v>
      </c>
      <c r="P14" s="62">
        <v>0.375</v>
      </c>
      <c r="Q14" s="62">
        <v>2.0</v>
      </c>
      <c r="R14" s="62">
        <v>4.0</v>
      </c>
      <c r="S14" s="62">
        <v>0.5</v>
      </c>
      <c r="T14" s="62">
        <v>0.542</v>
      </c>
      <c r="U14" s="62">
        <v>3.0</v>
      </c>
      <c r="V14" s="62">
        <v>6.0</v>
      </c>
      <c r="W14" s="62">
        <v>0.5</v>
      </c>
      <c r="X14" s="62">
        <v>0.0</v>
      </c>
      <c r="Y14" s="62">
        <v>6.0</v>
      </c>
      <c r="Z14" s="62">
        <v>6.0</v>
      </c>
      <c r="AA14" s="62">
        <v>6.0</v>
      </c>
      <c r="AB14" s="62">
        <v>1.0</v>
      </c>
      <c r="AC14" s="62">
        <v>1.0</v>
      </c>
      <c r="AD14" s="62">
        <v>10.0</v>
      </c>
      <c r="AE14" s="62">
        <v>3.0</v>
      </c>
      <c r="AF14" s="62">
        <v>16.0</v>
      </c>
      <c r="AG14" s="62">
        <v>4.9</v>
      </c>
      <c r="AH14" s="62">
        <v>-6.0</v>
      </c>
    </row>
    <row r="15">
      <c r="A15" s="62">
        <v>3.0</v>
      </c>
      <c r="B15" s="62">
        <v>84.0</v>
      </c>
      <c r="C15" s="62">
        <v>3.0</v>
      </c>
      <c r="D15" s="63">
        <v>45956.0</v>
      </c>
      <c r="E15" s="62" t="s">
        <v>239</v>
      </c>
      <c r="F15" s="62" t="s">
        <v>81</v>
      </c>
      <c r="G15" s="62" t="s">
        <v>300</v>
      </c>
      <c r="H15" s="62" t="s">
        <v>509</v>
      </c>
      <c r="I15" s="62" t="s">
        <v>224</v>
      </c>
      <c r="J15" s="64">
        <v>1.2534722222222223</v>
      </c>
      <c r="K15" s="62">
        <v>5.0</v>
      </c>
      <c r="L15" s="62">
        <v>10.0</v>
      </c>
      <c r="M15" s="62">
        <v>0.5</v>
      </c>
      <c r="N15" s="62">
        <v>0.0</v>
      </c>
      <c r="O15" s="62">
        <v>2.0</v>
      </c>
      <c r="P15" s="62">
        <v>0.0</v>
      </c>
      <c r="Q15" s="62">
        <v>5.0</v>
      </c>
      <c r="R15" s="62">
        <v>8.0</v>
      </c>
      <c r="S15" s="62">
        <v>0.625</v>
      </c>
      <c r="T15" s="62">
        <v>0.5</v>
      </c>
      <c r="U15" s="62">
        <v>3.0</v>
      </c>
      <c r="V15" s="62">
        <v>5.0</v>
      </c>
      <c r="W15" s="62">
        <v>0.6</v>
      </c>
      <c r="X15" s="62">
        <v>2.0</v>
      </c>
      <c r="Y15" s="62">
        <v>4.0</v>
      </c>
      <c r="Z15" s="62">
        <v>6.0</v>
      </c>
      <c r="AA15" s="62">
        <v>3.0</v>
      </c>
      <c r="AB15" s="62">
        <v>0.0</v>
      </c>
      <c r="AC15" s="62">
        <v>0.0</v>
      </c>
      <c r="AD15" s="62">
        <v>5.0</v>
      </c>
      <c r="AE15" s="62">
        <v>4.0</v>
      </c>
      <c r="AF15" s="62">
        <v>13.0</v>
      </c>
      <c r="AG15" s="62">
        <v>5.3</v>
      </c>
      <c r="AH15" s="62">
        <v>-7.0</v>
      </c>
    </row>
    <row r="16">
      <c r="A16" s="62">
        <v>4.0</v>
      </c>
      <c r="B16" s="62">
        <v>85.0</v>
      </c>
      <c r="C16" s="62">
        <v>4.0</v>
      </c>
      <c r="D16" s="63">
        <v>45957.0</v>
      </c>
      <c r="E16" s="62" t="s">
        <v>239</v>
      </c>
      <c r="F16" s="62" t="s">
        <v>81</v>
      </c>
      <c r="G16" s="62" t="s">
        <v>261</v>
      </c>
      <c r="H16" s="62" t="s">
        <v>510</v>
      </c>
      <c r="I16" s="62" t="s">
        <v>224</v>
      </c>
      <c r="J16" s="64">
        <v>1.2770833333333333</v>
      </c>
      <c r="K16" s="62">
        <v>6.0</v>
      </c>
      <c r="L16" s="62">
        <v>12.0</v>
      </c>
      <c r="M16" s="62">
        <v>0.5</v>
      </c>
      <c r="N16" s="62">
        <v>1.0</v>
      </c>
      <c r="O16" s="62">
        <v>4.0</v>
      </c>
      <c r="P16" s="62">
        <v>0.25</v>
      </c>
      <c r="Q16" s="62">
        <v>5.0</v>
      </c>
      <c r="R16" s="62">
        <v>8.0</v>
      </c>
      <c r="S16" s="62">
        <v>0.625</v>
      </c>
      <c r="T16" s="62">
        <v>0.542</v>
      </c>
      <c r="U16" s="62">
        <v>9.0</v>
      </c>
      <c r="V16" s="62">
        <v>14.0</v>
      </c>
      <c r="W16" s="62">
        <v>0.643</v>
      </c>
      <c r="X16" s="62">
        <v>2.0</v>
      </c>
      <c r="Y16" s="62">
        <v>3.0</v>
      </c>
      <c r="Z16" s="62">
        <v>5.0</v>
      </c>
      <c r="AA16" s="62">
        <v>4.0</v>
      </c>
      <c r="AB16" s="62">
        <v>2.0</v>
      </c>
      <c r="AC16" s="62">
        <v>0.0</v>
      </c>
      <c r="AD16" s="62">
        <v>5.0</v>
      </c>
      <c r="AE16" s="62">
        <v>1.0</v>
      </c>
      <c r="AF16" s="62">
        <v>22.0</v>
      </c>
      <c r="AG16" s="62">
        <v>15.7</v>
      </c>
      <c r="AH16" s="62">
        <v>17.0</v>
      </c>
    </row>
    <row r="17">
      <c r="A17" s="62">
        <v>5.0</v>
      </c>
      <c r="B17" s="62">
        <v>86.0</v>
      </c>
      <c r="C17" s="62">
        <v>5.0</v>
      </c>
      <c r="D17" s="63">
        <v>45960.0</v>
      </c>
      <c r="E17" s="62" t="s">
        <v>239</v>
      </c>
      <c r="F17" s="62" t="s">
        <v>81</v>
      </c>
      <c r="G17" s="62" t="s">
        <v>235</v>
      </c>
      <c r="H17" s="62" t="s">
        <v>511</v>
      </c>
      <c r="I17" s="62" t="s">
        <v>224</v>
      </c>
      <c r="J17" s="64">
        <v>1.4708333333333334</v>
      </c>
      <c r="K17" s="62">
        <v>7.0</v>
      </c>
      <c r="L17" s="62">
        <v>12.0</v>
      </c>
      <c r="M17" s="62">
        <v>0.583</v>
      </c>
      <c r="N17" s="62">
        <v>2.0</v>
      </c>
      <c r="O17" s="62">
        <v>4.0</v>
      </c>
      <c r="P17" s="62">
        <v>0.5</v>
      </c>
      <c r="Q17" s="62">
        <v>5.0</v>
      </c>
      <c r="R17" s="62">
        <v>8.0</v>
      </c>
      <c r="S17" s="62">
        <v>0.625</v>
      </c>
      <c r="T17" s="62">
        <v>0.667</v>
      </c>
      <c r="U17" s="62">
        <v>5.0</v>
      </c>
      <c r="V17" s="62">
        <v>7.0</v>
      </c>
      <c r="W17" s="62">
        <v>0.714</v>
      </c>
      <c r="X17" s="62">
        <v>1.0</v>
      </c>
      <c r="Y17" s="62">
        <v>5.0</v>
      </c>
      <c r="Z17" s="62">
        <v>6.0</v>
      </c>
      <c r="AA17" s="62">
        <v>8.0</v>
      </c>
      <c r="AB17" s="62">
        <v>4.0</v>
      </c>
      <c r="AC17" s="62">
        <v>1.0</v>
      </c>
      <c r="AD17" s="62">
        <v>2.0</v>
      </c>
      <c r="AE17" s="62">
        <v>4.0</v>
      </c>
      <c r="AF17" s="62">
        <v>21.0</v>
      </c>
      <c r="AG17" s="62">
        <v>23.5</v>
      </c>
      <c r="AH17" s="62">
        <v>9.0</v>
      </c>
    </row>
    <row r="18">
      <c r="A18" s="62">
        <v>6.0</v>
      </c>
      <c r="B18" s="62">
        <v>87.0</v>
      </c>
      <c r="C18" s="62">
        <v>6.0</v>
      </c>
      <c r="D18" s="63">
        <v>45963.0</v>
      </c>
      <c r="E18" s="62" t="s">
        <v>239</v>
      </c>
      <c r="F18" s="62" t="s">
        <v>227</v>
      </c>
      <c r="G18" s="62" t="s">
        <v>259</v>
      </c>
      <c r="H18" s="62" t="s">
        <v>512</v>
      </c>
      <c r="I18" s="62" t="s">
        <v>224</v>
      </c>
      <c r="J18" s="64">
        <v>1.4208333333333334</v>
      </c>
      <c r="K18" s="62">
        <v>10.0</v>
      </c>
      <c r="L18" s="62">
        <v>16.0</v>
      </c>
      <c r="M18" s="62">
        <v>0.625</v>
      </c>
      <c r="N18" s="62">
        <v>2.0</v>
      </c>
      <c r="O18" s="62">
        <v>5.0</v>
      </c>
      <c r="P18" s="62">
        <v>0.4</v>
      </c>
      <c r="Q18" s="62">
        <v>8.0</v>
      </c>
      <c r="R18" s="62">
        <v>11.0</v>
      </c>
      <c r="S18" s="62">
        <v>0.727</v>
      </c>
      <c r="T18" s="62">
        <v>0.688</v>
      </c>
      <c r="U18" s="62">
        <v>4.0</v>
      </c>
      <c r="V18" s="62">
        <v>4.0</v>
      </c>
      <c r="W18" s="62">
        <v>1.0</v>
      </c>
      <c r="X18" s="62">
        <v>2.0</v>
      </c>
      <c r="Y18" s="62">
        <v>5.0</v>
      </c>
      <c r="Z18" s="62">
        <v>7.0</v>
      </c>
      <c r="AA18" s="62">
        <v>5.0</v>
      </c>
      <c r="AB18" s="62">
        <v>2.0</v>
      </c>
      <c r="AC18" s="62">
        <v>1.0</v>
      </c>
      <c r="AD18" s="62">
        <v>2.0</v>
      </c>
      <c r="AE18" s="62">
        <v>5.0</v>
      </c>
      <c r="AF18" s="62">
        <v>26.0</v>
      </c>
      <c r="AG18" s="62">
        <v>23.9</v>
      </c>
      <c r="AH18" s="62">
        <v>-15.0</v>
      </c>
    </row>
    <row r="19">
      <c r="A19" s="62">
        <v>7.0</v>
      </c>
      <c r="B19" s="62">
        <v>88.0</v>
      </c>
      <c r="C19" s="62">
        <v>7.0</v>
      </c>
      <c r="D19" s="63">
        <v>45966.0</v>
      </c>
      <c r="E19" s="62" t="s">
        <v>239</v>
      </c>
      <c r="F19" s="62" t="s">
        <v>227</v>
      </c>
      <c r="G19" s="62" t="s">
        <v>221</v>
      </c>
      <c r="H19" s="62" t="s">
        <v>513</v>
      </c>
      <c r="I19" s="62" t="s">
        <v>224</v>
      </c>
      <c r="J19" s="64">
        <v>1.5506944444444444</v>
      </c>
      <c r="K19" s="62">
        <v>3.0</v>
      </c>
      <c r="L19" s="62">
        <v>11.0</v>
      </c>
      <c r="M19" s="62">
        <v>0.273</v>
      </c>
      <c r="N19" s="62">
        <v>1.0</v>
      </c>
      <c r="O19" s="62">
        <v>5.0</v>
      </c>
      <c r="P19" s="62">
        <v>0.2</v>
      </c>
      <c r="Q19" s="62">
        <v>2.0</v>
      </c>
      <c r="R19" s="62">
        <v>6.0</v>
      </c>
      <c r="S19" s="62">
        <v>0.333</v>
      </c>
      <c r="T19" s="62">
        <v>0.318</v>
      </c>
      <c r="U19" s="62">
        <v>9.0</v>
      </c>
      <c r="V19" s="62">
        <v>11.0</v>
      </c>
      <c r="W19" s="62">
        <v>0.818</v>
      </c>
      <c r="X19" s="62">
        <v>0.0</v>
      </c>
      <c r="Y19" s="62">
        <v>5.0</v>
      </c>
      <c r="Z19" s="62">
        <v>5.0</v>
      </c>
      <c r="AA19" s="62">
        <v>8.0</v>
      </c>
      <c r="AB19" s="62">
        <v>3.0</v>
      </c>
      <c r="AC19" s="62">
        <v>0.0</v>
      </c>
      <c r="AD19" s="62">
        <v>6.0</v>
      </c>
      <c r="AE19" s="62">
        <v>4.0</v>
      </c>
      <c r="AF19" s="62">
        <v>16.0</v>
      </c>
      <c r="AG19" s="62">
        <v>11.2</v>
      </c>
      <c r="AH19" s="62">
        <v>7.0</v>
      </c>
    </row>
    <row r="20">
      <c r="A20" s="62">
        <v>8.0</v>
      </c>
      <c r="B20" s="62">
        <v>89.0</v>
      </c>
      <c r="C20" s="62">
        <v>8.0</v>
      </c>
      <c r="D20" s="63">
        <v>45968.0</v>
      </c>
      <c r="E20" s="62" t="s">
        <v>239</v>
      </c>
      <c r="F20" s="62" t="s">
        <v>81</v>
      </c>
      <c r="G20" s="62" t="s">
        <v>272</v>
      </c>
      <c r="H20" s="62" t="s">
        <v>497</v>
      </c>
      <c r="I20" s="62" t="s">
        <v>224</v>
      </c>
      <c r="J20" s="64">
        <v>1.5152777777777777</v>
      </c>
      <c r="K20" s="62">
        <v>5.0</v>
      </c>
      <c r="L20" s="62">
        <v>12.0</v>
      </c>
      <c r="M20" s="62">
        <v>0.417</v>
      </c>
      <c r="N20" s="62">
        <v>0.0</v>
      </c>
      <c r="O20" s="62">
        <v>4.0</v>
      </c>
      <c r="P20" s="62">
        <v>0.0</v>
      </c>
      <c r="Q20" s="62">
        <v>5.0</v>
      </c>
      <c r="R20" s="62">
        <v>8.0</v>
      </c>
      <c r="S20" s="62">
        <v>0.625</v>
      </c>
      <c r="T20" s="62">
        <v>0.417</v>
      </c>
      <c r="U20" s="62">
        <v>4.0</v>
      </c>
      <c r="V20" s="62">
        <v>5.0</v>
      </c>
      <c r="W20" s="62">
        <v>0.8</v>
      </c>
      <c r="X20" s="62">
        <v>2.0</v>
      </c>
      <c r="Y20" s="62">
        <v>4.0</v>
      </c>
      <c r="Z20" s="62">
        <v>6.0</v>
      </c>
      <c r="AA20" s="62">
        <v>13.0</v>
      </c>
      <c r="AB20" s="62">
        <v>2.0</v>
      </c>
      <c r="AC20" s="62">
        <v>1.0</v>
      </c>
      <c r="AD20" s="62">
        <v>5.0</v>
      </c>
      <c r="AE20" s="62">
        <v>3.0</v>
      </c>
      <c r="AF20" s="62">
        <v>14.0</v>
      </c>
      <c r="AG20" s="62">
        <v>15.4</v>
      </c>
      <c r="AH20" s="62">
        <v>25.0</v>
      </c>
    </row>
    <row r="21" ht="15.75" customHeight="1">
      <c r="A21" s="62">
        <v>9.0</v>
      </c>
      <c r="B21" s="62">
        <v>90.0</v>
      </c>
      <c r="C21" s="62">
        <v>9.0</v>
      </c>
      <c r="D21" s="63">
        <v>45969.0</v>
      </c>
      <c r="E21" s="62" t="s">
        <v>239</v>
      </c>
      <c r="F21" s="62" t="s">
        <v>81</v>
      </c>
      <c r="G21" s="62" t="s">
        <v>247</v>
      </c>
      <c r="H21" s="62" t="s">
        <v>514</v>
      </c>
      <c r="I21" s="62" t="s">
        <v>224</v>
      </c>
      <c r="J21" s="64">
        <v>1.461111111111111</v>
      </c>
      <c r="K21" s="62">
        <v>6.0</v>
      </c>
      <c r="L21" s="62">
        <v>14.0</v>
      </c>
      <c r="M21" s="62">
        <v>0.429</v>
      </c>
      <c r="N21" s="62">
        <v>0.0</v>
      </c>
      <c r="O21" s="62">
        <v>6.0</v>
      </c>
      <c r="P21" s="62">
        <v>0.0</v>
      </c>
      <c r="Q21" s="62">
        <v>6.0</v>
      </c>
      <c r="R21" s="62">
        <v>8.0</v>
      </c>
      <c r="S21" s="62">
        <v>0.75</v>
      </c>
      <c r="T21" s="62">
        <v>0.429</v>
      </c>
      <c r="U21" s="62">
        <v>4.0</v>
      </c>
      <c r="V21" s="62">
        <v>4.0</v>
      </c>
      <c r="W21" s="62">
        <v>1.0</v>
      </c>
      <c r="X21" s="62">
        <v>3.0</v>
      </c>
      <c r="Y21" s="62">
        <v>1.0</v>
      </c>
      <c r="Z21" s="62">
        <v>4.0</v>
      </c>
      <c r="AA21" s="62">
        <v>13.0</v>
      </c>
      <c r="AB21" s="62">
        <v>1.0</v>
      </c>
      <c r="AC21" s="62">
        <v>0.0</v>
      </c>
      <c r="AD21" s="62">
        <v>2.0</v>
      </c>
      <c r="AE21" s="62">
        <v>6.0</v>
      </c>
      <c r="AF21" s="62">
        <v>16.0</v>
      </c>
      <c r="AG21" s="62">
        <v>16.7</v>
      </c>
      <c r="AH21" s="62">
        <v>-4.0</v>
      </c>
    </row>
    <row r="22" ht="15.75" customHeight="1">
      <c r="A22" s="62">
        <v>10.0</v>
      </c>
      <c r="B22" s="62">
        <v>91.0</v>
      </c>
      <c r="C22" s="62">
        <v>10.0</v>
      </c>
      <c r="D22" s="63">
        <v>45971.0</v>
      </c>
      <c r="E22" s="62" t="s">
        <v>239</v>
      </c>
      <c r="F22" s="62" t="s">
        <v>227</v>
      </c>
      <c r="G22" s="62" t="s">
        <v>291</v>
      </c>
      <c r="H22" s="62" t="s">
        <v>515</v>
      </c>
      <c r="I22" s="62" t="s">
        <v>224</v>
      </c>
      <c r="J22" s="64">
        <v>1.323611111111111</v>
      </c>
      <c r="K22" s="62">
        <v>8.0</v>
      </c>
      <c r="L22" s="62">
        <v>18.0</v>
      </c>
      <c r="M22" s="62">
        <v>0.444</v>
      </c>
      <c r="N22" s="62">
        <v>1.0</v>
      </c>
      <c r="O22" s="62">
        <v>3.0</v>
      </c>
      <c r="P22" s="62">
        <v>0.333</v>
      </c>
      <c r="Q22" s="62">
        <v>7.0</v>
      </c>
      <c r="R22" s="62">
        <v>15.0</v>
      </c>
      <c r="S22" s="62">
        <v>0.467</v>
      </c>
      <c r="T22" s="62">
        <v>0.472</v>
      </c>
      <c r="U22" s="62">
        <v>2.0</v>
      </c>
      <c r="V22" s="62">
        <v>2.0</v>
      </c>
      <c r="W22" s="62">
        <v>1.0</v>
      </c>
      <c r="X22" s="62">
        <v>1.0</v>
      </c>
      <c r="Y22" s="62">
        <v>4.0</v>
      </c>
      <c r="Z22" s="62">
        <v>5.0</v>
      </c>
      <c r="AA22" s="62">
        <v>11.0</v>
      </c>
      <c r="AB22" s="62">
        <v>3.0</v>
      </c>
      <c r="AC22" s="62">
        <v>0.0</v>
      </c>
      <c r="AD22" s="62">
        <v>1.0</v>
      </c>
      <c r="AE22" s="62">
        <v>3.0</v>
      </c>
      <c r="AF22" s="62">
        <v>19.0</v>
      </c>
      <c r="AG22" s="62">
        <v>20.0</v>
      </c>
      <c r="AH22" s="62">
        <v>15.0</v>
      </c>
    </row>
    <row r="23" ht="15.75" customHeight="1">
      <c r="A23" s="62">
        <v>11.0</v>
      </c>
      <c r="B23" s="62">
        <v>92.0</v>
      </c>
      <c r="C23" s="62">
        <v>11.0</v>
      </c>
      <c r="D23" s="63">
        <v>45973.0</v>
      </c>
      <c r="E23" s="62" t="s">
        <v>239</v>
      </c>
      <c r="F23" s="62" t="s">
        <v>81</v>
      </c>
      <c r="G23" s="62" t="s">
        <v>222</v>
      </c>
      <c r="H23" s="62" t="s">
        <v>516</v>
      </c>
      <c r="I23" s="62" t="s">
        <v>224</v>
      </c>
      <c r="J23" s="64">
        <v>1.3006944444444444</v>
      </c>
      <c r="K23" s="62">
        <v>9.0</v>
      </c>
      <c r="L23" s="62">
        <v>16.0</v>
      </c>
      <c r="M23" s="62">
        <v>0.563</v>
      </c>
      <c r="N23" s="62">
        <v>0.0</v>
      </c>
      <c r="O23" s="62">
        <v>3.0</v>
      </c>
      <c r="P23" s="62">
        <v>0.0</v>
      </c>
      <c r="Q23" s="62">
        <v>9.0</v>
      </c>
      <c r="R23" s="62">
        <v>13.0</v>
      </c>
      <c r="S23" s="62">
        <v>0.692</v>
      </c>
      <c r="T23" s="62">
        <v>0.563</v>
      </c>
      <c r="U23" s="62">
        <v>5.0</v>
      </c>
      <c r="V23" s="62">
        <v>7.0</v>
      </c>
      <c r="W23" s="62">
        <v>0.714</v>
      </c>
      <c r="X23" s="62">
        <v>3.0</v>
      </c>
      <c r="Y23" s="62">
        <v>7.0</v>
      </c>
      <c r="Z23" s="62">
        <v>10.0</v>
      </c>
      <c r="AA23" s="62">
        <v>10.0</v>
      </c>
      <c r="AB23" s="62">
        <v>0.0</v>
      </c>
      <c r="AC23" s="62">
        <v>0.0</v>
      </c>
      <c r="AD23" s="62">
        <v>2.0</v>
      </c>
      <c r="AE23" s="62">
        <v>5.0</v>
      </c>
      <c r="AF23" s="62">
        <v>23.0</v>
      </c>
      <c r="AG23" s="62">
        <v>21.8</v>
      </c>
      <c r="AH23" s="62">
        <v>8.0</v>
      </c>
    </row>
    <row r="24" ht="15.75" customHeight="1">
      <c r="A24" s="62">
        <v>12.0</v>
      </c>
      <c r="B24" s="62">
        <v>93.0</v>
      </c>
      <c r="C24" s="62">
        <v>12.0</v>
      </c>
      <c r="D24" s="63">
        <v>45975.0</v>
      </c>
      <c r="E24" s="62" t="s">
        <v>239</v>
      </c>
      <c r="F24" s="62" t="s">
        <v>81</v>
      </c>
      <c r="G24" s="62" t="s">
        <v>222</v>
      </c>
      <c r="H24" s="62" t="s">
        <v>390</v>
      </c>
      <c r="I24" s="62" t="s">
        <v>224</v>
      </c>
      <c r="J24" s="64">
        <v>1.5180555555555555</v>
      </c>
      <c r="K24" s="62">
        <v>4.0</v>
      </c>
      <c r="L24" s="62">
        <v>6.0</v>
      </c>
      <c r="M24" s="62">
        <v>0.667</v>
      </c>
      <c r="N24" s="62">
        <v>0.0</v>
      </c>
      <c r="O24" s="62">
        <v>1.0</v>
      </c>
      <c r="P24" s="62">
        <v>0.0</v>
      </c>
      <c r="Q24" s="62">
        <v>4.0</v>
      </c>
      <c r="R24" s="62">
        <v>5.0</v>
      </c>
      <c r="S24" s="62">
        <v>0.8</v>
      </c>
      <c r="T24" s="62">
        <v>0.667</v>
      </c>
      <c r="U24" s="62">
        <v>5.0</v>
      </c>
      <c r="V24" s="62">
        <v>8.0</v>
      </c>
      <c r="W24" s="62">
        <v>0.625</v>
      </c>
      <c r="X24" s="62">
        <v>2.0</v>
      </c>
      <c r="Y24" s="62">
        <v>7.0</v>
      </c>
      <c r="Z24" s="62">
        <v>9.0</v>
      </c>
      <c r="AA24" s="62">
        <v>6.0</v>
      </c>
      <c r="AB24" s="62">
        <v>1.0</v>
      </c>
      <c r="AC24" s="62">
        <v>1.0</v>
      </c>
      <c r="AD24" s="62">
        <v>4.0</v>
      </c>
      <c r="AE24" s="62">
        <v>5.0</v>
      </c>
      <c r="AF24" s="62">
        <v>13.0</v>
      </c>
      <c r="AG24" s="62">
        <v>12.6</v>
      </c>
      <c r="AH24" s="62">
        <v>-10.0</v>
      </c>
    </row>
    <row r="25" ht="15.75" customHeight="1">
      <c r="A25" s="62">
        <v>13.0</v>
      </c>
      <c r="B25" s="62">
        <v>94.0</v>
      </c>
      <c r="C25" s="62">
        <v>13.0</v>
      </c>
      <c r="D25" s="63">
        <v>45977.0</v>
      </c>
      <c r="E25" s="62" t="s">
        <v>239</v>
      </c>
      <c r="F25" s="62" t="s">
        <v>81</v>
      </c>
      <c r="G25" s="62" t="s">
        <v>228</v>
      </c>
      <c r="H25" s="62" t="s">
        <v>517</v>
      </c>
      <c r="I25" s="62" t="s">
        <v>224</v>
      </c>
      <c r="J25" s="65">
        <v>0.6486111111111111</v>
      </c>
      <c r="K25" s="62">
        <v>1.0</v>
      </c>
      <c r="L25" s="62">
        <v>4.0</v>
      </c>
      <c r="M25" s="62">
        <v>0.25</v>
      </c>
      <c r="N25" s="62">
        <v>1.0</v>
      </c>
      <c r="O25" s="62">
        <v>2.0</v>
      </c>
      <c r="P25" s="62">
        <v>0.5</v>
      </c>
      <c r="Q25" s="62">
        <v>0.0</v>
      </c>
      <c r="R25" s="62">
        <v>2.0</v>
      </c>
      <c r="S25" s="62">
        <v>0.0</v>
      </c>
      <c r="T25" s="62">
        <v>0.375</v>
      </c>
      <c r="U25" s="62">
        <v>1.0</v>
      </c>
      <c r="V25" s="62">
        <v>2.0</v>
      </c>
      <c r="W25" s="62">
        <v>0.5</v>
      </c>
      <c r="X25" s="62">
        <v>0.0</v>
      </c>
      <c r="Y25" s="62">
        <v>0.0</v>
      </c>
      <c r="Z25" s="62">
        <v>0.0</v>
      </c>
      <c r="AA25" s="62">
        <v>5.0</v>
      </c>
      <c r="AB25" s="62">
        <v>1.0</v>
      </c>
      <c r="AC25" s="62">
        <v>0.0</v>
      </c>
      <c r="AD25" s="62">
        <v>3.0</v>
      </c>
      <c r="AE25" s="62">
        <v>2.0</v>
      </c>
      <c r="AF25" s="62">
        <v>4.0</v>
      </c>
      <c r="AG25" s="62">
        <v>1.9</v>
      </c>
      <c r="AH25" s="62">
        <v>-3.0</v>
      </c>
    </row>
    <row r="26" ht="15.75" customHeight="1">
      <c r="A26" s="62">
        <v>13.0</v>
      </c>
      <c r="B26" s="62" t="s">
        <v>81</v>
      </c>
      <c r="C26" s="62">
        <v>14.0</v>
      </c>
      <c r="D26" s="63">
        <v>45979.0</v>
      </c>
      <c r="E26" s="62" t="s">
        <v>239</v>
      </c>
      <c r="F26" s="62" t="s">
        <v>81</v>
      </c>
      <c r="G26" s="62" t="s">
        <v>233</v>
      </c>
      <c r="H26" s="62" t="s">
        <v>518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>
        <v>13.0</v>
      </c>
      <c r="B27" s="62" t="s">
        <v>81</v>
      </c>
      <c r="C27" s="62">
        <v>15.0</v>
      </c>
      <c r="D27" s="63">
        <v>45981.0</v>
      </c>
      <c r="E27" s="62" t="s">
        <v>239</v>
      </c>
      <c r="F27" s="62" t="s">
        <v>81</v>
      </c>
      <c r="G27" s="62" t="s">
        <v>241</v>
      </c>
      <c r="H27" s="62" t="s">
        <v>519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>
        <v>13.0</v>
      </c>
      <c r="B28" s="62" t="s">
        <v>81</v>
      </c>
      <c r="C28" s="62">
        <v>16.0</v>
      </c>
      <c r="D28" s="63">
        <v>45984.0</v>
      </c>
      <c r="E28" s="62" t="s">
        <v>239</v>
      </c>
      <c r="F28" s="62" t="s">
        <v>227</v>
      </c>
      <c r="G28" s="62" t="s">
        <v>259</v>
      </c>
      <c r="H28" s="62" t="s">
        <v>520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13.0</v>
      </c>
      <c r="B29" s="62" t="s">
        <v>81</v>
      </c>
      <c r="C29" s="62">
        <v>17.0</v>
      </c>
      <c r="D29" s="63">
        <v>45987.0</v>
      </c>
      <c r="E29" s="62" t="s">
        <v>239</v>
      </c>
      <c r="F29" s="62" t="s">
        <v>227</v>
      </c>
      <c r="G29" s="62" t="s">
        <v>230</v>
      </c>
      <c r="H29" s="62" t="s">
        <v>422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>
        <v>13.0</v>
      </c>
      <c r="B30" s="62" t="s">
        <v>81</v>
      </c>
      <c r="C30" s="62">
        <v>18.0</v>
      </c>
      <c r="D30" s="63">
        <v>45989.0</v>
      </c>
      <c r="E30" s="62" t="s">
        <v>239</v>
      </c>
      <c r="F30" s="62" t="s">
        <v>227</v>
      </c>
      <c r="G30" s="62" t="s">
        <v>287</v>
      </c>
      <c r="H30" s="62" t="s">
        <v>521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>
        <v>13.0</v>
      </c>
      <c r="B31" s="62" t="s">
        <v>81</v>
      </c>
      <c r="C31" s="62">
        <v>19.0</v>
      </c>
      <c r="D31" s="63">
        <v>45991.0</v>
      </c>
      <c r="E31" s="62" t="s">
        <v>239</v>
      </c>
      <c r="F31" s="62" t="s">
        <v>227</v>
      </c>
      <c r="G31" s="62" t="s">
        <v>225</v>
      </c>
      <c r="H31" s="62" t="s">
        <v>522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>
        <v>13.0</v>
      </c>
      <c r="B32" s="62" t="s">
        <v>81</v>
      </c>
      <c r="C32" s="62">
        <v>20.0</v>
      </c>
      <c r="D32" s="63">
        <v>45993.0</v>
      </c>
      <c r="E32" s="62" t="s">
        <v>239</v>
      </c>
      <c r="F32" s="62" t="s">
        <v>81</v>
      </c>
      <c r="G32" s="62" t="s">
        <v>233</v>
      </c>
      <c r="H32" s="62" t="s">
        <v>514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>
        <v>13.0</v>
      </c>
      <c r="B33" s="62" t="s">
        <v>81</v>
      </c>
      <c r="C33" s="62">
        <v>21.0</v>
      </c>
      <c r="D33" s="63">
        <v>45994.0</v>
      </c>
      <c r="E33" s="62" t="s">
        <v>239</v>
      </c>
      <c r="F33" s="62" t="s">
        <v>227</v>
      </c>
      <c r="G33" s="62" t="s">
        <v>309</v>
      </c>
      <c r="H33" s="62" t="s">
        <v>523</v>
      </c>
      <c r="I33" s="62" t="s">
        <v>238</v>
      </c>
      <c r="J33" s="62" t="s">
        <v>238</v>
      </c>
      <c r="K33" s="62" t="s">
        <v>238</v>
      </c>
      <c r="L33" s="62" t="s">
        <v>238</v>
      </c>
      <c r="M33" s="62" t="s">
        <v>238</v>
      </c>
      <c r="N33" s="62" t="s">
        <v>238</v>
      </c>
      <c r="O33" s="62" t="s">
        <v>238</v>
      </c>
      <c r="P33" s="62" t="s">
        <v>238</v>
      </c>
      <c r="Q33" s="62" t="s">
        <v>238</v>
      </c>
      <c r="R33" s="62" t="s">
        <v>238</v>
      </c>
      <c r="S33" s="62" t="s">
        <v>238</v>
      </c>
      <c r="T33" s="62" t="s">
        <v>238</v>
      </c>
      <c r="U33" s="62" t="s">
        <v>238</v>
      </c>
      <c r="V33" s="62" t="s">
        <v>238</v>
      </c>
      <c r="W33" s="62" t="s">
        <v>238</v>
      </c>
      <c r="X33" s="62" t="s">
        <v>238</v>
      </c>
      <c r="Y33" s="62" t="s">
        <v>238</v>
      </c>
      <c r="Z33" s="62" t="s">
        <v>238</v>
      </c>
      <c r="AA33" s="62" t="s">
        <v>238</v>
      </c>
      <c r="AB33" s="62" t="s">
        <v>238</v>
      </c>
      <c r="AC33" s="62" t="s">
        <v>238</v>
      </c>
      <c r="AD33" s="62" t="s">
        <v>238</v>
      </c>
      <c r="AE33" s="62" t="s">
        <v>238</v>
      </c>
      <c r="AF33" s="62" t="s">
        <v>238</v>
      </c>
      <c r="AG33" s="62" t="s">
        <v>238</v>
      </c>
      <c r="AH33" s="62" t="s">
        <v>238</v>
      </c>
    </row>
    <row r="34" ht="15.75" customHeight="1">
      <c r="A34" s="62">
        <v>13.0</v>
      </c>
      <c r="B34" s="62" t="s">
        <v>81</v>
      </c>
      <c r="C34" s="62">
        <v>22.0</v>
      </c>
      <c r="D34" s="63">
        <v>45996.0</v>
      </c>
      <c r="E34" s="62" t="s">
        <v>239</v>
      </c>
      <c r="F34" s="62" t="s">
        <v>227</v>
      </c>
      <c r="G34" s="62" t="s">
        <v>293</v>
      </c>
      <c r="H34" s="62" t="s">
        <v>524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>
        <v>14.0</v>
      </c>
      <c r="B35" s="62">
        <v>95.0</v>
      </c>
      <c r="C35" s="62">
        <v>23.0</v>
      </c>
      <c r="D35" s="63">
        <v>45999.0</v>
      </c>
      <c r="E35" s="62" t="s">
        <v>239</v>
      </c>
      <c r="F35" s="62" t="s">
        <v>227</v>
      </c>
      <c r="G35" s="62" t="s">
        <v>247</v>
      </c>
      <c r="H35" s="62" t="s">
        <v>525</v>
      </c>
      <c r="I35" s="62" t="s">
        <v>224</v>
      </c>
      <c r="J35" s="65">
        <v>0.9604166666666667</v>
      </c>
      <c r="K35" s="62">
        <v>5.0</v>
      </c>
      <c r="L35" s="62">
        <v>15.0</v>
      </c>
      <c r="M35" s="62">
        <v>0.333</v>
      </c>
      <c r="N35" s="62">
        <v>1.0</v>
      </c>
      <c r="O35" s="62">
        <v>2.0</v>
      </c>
      <c r="P35" s="62">
        <v>0.5</v>
      </c>
      <c r="Q35" s="62">
        <v>4.0</v>
      </c>
      <c r="R35" s="62">
        <v>13.0</v>
      </c>
      <c r="S35" s="62">
        <v>0.308</v>
      </c>
      <c r="T35" s="62">
        <v>0.367</v>
      </c>
      <c r="U35" s="62">
        <v>7.0</v>
      </c>
      <c r="V35" s="62">
        <v>8.0</v>
      </c>
      <c r="W35" s="62">
        <v>0.875</v>
      </c>
      <c r="X35" s="62">
        <v>3.0</v>
      </c>
      <c r="Y35" s="62">
        <v>2.0</v>
      </c>
      <c r="Z35" s="62">
        <v>5.0</v>
      </c>
      <c r="AA35" s="62">
        <v>5.0</v>
      </c>
      <c r="AB35" s="62">
        <v>0.0</v>
      </c>
      <c r="AC35" s="62">
        <v>0.0</v>
      </c>
      <c r="AD35" s="62">
        <v>3.0</v>
      </c>
      <c r="AE35" s="62">
        <v>4.0</v>
      </c>
      <c r="AF35" s="62">
        <v>18.0</v>
      </c>
      <c r="AG35" s="62">
        <v>10.7</v>
      </c>
      <c r="AH35" s="62">
        <v>-2.0</v>
      </c>
    </row>
    <row r="36" ht="15.75" customHeight="1">
      <c r="A36" s="62">
        <v>15.0</v>
      </c>
      <c r="B36" s="62">
        <v>96.0</v>
      </c>
      <c r="C36" s="62">
        <v>24.0</v>
      </c>
      <c r="D36" s="63">
        <v>46001.0</v>
      </c>
      <c r="E36" s="62" t="s">
        <v>239</v>
      </c>
      <c r="F36" s="62" t="s">
        <v>227</v>
      </c>
      <c r="G36" s="62" t="s">
        <v>221</v>
      </c>
      <c r="H36" s="62" t="s">
        <v>526</v>
      </c>
      <c r="I36" s="62" t="s">
        <v>224</v>
      </c>
      <c r="J36" s="64">
        <v>1.1069444444444445</v>
      </c>
      <c r="K36" s="62">
        <v>10.0</v>
      </c>
      <c r="L36" s="62">
        <v>14.0</v>
      </c>
      <c r="M36" s="62">
        <v>0.714</v>
      </c>
      <c r="N36" s="62">
        <v>3.0</v>
      </c>
      <c r="O36" s="62">
        <v>6.0</v>
      </c>
      <c r="P36" s="62">
        <v>0.5</v>
      </c>
      <c r="Q36" s="62">
        <v>7.0</v>
      </c>
      <c r="R36" s="62">
        <v>8.0</v>
      </c>
      <c r="S36" s="62">
        <v>0.875</v>
      </c>
      <c r="T36" s="62">
        <v>0.821</v>
      </c>
      <c r="U36" s="62">
        <v>7.0</v>
      </c>
      <c r="V36" s="62">
        <v>9.0</v>
      </c>
      <c r="W36" s="62">
        <v>0.778</v>
      </c>
      <c r="X36" s="62">
        <v>1.0</v>
      </c>
      <c r="Y36" s="62">
        <v>9.0</v>
      </c>
      <c r="Z36" s="62">
        <v>10.0</v>
      </c>
      <c r="AA36" s="62">
        <v>6.0</v>
      </c>
      <c r="AB36" s="62">
        <v>0.0</v>
      </c>
      <c r="AC36" s="62">
        <v>0.0</v>
      </c>
      <c r="AD36" s="62">
        <v>4.0</v>
      </c>
      <c r="AE36" s="62">
        <v>4.0</v>
      </c>
      <c r="AF36" s="62">
        <v>30.0</v>
      </c>
      <c r="AG36" s="62">
        <v>25.4</v>
      </c>
      <c r="AH36" s="62">
        <v>16.0</v>
      </c>
    </row>
    <row r="37" ht="15.75" customHeight="1">
      <c r="A37" s="62">
        <v>16.0</v>
      </c>
      <c r="B37" s="62">
        <v>97.0</v>
      </c>
      <c r="C37" s="62">
        <v>25.0</v>
      </c>
      <c r="D37" s="63">
        <v>46004.0</v>
      </c>
      <c r="E37" s="62" t="s">
        <v>239</v>
      </c>
      <c r="F37" s="62" t="s">
        <v>227</v>
      </c>
      <c r="G37" s="62" t="s">
        <v>245</v>
      </c>
      <c r="H37" s="62" t="s">
        <v>527</v>
      </c>
      <c r="I37" s="62" t="s">
        <v>224</v>
      </c>
      <c r="J37" s="64">
        <v>1.4034722222222222</v>
      </c>
      <c r="K37" s="62">
        <v>9.0</v>
      </c>
      <c r="L37" s="62">
        <v>16.0</v>
      </c>
      <c r="M37" s="62">
        <v>0.563</v>
      </c>
      <c r="N37" s="62">
        <v>2.0</v>
      </c>
      <c r="O37" s="62">
        <v>5.0</v>
      </c>
      <c r="P37" s="62">
        <v>0.4</v>
      </c>
      <c r="Q37" s="62">
        <v>7.0</v>
      </c>
      <c r="R37" s="62">
        <v>11.0</v>
      </c>
      <c r="S37" s="62">
        <v>0.636</v>
      </c>
      <c r="T37" s="62">
        <v>0.625</v>
      </c>
      <c r="U37" s="62">
        <v>2.0</v>
      </c>
      <c r="V37" s="62">
        <v>2.0</v>
      </c>
      <c r="W37" s="62">
        <v>1.0</v>
      </c>
      <c r="X37" s="62">
        <v>1.0</v>
      </c>
      <c r="Y37" s="62">
        <v>5.0</v>
      </c>
      <c r="Z37" s="62">
        <v>6.0</v>
      </c>
      <c r="AA37" s="62">
        <v>2.0</v>
      </c>
      <c r="AB37" s="62">
        <v>0.0</v>
      </c>
      <c r="AC37" s="62">
        <v>0.0</v>
      </c>
      <c r="AD37" s="62">
        <v>6.0</v>
      </c>
      <c r="AE37" s="62">
        <v>4.0</v>
      </c>
      <c r="AF37" s="62">
        <v>22.0</v>
      </c>
      <c r="AG37" s="62">
        <v>10.4</v>
      </c>
      <c r="AH37" s="62">
        <v>-7.0</v>
      </c>
    </row>
    <row r="38" ht="15.75" customHeight="1">
      <c r="A38" s="62">
        <v>17.0</v>
      </c>
      <c r="B38" s="62">
        <v>98.0</v>
      </c>
      <c r="C38" s="62">
        <v>26.0</v>
      </c>
      <c r="D38" s="63">
        <v>46009.0</v>
      </c>
      <c r="E38" s="62" t="s">
        <v>239</v>
      </c>
      <c r="F38" s="62" t="s">
        <v>81</v>
      </c>
      <c r="G38" s="62" t="s">
        <v>295</v>
      </c>
      <c r="H38" s="62" t="s">
        <v>528</v>
      </c>
      <c r="I38" s="62" t="s">
        <v>224</v>
      </c>
      <c r="J38" s="64">
        <v>1.0472222222222223</v>
      </c>
      <c r="K38" s="62">
        <v>7.0</v>
      </c>
      <c r="L38" s="62">
        <v>11.0</v>
      </c>
      <c r="M38" s="62">
        <v>0.636</v>
      </c>
      <c r="N38" s="62">
        <v>1.0</v>
      </c>
      <c r="O38" s="62">
        <v>5.0</v>
      </c>
      <c r="P38" s="62">
        <v>0.2</v>
      </c>
      <c r="Q38" s="62">
        <v>6.0</v>
      </c>
      <c r="R38" s="62">
        <v>6.0</v>
      </c>
      <c r="S38" s="62">
        <v>1.0</v>
      </c>
      <c r="T38" s="62">
        <v>0.682</v>
      </c>
      <c r="U38" s="62">
        <v>2.0</v>
      </c>
      <c r="V38" s="62">
        <v>4.0</v>
      </c>
      <c r="W38" s="62">
        <v>0.5</v>
      </c>
      <c r="X38" s="62">
        <v>0.0</v>
      </c>
      <c r="Y38" s="62">
        <v>2.0</v>
      </c>
      <c r="Z38" s="62">
        <v>2.0</v>
      </c>
      <c r="AA38" s="62">
        <v>7.0</v>
      </c>
      <c r="AB38" s="62">
        <v>0.0</v>
      </c>
      <c r="AC38" s="62">
        <v>1.0</v>
      </c>
      <c r="AD38" s="62">
        <v>3.0</v>
      </c>
      <c r="AE38" s="62">
        <v>1.0</v>
      </c>
      <c r="AF38" s="62">
        <v>17.0</v>
      </c>
      <c r="AG38" s="62">
        <v>14.1</v>
      </c>
      <c r="AH38" s="62">
        <v>15.0</v>
      </c>
    </row>
    <row r="39" ht="15.75" customHeight="1">
      <c r="A39" s="62">
        <v>18.0</v>
      </c>
      <c r="B39" s="62">
        <v>99.0</v>
      </c>
      <c r="C39" s="62">
        <v>27.0</v>
      </c>
      <c r="D39" s="63">
        <v>46010.0</v>
      </c>
      <c r="E39" s="62" t="s">
        <v>239</v>
      </c>
      <c r="F39" s="62" t="s">
        <v>227</v>
      </c>
      <c r="G39" s="62" t="s">
        <v>241</v>
      </c>
      <c r="H39" s="62" t="s">
        <v>529</v>
      </c>
      <c r="I39" s="62" t="s">
        <v>224</v>
      </c>
      <c r="J39" s="65">
        <v>0.9965277777777778</v>
      </c>
      <c r="K39" s="62">
        <v>7.0</v>
      </c>
      <c r="L39" s="62">
        <v>10.0</v>
      </c>
      <c r="M39" s="62">
        <v>0.7</v>
      </c>
      <c r="N39" s="62">
        <v>1.0</v>
      </c>
      <c r="O39" s="62">
        <v>3.0</v>
      </c>
      <c r="P39" s="62">
        <v>0.333</v>
      </c>
      <c r="Q39" s="62">
        <v>6.0</v>
      </c>
      <c r="R39" s="62">
        <v>7.0</v>
      </c>
      <c r="S39" s="62">
        <v>0.857</v>
      </c>
      <c r="T39" s="62">
        <v>0.75</v>
      </c>
      <c r="U39" s="62">
        <v>2.0</v>
      </c>
      <c r="V39" s="62">
        <v>3.0</v>
      </c>
      <c r="W39" s="62">
        <v>0.667</v>
      </c>
      <c r="X39" s="62">
        <v>0.0</v>
      </c>
      <c r="Y39" s="62">
        <v>2.0</v>
      </c>
      <c r="Z39" s="62">
        <v>2.0</v>
      </c>
      <c r="AA39" s="62">
        <v>7.0</v>
      </c>
      <c r="AB39" s="62">
        <v>0.0</v>
      </c>
      <c r="AC39" s="62">
        <v>1.0</v>
      </c>
      <c r="AD39" s="62">
        <v>3.0</v>
      </c>
      <c r="AE39" s="62">
        <v>0.0</v>
      </c>
      <c r="AF39" s="62">
        <v>17.0</v>
      </c>
      <c r="AG39" s="62">
        <v>15.6</v>
      </c>
      <c r="AH39" s="62">
        <v>26.0</v>
      </c>
    </row>
    <row r="40" ht="15.75" customHeight="1">
      <c r="A40" s="62">
        <v>19.0</v>
      </c>
      <c r="B40" s="62">
        <v>100.0</v>
      </c>
      <c r="C40" s="62">
        <v>28.0</v>
      </c>
      <c r="D40" s="63">
        <v>46012.0</v>
      </c>
      <c r="E40" s="62" t="s">
        <v>239</v>
      </c>
      <c r="F40" s="62" t="s">
        <v>227</v>
      </c>
      <c r="G40" s="62" t="s">
        <v>295</v>
      </c>
      <c r="H40" s="62" t="s">
        <v>530</v>
      </c>
      <c r="I40" s="62" t="s">
        <v>224</v>
      </c>
      <c r="J40" s="64">
        <v>1.3319444444444444</v>
      </c>
      <c r="K40" s="62">
        <v>4.0</v>
      </c>
      <c r="L40" s="62">
        <v>16.0</v>
      </c>
      <c r="M40" s="62">
        <v>0.25</v>
      </c>
      <c r="N40" s="62">
        <v>1.0</v>
      </c>
      <c r="O40" s="62">
        <v>5.0</v>
      </c>
      <c r="P40" s="62">
        <v>0.2</v>
      </c>
      <c r="Q40" s="62">
        <v>3.0</v>
      </c>
      <c r="R40" s="62">
        <v>11.0</v>
      </c>
      <c r="S40" s="62">
        <v>0.273</v>
      </c>
      <c r="T40" s="62">
        <v>0.281</v>
      </c>
      <c r="U40" s="62">
        <v>9.0</v>
      </c>
      <c r="V40" s="62">
        <v>13.0</v>
      </c>
      <c r="W40" s="62">
        <v>0.692</v>
      </c>
      <c r="X40" s="62">
        <v>1.0</v>
      </c>
      <c r="Y40" s="62">
        <v>4.0</v>
      </c>
      <c r="Z40" s="62">
        <v>5.0</v>
      </c>
      <c r="AA40" s="62">
        <v>11.0</v>
      </c>
      <c r="AB40" s="62">
        <v>3.0</v>
      </c>
      <c r="AC40" s="62">
        <v>0.0</v>
      </c>
      <c r="AD40" s="62">
        <v>2.0</v>
      </c>
      <c r="AE40" s="62">
        <v>2.0</v>
      </c>
      <c r="AF40" s="62">
        <v>18.0</v>
      </c>
      <c r="AG40" s="62">
        <v>16.6</v>
      </c>
      <c r="AH40" s="62">
        <v>2.0</v>
      </c>
    </row>
    <row r="41" ht="15.75" customHeight="1">
      <c r="A41" s="62">
        <v>20.0</v>
      </c>
      <c r="B41" s="62">
        <v>101.0</v>
      </c>
      <c r="C41" s="62">
        <v>29.0</v>
      </c>
      <c r="D41" s="63">
        <v>46014.0</v>
      </c>
      <c r="E41" s="62" t="s">
        <v>239</v>
      </c>
      <c r="F41" s="62" t="s">
        <v>81</v>
      </c>
      <c r="G41" s="62" t="s">
        <v>245</v>
      </c>
      <c r="H41" s="62" t="s">
        <v>531</v>
      </c>
      <c r="I41" s="62" t="s">
        <v>224</v>
      </c>
      <c r="J41" s="64">
        <v>1.1604166666666667</v>
      </c>
      <c r="K41" s="62">
        <v>7.0</v>
      </c>
      <c r="L41" s="62">
        <v>12.0</v>
      </c>
      <c r="M41" s="62">
        <v>0.583</v>
      </c>
      <c r="N41" s="62">
        <v>4.0</v>
      </c>
      <c r="O41" s="62">
        <v>6.0</v>
      </c>
      <c r="P41" s="62">
        <v>0.667</v>
      </c>
      <c r="Q41" s="62">
        <v>3.0</v>
      </c>
      <c r="R41" s="62">
        <v>6.0</v>
      </c>
      <c r="S41" s="62">
        <v>0.5</v>
      </c>
      <c r="T41" s="62">
        <v>0.75</v>
      </c>
      <c r="U41" s="62">
        <v>6.0</v>
      </c>
      <c r="V41" s="62">
        <v>6.0</v>
      </c>
      <c r="W41" s="62">
        <v>1.0</v>
      </c>
      <c r="X41" s="62">
        <v>0.0</v>
      </c>
      <c r="Y41" s="62">
        <v>0.0</v>
      </c>
      <c r="Z41" s="62">
        <v>0.0</v>
      </c>
      <c r="AA41" s="62">
        <v>3.0</v>
      </c>
      <c r="AB41" s="62">
        <v>1.0</v>
      </c>
      <c r="AC41" s="62">
        <v>0.0</v>
      </c>
      <c r="AD41" s="62">
        <v>2.0</v>
      </c>
      <c r="AE41" s="62">
        <v>4.0</v>
      </c>
      <c r="AF41" s="62">
        <v>24.0</v>
      </c>
      <c r="AG41" s="62">
        <v>17.9</v>
      </c>
      <c r="AH41" s="62">
        <v>12.0</v>
      </c>
    </row>
    <row r="42" ht="15.75" customHeight="1">
      <c r="A42" s="62">
        <v>21.0</v>
      </c>
      <c r="B42" s="62">
        <v>102.0</v>
      </c>
      <c r="C42" s="62">
        <v>30.0</v>
      </c>
      <c r="D42" s="63">
        <v>46016.0</v>
      </c>
      <c r="E42" s="62" t="s">
        <v>239</v>
      </c>
      <c r="F42" s="62" t="s">
        <v>227</v>
      </c>
      <c r="G42" s="62" t="s">
        <v>245</v>
      </c>
      <c r="H42" s="62" t="s">
        <v>532</v>
      </c>
      <c r="I42" s="62" t="s">
        <v>224</v>
      </c>
      <c r="J42" s="64">
        <v>1.3173611111111112</v>
      </c>
      <c r="K42" s="62">
        <v>8.0</v>
      </c>
      <c r="L42" s="62">
        <v>11.0</v>
      </c>
      <c r="M42" s="62">
        <v>0.727</v>
      </c>
      <c r="N42" s="62">
        <v>0.0</v>
      </c>
      <c r="O42" s="62">
        <v>2.0</v>
      </c>
      <c r="P42" s="62">
        <v>0.0</v>
      </c>
      <c r="Q42" s="62">
        <v>8.0</v>
      </c>
      <c r="R42" s="62">
        <v>9.0</v>
      </c>
      <c r="S42" s="62">
        <v>0.889</v>
      </c>
      <c r="T42" s="62">
        <v>0.727</v>
      </c>
      <c r="U42" s="62">
        <v>3.0</v>
      </c>
      <c r="V42" s="62">
        <v>5.0</v>
      </c>
      <c r="W42" s="62">
        <v>0.6</v>
      </c>
      <c r="X42" s="62">
        <v>2.0</v>
      </c>
      <c r="Y42" s="62">
        <v>2.0</v>
      </c>
      <c r="Z42" s="62">
        <v>4.0</v>
      </c>
      <c r="AA42" s="62">
        <v>7.0</v>
      </c>
      <c r="AB42" s="62">
        <v>1.0</v>
      </c>
      <c r="AC42" s="62">
        <v>0.0</v>
      </c>
      <c r="AD42" s="62">
        <v>4.0</v>
      </c>
      <c r="AE42" s="62">
        <v>4.0</v>
      </c>
      <c r="AF42" s="62">
        <v>19.0</v>
      </c>
      <c r="AG42" s="62">
        <v>16.0</v>
      </c>
      <c r="AH42" s="62">
        <v>7.0</v>
      </c>
    </row>
    <row r="43" ht="15.75" customHeight="1">
      <c r="A43" s="62">
        <v>22.0</v>
      </c>
      <c r="B43" s="62">
        <v>103.0</v>
      </c>
      <c r="C43" s="62">
        <v>31.0</v>
      </c>
      <c r="D43" s="63">
        <v>46018.0</v>
      </c>
      <c r="E43" s="62" t="s">
        <v>239</v>
      </c>
      <c r="F43" s="62" t="s">
        <v>81</v>
      </c>
      <c r="G43" s="62" t="s">
        <v>251</v>
      </c>
      <c r="H43" s="62" t="s">
        <v>329</v>
      </c>
      <c r="I43" s="62" t="s">
        <v>224</v>
      </c>
      <c r="J43" s="64">
        <v>1.3902777777777777</v>
      </c>
      <c r="K43" s="62">
        <v>8.0</v>
      </c>
      <c r="L43" s="62">
        <v>19.0</v>
      </c>
      <c r="M43" s="62">
        <v>0.421</v>
      </c>
      <c r="N43" s="62">
        <v>1.0</v>
      </c>
      <c r="O43" s="62">
        <v>8.0</v>
      </c>
      <c r="P43" s="62">
        <v>0.125</v>
      </c>
      <c r="Q43" s="62">
        <v>7.0</v>
      </c>
      <c r="R43" s="62">
        <v>11.0</v>
      </c>
      <c r="S43" s="62">
        <v>0.636</v>
      </c>
      <c r="T43" s="62">
        <v>0.447</v>
      </c>
      <c r="U43" s="62">
        <v>3.0</v>
      </c>
      <c r="V43" s="62">
        <v>3.0</v>
      </c>
      <c r="W43" s="62">
        <v>1.0</v>
      </c>
      <c r="X43" s="62">
        <v>0.0</v>
      </c>
      <c r="Y43" s="62">
        <v>2.0</v>
      </c>
      <c r="Z43" s="62">
        <v>2.0</v>
      </c>
      <c r="AA43" s="62">
        <v>7.0</v>
      </c>
      <c r="AB43" s="62">
        <v>2.0</v>
      </c>
      <c r="AC43" s="62">
        <v>0.0</v>
      </c>
      <c r="AD43" s="62">
        <v>4.0</v>
      </c>
      <c r="AE43" s="62">
        <v>5.0</v>
      </c>
      <c r="AF43" s="62">
        <v>20.0</v>
      </c>
      <c r="AG43" s="62">
        <v>11.4</v>
      </c>
      <c r="AH43" s="62">
        <v>-30.0</v>
      </c>
    </row>
    <row r="44" ht="15.75" customHeight="1">
      <c r="A44" s="62">
        <v>23.0</v>
      </c>
      <c r="B44" s="62">
        <v>104.0</v>
      </c>
      <c r="C44" s="62">
        <v>32.0</v>
      </c>
      <c r="D44" s="63">
        <v>46020.0</v>
      </c>
      <c r="E44" s="62" t="s">
        <v>239</v>
      </c>
      <c r="F44" s="62" t="s">
        <v>81</v>
      </c>
      <c r="G44" s="62" t="s">
        <v>293</v>
      </c>
      <c r="H44" s="62" t="s">
        <v>533</v>
      </c>
      <c r="I44" s="62" t="s">
        <v>224</v>
      </c>
      <c r="J44" s="64">
        <v>1.4284722222222221</v>
      </c>
      <c r="K44" s="62">
        <v>5.0</v>
      </c>
      <c r="L44" s="62">
        <v>13.0</v>
      </c>
      <c r="M44" s="62">
        <v>0.385</v>
      </c>
      <c r="N44" s="62">
        <v>0.0</v>
      </c>
      <c r="O44" s="62">
        <v>3.0</v>
      </c>
      <c r="P44" s="62">
        <v>0.0</v>
      </c>
      <c r="Q44" s="62">
        <v>5.0</v>
      </c>
      <c r="R44" s="62">
        <v>10.0</v>
      </c>
      <c r="S44" s="62">
        <v>0.5</v>
      </c>
      <c r="T44" s="62">
        <v>0.385</v>
      </c>
      <c r="U44" s="62">
        <v>5.0</v>
      </c>
      <c r="V44" s="62">
        <v>6.0</v>
      </c>
      <c r="W44" s="62">
        <v>0.833</v>
      </c>
      <c r="X44" s="62">
        <v>0.0</v>
      </c>
      <c r="Y44" s="62">
        <v>4.0</v>
      </c>
      <c r="Z44" s="62">
        <v>4.0</v>
      </c>
      <c r="AA44" s="62">
        <v>8.0</v>
      </c>
      <c r="AB44" s="62">
        <v>1.0</v>
      </c>
      <c r="AC44" s="62">
        <v>0.0</v>
      </c>
      <c r="AD44" s="62">
        <v>5.0</v>
      </c>
      <c r="AE44" s="62">
        <v>5.0</v>
      </c>
      <c r="AF44" s="62">
        <v>15.0</v>
      </c>
      <c r="AG44" s="62">
        <v>8.3</v>
      </c>
      <c r="AH44" s="62">
        <v>-17.0</v>
      </c>
    </row>
    <row r="45" ht="15.75" customHeight="1">
      <c r="A45" s="62">
        <v>24.0</v>
      </c>
      <c r="B45" s="62">
        <v>105.0</v>
      </c>
      <c r="C45" s="62">
        <v>33.0</v>
      </c>
      <c r="D45" s="63">
        <v>46022.0</v>
      </c>
      <c r="E45" s="62" t="s">
        <v>239</v>
      </c>
      <c r="F45" s="62" t="s">
        <v>81</v>
      </c>
      <c r="G45" s="62" t="s">
        <v>297</v>
      </c>
      <c r="H45" s="62" t="s">
        <v>534</v>
      </c>
      <c r="I45" s="62" t="s">
        <v>224</v>
      </c>
      <c r="J45" s="64">
        <v>1.1145833333333333</v>
      </c>
      <c r="K45" s="62">
        <v>1.0</v>
      </c>
      <c r="L45" s="62">
        <v>9.0</v>
      </c>
      <c r="M45" s="62">
        <v>0.111</v>
      </c>
      <c r="N45" s="62">
        <v>0.0</v>
      </c>
      <c r="O45" s="62">
        <v>3.0</v>
      </c>
      <c r="P45" s="62">
        <v>0.0</v>
      </c>
      <c r="Q45" s="62">
        <v>1.0</v>
      </c>
      <c r="R45" s="62">
        <v>6.0</v>
      </c>
      <c r="S45" s="62">
        <v>0.167</v>
      </c>
      <c r="T45" s="62">
        <v>0.111</v>
      </c>
      <c r="U45" s="62">
        <v>3.0</v>
      </c>
      <c r="V45" s="62">
        <v>6.0</v>
      </c>
      <c r="W45" s="62">
        <v>0.5</v>
      </c>
      <c r="X45" s="62">
        <v>0.0</v>
      </c>
      <c r="Y45" s="62">
        <v>2.0</v>
      </c>
      <c r="Z45" s="62">
        <v>2.0</v>
      </c>
      <c r="AA45" s="62">
        <v>7.0</v>
      </c>
      <c r="AB45" s="62">
        <v>0.0</v>
      </c>
      <c r="AC45" s="62">
        <v>0.0</v>
      </c>
      <c r="AD45" s="62">
        <v>3.0</v>
      </c>
      <c r="AE45" s="62">
        <v>3.0</v>
      </c>
      <c r="AF45" s="62">
        <v>5.0</v>
      </c>
      <c r="AG45" s="62">
        <v>-0.8</v>
      </c>
      <c r="AH45" s="62">
        <v>0.0</v>
      </c>
    </row>
    <row r="46" ht="15.75" customHeight="1">
      <c r="A46" s="62">
        <v>25.0</v>
      </c>
      <c r="B46" s="62">
        <v>106.0</v>
      </c>
      <c r="C46" s="62">
        <v>34.0</v>
      </c>
      <c r="D46" s="63">
        <v>46024.0</v>
      </c>
      <c r="E46" s="62" t="s">
        <v>239</v>
      </c>
      <c r="F46" s="62" t="s">
        <v>227</v>
      </c>
      <c r="G46" s="62" t="s">
        <v>316</v>
      </c>
      <c r="H46" s="62" t="s">
        <v>535</v>
      </c>
      <c r="I46" s="62" t="s">
        <v>224</v>
      </c>
      <c r="J46" s="64">
        <v>1.3930555555555555</v>
      </c>
      <c r="K46" s="62">
        <v>6.0</v>
      </c>
      <c r="L46" s="62">
        <v>17.0</v>
      </c>
      <c r="M46" s="62">
        <v>0.353</v>
      </c>
      <c r="N46" s="62">
        <v>1.0</v>
      </c>
      <c r="O46" s="62">
        <v>3.0</v>
      </c>
      <c r="P46" s="62">
        <v>0.333</v>
      </c>
      <c r="Q46" s="62">
        <v>5.0</v>
      </c>
      <c r="R46" s="62">
        <v>14.0</v>
      </c>
      <c r="S46" s="62">
        <v>0.357</v>
      </c>
      <c r="T46" s="62">
        <v>0.382</v>
      </c>
      <c r="U46" s="62">
        <v>6.0</v>
      </c>
      <c r="V46" s="62">
        <v>7.0</v>
      </c>
      <c r="W46" s="62">
        <v>0.857</v>
      </c>
      <c r="X46" s="62">
        <v>1.0</v>
      </c>
      <c r="Y46" s="62">
        <v>7.0</v>
      </c>
      <c r="Z46" s="62">
        <v>8.0</v>
      </c>
      <c r="AA46" s="62">
        <v>8.0</v>
      </c>
      <c r="AB46" s="62">
        <v>2.0</v>
      </c>
      <c r="AC46" s="62">
        <v>0.0</v>
      </c>
      <c r="AD46" s="62">
        <v>3.0</v>
      </c>
      <c r="AE46" s="62">
        <v>4.0</v>
      </c>
      <c r="AF46" s="62">
        <v>19.0</v>
      </c>
      <c r="AG46" s="62">
        <v>14.9</v>
      </c>
      <c r="AH46" s="62">
        <v>11.0</v>
      </c>
    </row>
    <row r="47" ht="15.75" customHeight="1">
      <c r="A47" s="62">
        <v>26.0</v>
      </c>
      <c r="B47" s="62">
        <v>107.0</v>
      </c>
      <c r="C47" s="62">
        <v>35.0</v>
      </c>
      <c r="D47" s="63">
        <v>46025.0</v>
      </c>
      <c r="E47" s="62" t="s">
        <v>239</v>
      </c>
      <c r="F47" s="62" t="s">
        <v>81</v>
      </c>
      <c r="G47" s="62" t="s">
        <v>230</v>
      </c>
      <c r="H47" s="62" t="s">
        <v>536</v>
      </c>
      <c r="I47" s="62" t="s">
        <v>224</v>
      </c>
      <c r="J47" s="64">
        <v>1.53125</v>
      </c>
      <c r="K47" s="62">
        <v>5.0</v>
      </c>
      <c r="L47" s="62">
        <v>11.0</v>
      </c>
      <c r="M47" s="62">
        <v>0.455</v>
      </c>
      <c r="N47" s="62">
        <v>0.0</v>
      </c>
      <c r="O47" s="62">
        <v>1.0</v>
      </c>
      <c r="P47" s="62">
        <v>0.0</v>
      </c>
      <c r="Q47" s="62">
        <v>5.0</v>
      </c>
      <c r="R47" s="62">
        <v>10.0</v>
      </c>
      <c r="S47" s="62">
        <v>0.5</v>
      </c>
      <c r="T47" s="62">
        <v>0.455</v>
      </c>
      <c r="U47" s="62">
        <v>6.0</v>
      </c>
      <c r="V47" s="62">
        <v>7.0</v>
      </c>
      <c r="W47" s="62">
        <v>0.857</v>
      </c>
      <c r="X47" s="62">
        <v>1.0</v>
      </c>
      <c r="Y47" s="62">
        <v>4.0</v>
      </c>
      <c r="Z47" s="62">
        <v>5.0</v>
      </c>
      <c r="AA47" s="62">
        <v>9.0</v>
      </c>
      <c r="AB47" s="62">
        <v>1.0</v>
      </c>
      <c r="AC47" s="62">
        <v>0.0</v>
      </c>
      <c r="AD47" s="62">
        <v>2.0</v>
      </c>
      <c r="AE47" s="62">
        <v>4.0</v>
      </c>
      <c r="AF47" s="62">
        <v>16.0</v>
      </c>
      <c r="AG47" s="62">
        <v>15.5</v>
      </c>
      <c r="AH47" s="62">
        <v>-4.0</v>
      </c>
    </row>
    <row r="48" ht="15.75" customHeight="1">
      <c r="A48" s="62">
        <v>27.0</v>
      </c>
      <c r="B48" s="62">
        <v>108.0</v>
      </c>
      <c r="C48" s="62">
        <v>36.0</v>
      </c>
      <c r="D48" s="63">
        <v>46028.0</v>
      </c>
      <c r="E48" s="62" t="s">
        <v>239</v>
      </c>
      <c r="F48" s="62" t="s">
        <v>227</v>
      </c>
      <c r="G48" s="62" t="s">
        <v>233</v>
      </c>
      <c r="H48" s="62" t="s">
        <v>537</v>
      </c>
      <c r="I48" s="62" t="s">
        <v>224</v>
      </c>
      <c r="J48" s="64">
        <v>1.1826388888888888</v>
      </c>
      <c r="K48" s="62">
        <v>5.0</v>
      </c>
      <c r="L48" s="62">
        <v>14.0</v>
      </c>
      <c r="M48" s="62">
        <v>0.357</v>
      </c>
      <c r="N48" s="62">
        <v>2.0</v>
      </c>
      <c r="O48" s="62">
        <v>4.0</v>
      </c>
      <c r="P48" s="62">
        <v>0.5</v>
      </c>
      <c r="Q48" s="62">
        <v>3.0</v>
      </c>
      <c r="R48" s="62">
        <v>10.0</v>
      </c>
      <c r="S48" s="62">
        <v>0.3</v>
      </c>
      <c r="T48" s="62">
        <v>0.429</v>
      </c>
      <c r="U48" s="62">
        <v>3.0</v>
      </c>
      <c r="V48" s="62">
        <v>4.0</v>
      </c>
      <c r="W48" s="62">
        <v>0.75</v>
      </c>
      <c r="X48" s="62">
        <v>2.0</v>
      </c>
      <c r="Y48" s="62">
        <v>6.0</v>
      </c>
      <c r="Z48" s="62">
        <v>8.0</v>
      </c>
      <c r="AA48" s="62">
        <v>4.0</v>
      </c>
      <c r="AB48" s="62">
        <v>2.0</v>
      </c>
      <c r="AC48" s="62">
        <v>0.0</v>
      </c>
      <c r="AD48" s="62">
        <v>5.0</v>
      </c>
      <c r="AE48" s="62">
        <v>6.0</v>
      </c>
      <c r="AF48" s="62">
        <v>15.0</v>
      </c>
      <c r="AG48" s="62">
        <v>7.4</v>
      </c>
      <c r="AH48" s="62">
        <v>-3.0</v>
      </c>
    </row>
    <row r="49" ht="15.75" customHeight="1">
      <c r="A49" s="62">
        <v>28.0</v>
      </c>
      <c r="B49" s="62">
        <v>109.0</v>
      </c>
      <c r="C49" s="62">
        <v>37.0</v>
      </c>
      <c r="D49" s="63">
        <v>46029.0</v>
      </c>
      <c r="E49" s="62" t="s">
        <v>239</v>
      </c>
      <c r="F49" s="62" t="s">
        <v>81</v>
      </c>
      <c r="G49" s="62" t="s">
        <v>221</v>
      </c>
      <c r="H49" s="62" t="s">
        <v>538</v>
      </c>
      <c r="I49" s="62" t="s">
        <v>224</v>
      </c>
      <c r="J49" s="64">
        <v>1.2131944444444445</v>
      </c>
      <c r="K49" s="62">
        <v>6.0</v>
      </c>
      <c r="L49" s="62">
        <v>10.0</v>
      </c>
      <c r="M49" s="62">
        <v>0.6</v>
      </c>
      <c r="N49" s="62">
        <v>0.0</v>
      </c>
      <c r="O49" s="62">
        <v>2.0</v>
      </c>
      <c r="P49" s="62">
        <v>0.0</v>
      </c>
      <c r="Q49" s="62">
        <v>6.0</v>
      </c>
      <c r="R49" s="62">
        <v>8.0</v>
      </c>
      <c r="S49" s="62">
        <v>0.75</v>
      </c>
      <c r="T49" s="62">
        <v>0.6</v>
      </c>
      <c r="U49" s="62">
        <v>3.0</v>
      </c>
      <c r="V49" s="62">
        <v>3.0</v>
      </c>
      <c r="W49" s="62">
        <v>1.0</v>
      </c>
      <c r="X49" s="62">
        <v>0.0</v>
      </c>
      <c r="Y49" s="62">
        <v>5.0</v>
      </c>
      <c r="Z49" s="62">
        <v>5.0</v>
      </c>
      <c r="AA49" s="62">
        <v>4.0</v>
      </c>
      <c r="AB49" s="62">
        <v>2.0</v>
      </c>
      <c r="AC49" s="62">
        <v>1.0</v>
      </c>
      <c r="AD49" s="62">
        <v>2.0</v>
      </c>
      <c r="AE49" s="62">
        <v>5.0</v>
      </c>
      <c r="AF49" s="62">
        <v>15.0</v>
      </c>
      <c r="AG49" s="62">
        <v>13.4</v>
      </c>
      <c r="AH49" s="62">
        <v>9.0</v>
      </c>
    </row>
    <row r="50" ht="15.75" customHeight="1">
      <c r="A50" s="62">
        <v>29.0</v>
      </c>
      <c r="B50" s="62">
        <v>110.0</v>
      </c>
      <c r="C50" s="62">
        <v>38.0</v>
      </c>
      <c r="D50" s="63">
        <v>46032.0</v>
      </c>
      <c r="E50" s="62" t="s">
        <v>239</v>
      </c>
      <c r="F50" s="62" t="s">
        <v>227</v>
      </c>
      <c r="G50" s="62" t="s">
        <v>263</v>
      </c>
      <c r="H50" s="62" t="s">
        <v>539</v>
      </c>
      <c r="I50" s="62" t="s">
        <v>224</v>
      </c>
      <c r="J50" s="64">
        <v>1.1083333333333334</v>
      </c>
      <c r="K50" s="62">
        <v>3.0</v>
      </c>
      <c r="L50" s="62">
        <v>16.0</v>
      </c>
      <c r="M50" s="62">
        <v>0.188</v>
      </c>
      <c r="N50" s="62">
        <v>1.0</v>
      </c>
      <c r="O50" s="62">
        <v>7.0</v>
      </c>
      <c r="P50" s="62">
        <v>0.143</v>
      </c>
      <c r="Q50" s="62">
        <v>2.0</v>
      </c>
      <c r="R50" s="62">
        <v>9.0</v>
      </c>
      <c r="S50" s="62">
        <v>0.222</v>
      </c>
      <c r="T50" s="62">
        <v>0.219</v>
      </c>
      <c r="U50" s="62">
        <v>2.0</v>
      </c>
      <c r="V50" s="62">
        <v>5.0</v>
      </c>
      <c r="W50" s="62">
        <v>0.4</v>
      </c>
      <c r="X50" s="62">
        <v>1.0</v>
      </c>
      <c r="Y50" s="62">
        <v>1.0</v>
      </c>
      <c r="Z50" s="62">
        <v>2.0</v>
      </c>
      <c r="AA50" s="62">
        <v>5.0</v>
      </c>
      <c r="AB50" s="62">
        <v>2.0</v>
      </c>
      <c r="AC50" s="62">
        <v>0.0</v>
      </c>
      <c r="AD50" s="62">
        <v>2.0</v>
      </c>
      <c r="AE50" s="62">
        <v>0.0</v>
      </c>
      <c r="AF50" s="62">
        <v>9.0</v>
      </c>
      <c r="AG50" s="62">
        <v>2.3</v>
      </c>
      <c r="AH50" s="62">
        <v>-7.0</v>
      </c>
    </row>
    <row r="51" ht="15.75" customHeight="1">
      <c r="A51" s="62">
        <v>30.0</v>
      </c>
      <c r="B51" s="62">
        <v>111.0</v>
      </c>
      <c r="C51" s="62">
        <v>39.0</v>
      </c>
      <c r="D51" s="63">
        <v>46033.0</v>
      </c>
      <c r="E51" s="62" t="s">
        <v>239</v>
      </c>
      <c r="F51" s="62" t="s">
        <v>227</v>
      </c>
      <c r="G51" s="62" t="s">
        <v>225</v>
      </c>
      <c r="H51" s="62" t="s">
        <v>485</v>
      </c>
      <c r="I51" s="62" t="s">
        <v>224</v>
      </c>
      <c r="J51" s="64">
        <v>1.445138888888889</v>
      </c>
      <c r="K51" s="62">
        <v>2.0</v>
      </c>
      <c r="L51" s="62">
        <v>11.0</v>
      </c>
      <c r="M51" s="62">
        <v>0.182</v>
      </c>
      <c r="N51" s="62">
        <v>0.0</v>
      </c>
      <c r="O51" s="62">
        <v>1.0</v>
      </c>
      <c r="P51" s="62">
        <v>0.0</v>
      </c>
      <c r="Q51" s="62">
        <v>2.0</v>
      </c>
      <c r="R51" s="62">
        <v>10.0</v>
      </c>
      <c r="S51" s="62">
        <v>0.2</v>
      </c>
      <c r="T51" s="62">
        <v>0.182</v>
      </c>
      <c r="U51" s="62">
        <v>7.0</v>
      </c>
      <c r="V51" s="62">
        <v>10.0</v>
      </c>
      <c r="W51" s="62">
        <v>0.7</v>
      </c>
      <c r="X51" s="62">
        <v>1.0</v>
      </c>
      <c r="Y51" s="62">
        <v>5.0</v>
      </c>
      <c r="Z51" s="62">
        <v>6.0</v>
      </c>
      <c r="AA51" s="62">
        <v>5.0</v>
      </c>
      <c r="AB51" s="62">
        <v>0.0</v>
      </c>
      <c r="AC51" s="62">
        <v>0.0</v>
      </c>
      <c r="AD51" s="62">
        <v>7.0</v>
      </c>
      <c r="AE51" s="62">
        <v>4.0</v>
      </c>
      <c r="AF51" s="62">
        <v>11.0</v>
      </c>
      <c r="AG51" s="62">
        <v>0.0</v>
      </c>
      <c r="AH51" s="62">
        <v>1.0</v>
      </c>
    </row>
    <row r="52" ht="15.75" customHeight="1">
      <c r="A52" s="62">
        <v>31.0</v>
      </c>
      <c r="B52" s="62">
        <v>112.0</v>
      </c>
      <c r="C52" s="62">
        <v>40.0</v>
      </c>
      <c r="D52" s="63">
        <v>46035.0</v>
      </c>
      <c r="E52" s="62" t="s">
        <v>239</v>
      </c>
      <c r="F52" s="62" t="s">
        <v>227</v>
      </c>
      <c r="G52" s="62" t="s">
        <v>245</v>
      </c>
      <c r="H52" s="62" t="s">
        <v>540</v>
      </c>
      <c r="I52" s="62" t="s">
        <v>224</v>
      </c>
      <c r="J52" s="64">
        <v>1.5090277777777779</v>
      </c>
      <c r="K52" s="62">
        <v>6.0</v>
      </c>
      <c r="L52" s="62">
        <v>13.0</v>
      </c>
      <c r="M52" s="62">
        <v>0.462</v>
      </c>
      <c r="N52" s="62">
        <v>3.0</v>
      </c>
      <c r="O52" s="62">
        <v>5.0</v>
      </c>
      <c r="P52" s="62">
        <v>0.6</v>
      </c>
      <c r="Q52" s="62">
        <v>3.0</v>
      </c>
      <c r="R52" s="62">
        <v>8.0</v>
      </c>
      <c r="S52" s="62">
        <v>0.375</v>
      </c>
      <c r="T52" s="62">
        <v>0.577</v>
      </c>
      <c r="U52" s="62">
        <v>5.0</v>
      </c>
      <c r="V52" s="62">
        <v>7.0</v>
      </c>
      <c r="W52" s="62">
        <v>0.714</v>
      </c>
      <c r="X52" s="62">
        <v>0.0</v>
      </c>
      <c r="Y52" s="62">
        <v>7.0</v>
      </c>
      <c r="Z52" s="62">
        <v>7.0</v>
      </c>
      <c r="AA52" s="62">
        <v>8.0</v>
      </c>
      <c r="AB52" s="62">
        <v>1.0</v>
      </c>
      <c r="AC52" s="62">
        <v>0.0</v>
      </c>
      <c r="AD52" s="62">
        <v>5.0</v>
      </c>
      <c r="AE52" s="62">
        <v>3.0</v>
      </c>
      <c r="AF52" s="62">
        <v>20.0</v>
      </c>
      <c r="AG52" s="62">
        <v>15.0</v>
      </c>
      <c r="AH52" s="62">
        <v>-14.0</v>
      </c>
    </row>
    <row r="53" ht="15.75" customHeight="1">
      <c r="A53" s="62">
        <v>32.0</v>
      </c>
      <c r="B53" s="62">
        <v>113.0</v>
      </c>
      <c r="C53" s="62">
        <v>41.0</v>
      </c>
      <c r="D53" s="63">
        <v>46037.0</v>
      </c>
      <c r="E53" s="62" t="s">
        <v>239</v>
      </c>
      <c r="F53" s="62" t="s">
        <v>81</v>
      </c>
      <c r="G53" s="62" t="s">
        <v>249</v>
      </c>
      <c r="H53" s="62" t="s">
        <v>541</v>
      </c>
      <c r="I53" s="62" t="s">
        <v>224</v>
      </c>
      <c r="J53" s="64">
        <v>1.0916666666666666</v>
      </c>
      <c r="K53" s="62">
        <v>6.0</v>
      </c>
      <c r="L53" s="62">
        <v>9.0</v>
      </c>
      <c r="M53" s="62">
        <v>0.667</v>
      </c>
      <c r="N53" s="62">
        <v>1.0</v>
      </c>
      <c r="O53" s="62">
        <v>2.0</v>
      </c>
      <c r="P53" s="62">
        <v>0.5</v>
      </c>
      <c r="Q53" s="62">
        <v>5.0</v>
      </c>
      <c r="R53" s="62">
        <v>7.0</v>
      </c>
      <c r="S53" s="62">
        <v>0.714</v>
      </c>
      <c r="T53" s="62">
        <v>0.722</v>
      </c>
      <c r="U53" s="62">
        <v>6.0</v>
      </c>
      <c r="V53" s="62">
        <v>6.0</v>
      </c>
      <c r="W53" s="62">
        <v>1.0</v>
      </c>
      <c r="X53" s="62">
        <v>1.0</v>
      </c>
      <c r="Y53" s="62">
        <v>0.0</v>
      </c>
      <c r="Z53" s="62">
        <v>1.0</v>
      </c>
      <c r="AA53" s="62">
        <v>10.0</v>
      </c>
      <c r="AB53" s="62">
        <v>0.0</v>
      </c>
      <c r="AC53" s="62">
        <v>0.0</v>
      </c>
      <c r="AD53" s="62">
        <v>0.0</v>
      </c>
      <c r="AE53" s="62">
        <v>2.0</v>
      </c>
      <c r="AF53" s="62">
        <v>19.0</v>
      </c>
      <c r="AG53" s="62">
        <v>22.0</v>
      </c>
      <c r="AH53" s="62">
        <v>36.0</v>
      </c>
    </row>
    <row r="54" ht="15.75" customHeight="1">
      <c r="A54" s="62">
        <v>33.0</v>
      </c>
      <c r="B54" s="62">
        <v>114.0</v>
      </c>
      <c r="C54" s="62">
        <v>42.0</v>
      </c>
      <c r="D54" s="63">
        <v>46039.0</v>
      </c>
      <c r="E54" s="62" t="s">
        <v>239</v>
      </c>
      <c r="F54" s="62" t="s">
        <v>81</v>
      </c>
      <c r="G54" s="62" t="s">
        <v>225</v>
      </c>
      <c r="H54" s="62" t="s">
        <v>542</v>
      </c>
      <c r="I54" s="62" t="s">
        <v>224</v>
      </c>
      <c r="J54" s="64">
        <v>1.1618055555555555</v>
      </c>
      <c r="K54" s="62">
        <v>2.0</v>
      </c>
      <c r="L54" s="62">
        <v>8.0</v>
      </c>
      <c r="M54" s="62">
        <v>0.25</v>
      </c>
      <c r="N54" s="62">
        <v>2.0</v>
      </c>
      <c r="O54" s="62">
        <v>4.0</v>
      </c>
      <c r="P54" s="62">
        <v>0.5</v>
      </c>
      <c r="Q54" s="62">
        <v>0.0</v>
      </c>
      <c r="R54" s="62">
        <v>4.0</v>
      </c>
      <c r="S54" s="62">
        <v>0.0</v>
      </c>
      <c r="T54" s="62">
        <v>0.375</v>
      </c>
      <c r="U54" s="62">
        <v>2.0</v>
      </c>
      <c r="V54" s="62">
        <v>6.0</v>
      </c>
      <c r="W54" s="62">
        <v>0.333</v>
      </c>
      <c r="X54" s="62">
        <v>1.0</v>
      </c>
      <c r="Y54" s="62">
        <v>5.0</v>
      </c>
      <c r="Z54" s="62">
        <v>6.0</v>
      </c>
      <c r="AA54" s="62">
        <v>9.0</v>
      </c>
      <c r="AB54" s="62">
        <v>3.0</v>
      </c>
      <c r="AC54" s="62">
        <v>0.0</v>
      </c>
      <c r="AD54" s="62">
        <v>2.0</v>
      </c>
      <c r="AE54" s="62">
        <v>6.0</v>
      </c>
      <c r="AF54" s="62">
        <v>8.0</v>
      </c>
      <c r="AG54" s="62">
        <v>8.7</v>
      </c>
      <c r="AH54" s="62">
        <v>6.0</v>
      </c>
    </row>
    <row r="55" ht="15.75" customHeight="1">
      <c r="A55" s="62">
        <v>34.0</v>
      </c>
      <c r="B55" s="62">
        <v>115.0</v>
      </c>
      <c r="C55" s="62">
        <v>43.0</v>
      </c>
      <c r="D55" s="63">
        <v>46041.0</v>
      </c>
      <c r="E55" s="62" t="s">
        <v>239</v>
      </c>
      <c r="F55" s="62" t="s">
        <v>81</v>
      </c>
      <c r="G55" s="62" t="s">
        <v>251</v>
      </c>
      <c r="H55" s="62" t="s">
        <v>517</v>
      </c>
      <c r="I55" s="62" t="s">
        <v>224</v>
      </c>
      <c r="J55" s="64">
        <v>1.2944444444444445</v>
      </c>
      <c r="K55" s="62">
        <v>5.0</v>
      </c>
      <c r="L55" s="62">
        <v>9.0</v>
      </c>
      <c r="M55" s="62">
        <v>0.556</v>
      </c>
      <c r="N55" s="62">
        <v>1.0</v>
      </c>
      <c r="O55" s="62">
        <v>4.0</v>
      </c>
      <c r="P55" s="62">
        <v>0.25</v>
      </c>
      <c r="Q55" s="62">
        <v>4.0</v>
      </c>
      <c r="R55" s="62">
        <v>5.0</v>
      </c>
      <c r="S55" s="62">
        <v>0.8</v>
      </c>
      <c r="T55" s="62">
        <v>0.611</v>
      </c>
      <c r="U55" s="62">
        <v>7.0</v>
      </c>
      <c r="V55" s="62">
        <v>10.0</v>
      </c>
      <c r="W55" s="62">
        <v>0.7</v>
      </c>
      <c r="X55" s="62">
        <v>0.0</v>
      </c>
      <c r="Y55" s="62">
        <v>2.0</v>
      </c>
      <c r="Z55" s="62">
        <v>2.0</v>
      </c>
      <c r="AA55" s="62">
        <v>8.0</v>
      </c>
      <c r="AB55" s="62">
        <v>0.0</v>
      </c>
      <c r="AC55" s="62">
        <v>1.0</v>
      </c>
      <c r="AD55" s="62">
        <v>4.0</v>
      </c>
      <c r="AE55" s="62">
        <v>4.0</v>
      </c>
      <c r="AF55" s="62">
        <v>18.0</v>
      </c>
      <c r="AG55" s="62">
        <v>13.8</v>
      </c>
      <c r="AH55" s="62">
        <v>-6.0</v>
      </c>
    </row>
    <row r="56" ht="15.75" customHeight="1">
      <c r="A56" s="62">
        <v>35.0</v>
      </c>
      <c r="B56" s="62">
        <v>116.0</v>
      </c>
      <c r="C56" s="62">
        <v>44.0</v>
      </c>
      <c r="D56" s="63">
        <v>46042.0</v>
      </c>
      <c r="E56" s="62" t="s">
        <v>239</v>
      </c>
      <c r="F56" s="62" t="s">
        <v>227</v>
      </c>
      <c r="G56" s="62" t="s">
        <v>272</v>
      </c>
      <c r="H56" s="62" t="s">
        <v>543</v>
      </c>
      <c r="I56" s="62" t="s">
        <v>224</v>
      </c>
      <c r="J56" s="64">
        <v>1.4534722222222223</v>
      </c>
      <c r="K56" s="62">
        <v>5.0</v>
      </c>
      <c r="L56" s="62">
        <v>19.0</v>
      </c>
      <c r="M56" s="62">
        <v>0.263</v>
      </c>
      <c r="N56" s="62">
        <v>2.0</v>
      </c>
      <c r="O56" s="62">
        <v>8.0</v>
      </c>
      <c r="P56" s="62">
        <v>0.25</v>
      </c>
      <c r="Q56" s="62">
        <v>3.0</v>
      </c>
      <c r="R56" s="62">
        <v>11.0</v>
      </c>
      <c r="S56" s="62">
        <v>0.273</v>
      </c>
      <c r="T56" s="62">
        <v>0.316</v>
      </c>
      <c r="U56" s="62">
        <v>1.0</v>
      </c>
      <c r="V56" s="62">
        <v>1.0</v>
      </c>
      <c r="W56" s="62">
        <v>1.0</v>
      </c>
      <c r="X56" s="62">
        <v>4.0</v>
      </c>
      <c r="Y56" s="62">
        <v>3.0</v>
      </c>
      <c r="Z56" s="62">
        <v>7.0</v>
      </c>
      <c r="AA56" s="62">
        <v>8.0</v>
      </c>
      <c r="AB56" s="62">
        <v>1.0</v>
      </c>
      <c r="AC56" s="62">
        <v>1.0</v>
      </c>
      <c r="AD56" s="62">
        <v>3.0</v>
      </c>
      <c r="AE56" s="62">
        <v>2.0</v>
      </c>
      <c r="AF56" s="62">
        <v>13.0</v>
      </c>
      <c r="AG56" s="62">
        <v>8.9</v>
      </c>
      <c r="AH56" s="62">
        <v>-12.0</v>
      </c>
    </row>
    <row r="57" ht="15.75" customHeight="1">
      <c r="A57" s="62">
        <v>36.0</v>
      </c>
      <c r="B57" s="62">
        <v>117.0</v>
      </c>
      <c r="C57" s="62">
        <v>45.0</v>
      </c>
      <c r="D57" s="63">
        <v>46044.0</v>
      </c>
      <c r="E57" s="62" t="s">
        <v>239</v>
      </c>
      <c r="F57" s="62" t="s">
        <v>227</v>
      </c>
      <c r="G57" s="62" t="s">
        <v>251</v>
      </c>
      <c r="H57" s="62" t="s">
        <v>544</v>
      </c>
      <c r="I57" s="62" t="s">
        <v>224</v>
      </c>
      <c r="J57" s="64">
        <v>1.5756944444444445</v>
      </c>
      <c r="K57" s="62">
        <v>4.0</v>
      </c>
      <c r="L57" s="62">
        <v>12.0</v>
      </c>
      <c r="M57" s="62">
        <v>0.333</v>
      </c>
      <c r="N57" s="62">
        <v>1.0</v>
      </c>
      <c r="O57" s="62">
        <v>3.0</v>
      </c>
      <c r="P57" s="62">
        <v>0.333</v>
      </c>
      <c r="Q57" s="62">
        <v>3.0</v>
      </c>
      <c r="R57" s="62">
        <v>9.0</v>
      </c>
      <c r="S57" s="62">
        <v>0.333</v>
      </c>
      <c r="T57" s="62">
        <v>0.375</v>
      </c>
      <c r="U57" s="62">
        <v>7.0</v>
      </c>
      <c r="V57" s="62">
        <v>10.0</v>
      </c>
      <c r="W57" s="62">
        <v>0.7</v>
      </c>
      <c r="X57" s="62">
        <v>2.0</v>
      </c>
      <c r="Y57" s="62">
        <v>4.0</v>
      </c>
      <c r="Z57" s="62">
        <v>6.0</v>
      </c>
      <c r="AA57" s="62">
        <v>8.0</v>
      </c>
      <c r="AB57" s="62">
        <v>2.0</v>
      </c>
      <c r="AC57" s="62">
        <v>0.0</v>
      </c>
      <c r="AD57" s="62">
        <v>1.0</v>
      </c>
      <c r="AE57" s="62">
        <v>2.0</v>
      </c>
      <c r="AF57" s="62">
        <v>16.0</v>
      </c>
      <c r="AG57" s="62">
        <v>16.4</v>
      </c>
      <c r="AH57" s="62">
        <v>18.0</v>
      </c>
    </row>
    <row r="58" ht="15.75" customHeight="1">
      <c r="A58" s="62">
        <v>37.0</v>
      </c>
      <c r="B58" s="62">
        <v>118.0</v>
      </c>
      <c r="C58" s="62">
        <v>46.0</v>
      </c>
      <c r="D58" s="63">
        <v>46047.0</v>
      </c>
      <c r="E58" s="62" t="s">
        <v>239</v>
      </c>
      <c r="F58" s="62" t="s">
        <v>81</v>
      </c>
      <c r="G58" s="62" t="s">
        <v>247</v>
      </c>
      <c r="H58" s="62" t="s">
        <v>545</v>
      </c>
      <c r="I58" s="62" t="s">
        <v>224</v>
      </c>
      <c r="J58" s="64">
        <v>1.2020833333333334</v>
      </c>
      <c r="K58" s="62">
        <v>1.0</v>
      </c>
      <c r="L58" s="62">
        <v>6.0</v>
      </c>
      <c r="M58" s="62">
        <v>0.167</v>
      </c>
      <c r="N58" s="62">
        <v>0.0</v>
      </c>
      <c r="O58" s="62">
        <v>2.0</v>
      </c>
      <c r="P58" s="62">
        <v>0.0</v>
      </c>
      <c r="Q58" s="62">
        <v>1.0</v>
      </c>
      <c r="R58" s="62">
        <v>4.0</v>
      </c>
      <c r="S58" s="62">
        <v>0.25</v>
      </c>
      <c r="T58" s="62">
        <v>0.167</v>
      </c>
      <c r="U58" s="62">
        <v>3.0</v>
      </c>
      <c r="V58" s="62">
        <v>4.0</v>
      </c>
      <c r="W58" s="62">
        <v>0.75</v>
      </c>
      <c r="X58" s="62">
        <v>1.0</v>
      </c>
      <c r="Y58" s="62">
        <v>3.0</v>
      </c>
      <c r="Z58" s="62">
        <v>4.0</v>
      </c>
      <c r="AA58" s="62">
        <v>5.0</v>
      </c>
      <c r="AB58" s="62">
        <v>1.0</v>
      </c>
      <c r="AC58" s="62">
        <v>0.0</v>
      </c>
      <c r="AD58" s="62">
        <v>2.0</v>
      </c>
      <c r="AE58" s="62">
        <v>2.0</v>
      </c>
      <c r="AF58" s="62">
        <v>5.0</v>
      </c>
      <c r="AG58" s="62">
        <v>4.1</v>
      </c>
      <c r="AH58" s="62">
        <v>-19.0</v>
      </c>
    </row>
    <row r="59" ht="15.75" customHeight="1">
      <c r="A59" s="62">
        <v>38.0</v>
      </c>
      <c r="B59" s="62">
        <v>119.0</v>
      </c>
      <c r="C59" s="62">
        <v>47.0</v>
      </c>
      <c r="D59" s="63">
        <v>46050.0</v>
      </c>
      <c r="E59" s="62" t="s">
        <v>239</v>
      </c>
      <c r="F59" s="62" t="s">
        <v>227</v>
      </c>
      <c r="G59" s="62" t="s">
        <v>272</v>
      </c>
      <c r="H59" s="62" t="s">
        <v>546</v>
      </c>
      <c r="I59" s="62" t="s">
        <v>224</v>
      </c>
      <c r="J59" s="64">
        <v>1.3645833333333333</v>
      </c>
      <c r="K59" s="62">
        <v>7.0</v>
      </c>
      <c r="L59" s="62">
        <v>12.0</v>
      </c>
      <c r="M59" s="62">
        <v>0.583</v>
      </c>
      <c r="N59" s="62">
        <v>1.0</v>
      </c>
      <c r="O59" s="62">
        <v>2.0</v>
      </c>
      <c r="P59" s="62">
        <v>0.5</v>
      </c>
      <c r="Q59" s="62">
        <v>6.0</v>
      </c>
      <c r="R59" s="62">
        <v>10.0</v>
      </c>
      <c r="S59" s="62">
        <v>0.6</v>
      </c>
      <c r="T59" s="62">
        <v>0.625</v>
      </c>
      <c r="U59" s="62">
        <v>1.0</v>
      </c>
      <c r="V59" s="62">
        <v>3.0</v>
      </c>
      <c r="W59" s="62">
        <v>0.333</v>
      </c>
      <c r="X59" s="62">
        <v>1.0</v>
      </c>
      <c r="Y59" s="62">
        <v>4.0</v>
      </c>
      <c r="Z59" s="62">
        <v>5.0</v>
      </c>
      <c r="AA59" s="62">
        <v>6.0</v>
      </c>
      <c r="AB59" s="62">
        <v>2.0</v>
      </c>
      <c r="AC59" s="62">
        <v>0.0</v>
      </c>
      <c r="AD59" s="62">
        <v>2.0</v>
      </c>
      <c r="AE59" s="62">
        <v>3.0</v>
      </c>
      <c r="AF59" s="62">
        <v>16.0</v>
      </c>
      <c r="AG59" s="62">
        <v>14.5</v>
      </c>
      <c r="AH59" s="62">
        <v>3.0</v>
      </c>
    </row>
    <row r="60" ht="15.75" customHeight="1">
      <c r="A60" s="62">
        <v>39.0</v>
      </c>
      <c r="B60" s="62">
        <v>120.0</v>
      </c>
      <c r="C60" s="62">
        <v>48.0</v>
      </c>
      <c r="D60" s="63">
        <v>46053.0</v>
      </c>
      <c r="E60" s="62" t="s">
        <v>239</v>
      </c>
      <c r="F60" s="62" t="s">
        <v>227</v>
      </c>
      <c r="G60" s="62" t="s">
        <v>243</v>
      </c>
      <c r="H60" s="62" t="s">
        <v>543</v>
      </c>
      <c r="I60" s="62" t="s">
        <v>224</v>
      </c>
      <c r="J60" s="64">
        <v>1.4597222222222221</v>
      </c>
      <c r="K60" s="62">
        <v>5.0</v>
      </c>
      <c r="L60" s="62">
        <v>11.0</v>
      </c>
      <c r="M60" s="62">
        <v>0.455</v>
      </c>
      <c r="N60" s="62">
        <v>1.0</v>
      </c>
      <c r="O60" s="62">
        <v>2.0</v>
      </c>
      <c r="P60" s="62">
        <v>0.5</v>
      </c>
      <c r="Q60" s="62">
        <v>4.0</v>
      </c>
      <c r="R60" s="62">
        <v>9.0</v>
      </c>
      <c r="S60" s="62">
        <v>0.444</v>
      </c>
      <c r="T60" s="62">
        <v>0.5</v>
      </c>
      <c r="U60" s="62">
        <v>5.0</v>
      </c>
      <c r="V60" s="62">
        <v>6.0</v>
      </c>
      <c r="W60" s="62">
        <v>0.833</v>
      </c>
      <c r="X60" s="62">
        <v>2.0</v>
      </c>
      <c r="Y60" s="62">
        <v>3.0</v>
      </c>
      <c r="Z60" s="62">
        <v>5.0</v>
      </c>
      <c r="AA60" s="62">
        <v>9.0</v>
      </c>
      <c r="AB60" s="62">
        <v>0.0</v>
      </c>
      <c r="AC60" s="62">
        <v>1.0</v>
      </c>
      <c r="AD60" s="62">
        <v>3.0</v>
      </c>
      <c r="AE60" s="62">
        <v>4.0</v>
      </c>
      <c r="AF60" s="62">
        <v>16.0</v>
      </c>
      <c r="AG60" s="62">
        <v>14.6</v>
      </c>
      <c r="AH60" s="62">
        <v>4.0</v>
      </c>
    </row>
    <row r="61" ht="15.75" customHeight="1">
      <c r="A61" s="62">
        <v>39.0</v>
      </c>
      <c r="B61" s="62" t="s">
        <v>81</v>
      </c>
      <c r="C61" s="62">
        <v>49.0</v>
      </c>
      <c r="D61" s="63">
        <v>46054.0</v>
      </c>
      <c r="E61" s="62" t="s">
        <v>239</v>
      </c>
      <c r="F61" s="62" t="s">
        <v>81</v>
      </c>
      <c r="G61" s="62" t="s">
        <v>309</v>
      </c>
      <c r="H61" s="62" t="s">
        <v>547</v>
      </c>
      <c r="I61" s="62" t="s">
        <v>238</v>
      </c>
      <c r="J61" s="62" t="s">
        <v>238</v>
      </c>
      <c r="K61" s="62" t="s">
        <v>238</v>
      </c>
      <c r="L61" s="62" t="s">
        <v>238</v>
      </c>
      <c r="M61" s="62" t="s">
        <v>238</v>
      </c>
      <c r="N61" s="62" t="s">
        <v>238</v>
      </c>
      <c r="O61" s="62" t="s">
        <v>238</v>
      </c>
      <c r="P61" s="62" t="s">
        <v>238</v>
      </c>
      <c r="Q61" s="62" t="s">
        <v>238</v>
      </c>
      <c r="R61" s="62" t="s">
        <v>238</v>
      </c>
      <c r="S61" s="62" t="s">
        <v>238</v>
      </c>
      <c r="T61" s="62" t="s">
        <v>238</v>
      </c>
      <c r="U61" s="62" t="s">
        <v>238</v>
      </c>
      <c r="V61" s="62" t="s">
        <v>238</v>
      </c>
      <c r="W61" s="62" t="s">
        <v>238</v>
      </c>
      <c r="X61" s="62" t="s">
        <v>238</v>
      </c>
      <c r="Y61" s="62" t="s">
        <v>238</v>
      </c>
      <c r="Z61" s="62" t="s">
        <v>238</v>
      </c>
      <c r="AA61" s="62" t="s">
        <v>238</v>
      </c>
      <c r="AB61" s="62" t="s">
        <v>238</v>
      </c>
      <c r="AC61" s="62" t="s">
        <v>238</v>
      </c>
      <c r="AD61" s="62" t="s">
        <v>238</v>
      </c>
      <c r="AE61" s="62" t="s">
        <v>238</v>
      </c>
      <c r="AF61" s="62" t="s">
        <v>238</v>
      </c>
      <c r="AG61" s="62" t="s">
        <v>238</v>
      </c>
      <c r="AH61" s="62" t="s">
        <v>238</v>
      </c>
    </row>
    <row r="62" ht="15.75" customHeight="1">
      <c r="A62" s="62">
        <v>40.0</v>
      </c>
      <c r="B62" s="62">
        <v>121.0</v>
      </c>
      <c r="C62" s="62">
        <v>50.0</v>
      </c>
      <c r="D62" s="63">
        <v>46057.0</v>
      </c>
      <c r="E62" s="62" t="s">
        <v>239</v>
      </c>
      <c r="F62" s="62" t="s">
        <v>81</v>
      </c>
      <c r="G62" s="62" t="s">
        <v>245</v>
      </c>
      <c r="H62" s="62" t="s">
        <v>548</v>
      </c>
      <c r="I62" s="62" t="s">
        <v>224</v>
      </c>
      <c r="J62" s="64">
        <v>1.1034722222222222</v>
      </c>
      <c r="K62" s="62">
        <v>6.0</v>
      </c>
      <c r="L62" s="62">
        <v>14.0</v>
      </c>
      <c r="M62" s="62">
        <v>0.429</v>
      </c>
      <c r="N62" s="62">
        <v>0.0</v>
      </c>
      <c r="O62" s="62">
        <v>3.0</v>
      </c>
      <c r="P62" s="62">
        <v>0.0</v>
      </c>
      <c r="Q62" s="62">
        <v>6.0</v>
      </c>
      <c r="R62" s="62">
        <v>11.0</v>
      </c>
      <c r="S62" s="62">
        <v>0.545</v>
      </c>
      <c r="T62" s="62">
        <v>0.429</v>
      </c>
      <c r="U62" s="62">
        <v>2.0</v>
      </c>
      <c r="V62" s="62">
        <v>2.0</v>
      </c>
      <c r="W62" s="62">
        <v>1.0</v>
      </c>
      <c r="X62" s="62">
        <v>1.0</v>
      </c>
      <c r="Y62" s="62">
        <v>2.0</v>
      </c>
      <c r="Z62" s="62">
        <v>3.0</v>
      </c>
      <c r="AA62" s="62">
        <v>4.0</v>
      </c>
      <c r="AB62" s="62">
        <v>3.0</v>
      </c>
      <c r="AC62" s="62">
        <v>2.0</v>
      </c>
      <c r="AD62" s="62">
        <v>3.0</v>
      </c>
      <c r="AE62" s="62">
        <v>5.0</v>
      </c>
      <c r="AF62" s="62">
        <v>14.0</v>
      </c>
      <c r="AG62" s="62">
        <v>10.1</v>
      </c>
      <c r="AH62" s="62">
        <v>-4.0</v>
      </c>
    </row>
    <row r="63" ht="15.75" customHeight="1">
      <c r="A63" s="62">
        <v>41.0</v>
      </c>
      <c r="B63" s="62">
        <v>122.0</v>
      </c>
      <c r="C63" s="62">
        <v>51.0</v>
      </c>
      <c r="D63" s="63">
        <v>46058.0</v>
      </c>
      <c r="E63" s="62" t="s">
        <v>239</v>
      </c>
      <c r="F63" s="62" t="s">
        <v>227</v>
      </c>
      <c r="G63" s="62" t="s">
        <v>256</v>
      </c>
      <c r="H63" s="62" t="s">
        <v>549</v>
      </c>
      <c r="I63" s="62" t="s">
        <v>81</v>
      </c>
      <c r="J63" s="65">
        <v>0.9027777777777778</v>
      </c>
      <c r="K63" s="62">
        <v>8.0</v>
      </c>
      <c r="L63" s="62">
        <v>13.0</v>
      </c>
      <c r="M63" s="62">
        <v>0.615</v>
      </c>
      <c r="N63" s="62">
        <v>1.0</v>
      </c>
      <c r="O63" s="62">
        <v>3.0</v>
      </c>
      <c r="P63" s="62">
        <v>0.333</v>
      </c>
      <c r="Q63" s="62">
        <v>7.0</v>
      </c>
      <c r="R63" s="62">
        <v>10.0</v>
      </c>
      <c r="S63" s="62">
        <v>0.7</v>
      </c>
      <c r="T63" s="62">
        <v>0.654</v>
      </c>
      <c r="U63" s="62">
        <v>1.0</v>
      </c>
      <c r="V63" s="62">
        <v>1.0</v>
      </c>
      <c r="W63" s="62">
        <v>1.0</v>
      </c>
      <c r="X63" s="62">
        <v>2.0</v>
      </c>
      <c r="Y63" s="62">
        <v>5.0</v>
      </c>
      <c r="Z63" s="62">
        <v>7.0</v>
      </c>
      <c r="AA63" s="62">
        <v>6.0</v>
      </c>
      <c r="AB63" s="62">
        <v>3.0</v>
      </c>
      <c r="AC63" s="62">
        <v>0.0</v>
      </c>
      <c r="AD63" s="62">
        <v>3.0</v>
      </c>
      <c r="AE63" s="62">
        <v>1.0</v>
      </c>
      <c r="AF63" s="62">
        <v>18.0</v>
      </c>
      <c r="AG63" s="62">
        <v>18.8</v>
      </c>
      <c r="AH63" s="62">
        <v>27.0</v>
      </c>
    </row>
    <row r="64" ht="15.75" customHeight="1">
      <c r="A64" s="62">
        <v>42.0</v>
      </c>
      <c r="B64" s="62">
        <v>123.0</v>
      </c>
      <c r="C64" s="62">
        <v>52.0</v>
      </c>
      <c r="D64" s="63">
        <v>46060.0</v>
      </c>
      <c r="E64" s="62" t="s">
        <v>239</v>
      </c>
      <c r="F64" s="62" t="s">
        <v>81</v>
      </c>
      <c r="G64" s="62" t="s">
        <v>256</v>
      </c>
      <c r="H64" s="62" t="s">
        <v>550</v>
      </c>
      <c r="I64" s="62" t="s">
        <v>224</v>
      </c>
      <c r="J64" s="64">
        <v>1.3270833333333334</v>
      </c>
      <c r="K64" s="62">
        <v>15.0</v>
      </c>
      <c r="L64" s="62">
        <v>19.0</v>
      </c>
      <c r="M64" s="62">
        <v>0.789</v>
      </c>
      <c r="N64" s="62">
        <v>3.0</v>
      </c>
      <c r="O64" s="62">
        <v>5.0</v>
      </c>
      <c r="P64" s="62">
        <v>0.6</v>
      </c>
      <c r="Q64" s="62">
        <v>12.0</v>
      </c>
      <c r="R64" s="62">
        <v>14.0</v>
      </c>
      <c r="S64" s="62">
        <v>0.857</v>
      </c>
      <c r="T64" s="62">
        <v>0.868</v>
      </c>
      <c r="U64" s="62">
        <v>7.0</v>
      </c>
      <c r="V64" s="62">
        <v>10.0</v>
      </c>
      <c r="W64" s="62">
        <v>0.7</v>
      </c>
      <c r="X64" s="62">
        <v>2.0</v>
      </c>
      <c r="Y64" s="62">
        <v>10.0</v>
      </c>
      <c r="Z64" s="62">
        <v>12.0</v>
      </c>
      <c r="AA64" s="62">
        <v>12.0</v>
      </c>
      <c r="AB64" s="62">
        <v>3.0</v>
      </c>
      <c r="AC64" s="62">
        <v>1.0</v>
      </c>
      <c r="AD64" s="62">
        <v>6.0</v>
      </c>
      <c r="AE64" s="62">
        <v>2.0</v>
      </c>
      <c r="AF64" s="62">
        <v>40.0</v>
      </c>
      <c r="AG64" s="62">
        <v>41.2</v>
      </c>
      <c r="AH64" s="62">
        <v>30.0</v>
      </c>
    </row>
    <row r="65" ht="15.75" customHeight="1">
      <c r="A65" s="62">
        <v>43.0</v>
      </c>
      <c r="B65" s="62">
        <v>124.0</v>
      </c>
      <c r="C65" s="62">
        <v>53.0</v>
      </c>
      <c r="D65" s="63">
        <v>46063.0</v>
      </c>
      <c r="E65" s="62" t="s">
        <v>239</v>
      </c>
      <c r="F65" s="62" t="s">
        <v>227</v>
      </c>
      <c r="G65" s="62" t="s">
        <v>221</v>
      </c>
      <c r="H65" s="62" t="s">
        <v>551</v>
      </c>
      <c r="I65" s="62" t="s">
        <v>224</v>
      </c>
      <c r="J65" s="65">
        <v>0.4986111111111111</v>
      </c>
      <c r="K65" s="62">
        <v>1.0</v>
      </c>
      <c r="L65" s="62">
        <v>1.0</v>
      </c>
      <c r="M65" s="62">
        <v>1.0</v>
      </c>
      <c r="N65" s="62">
        <v>0.0</v>
      </c>
      <c r="O65" s="62">
        <v>0.0</v>
      </c>
      <c r="P65" s="62" t="s">
        <v>81</v>
      </c>
      <c r="Q65" s="62">
        <v>1.0</v>
      </c>
      <c r="R65" s="62">
        <v>1.0</v>
      </c>
      <c r="S65" s="62">
        <v>1.0</v>
      </c>
      <c r="T65" s="62">
        <v>1.0</v>
      </c>
      <c r="U65" s="62">
        <v>0.0</v>
      </c>
      <c r="V65" s="62">
        <v>0.0</v>
      </c>
      <c r="W65" s="62" t="s">
        <v>81</v>
      </c>
      <c r="X65" s="62">
        <v>0.0</v>
      </c>
      <c r="Y65" s="62">
        <v>1.0</v>
      </c>
      <c r="Z65" s="62">
        <v>1.0</v>
      </c>
      <c r="AA65" s="62">
        <v>7.0</v>
      </c>
      <c r="AB65" s="62">
        <v>0.0</v>
      </c>
      <c r="AC65" s="62">
        <v>1.0</v>
      </c>
      <c r="AD65" s="62">
        <v>1.0</v>
      </c>
      <c r="AE65" s="62">
        <v>2.0</v>
      </c>
      <c r="AF65" s="62">
        <v>2.0</v>
      </c>
      <c r="AG65" s="62">
        <v>5.8</v>
      </c>
      <c r="AH65" s="62">
        <v>8.0</v>
      </c>
    </row>
    <row r="66" ht="15.75" customHeight="1">
      <c r="A66" s="62">
        <v>44.0</v>
      </c>
      <c r="B66" s="62">
        <v>125.0</v>
      </c>
      <c r="C66" s="62">
        <v>54.0</v>
      </c>
      <c r="D66" s="63">
        <v>46064.0</v>
      </c>
      <c r="E66" s="62" t="s">
        <v>239</v>
      </c>
      <c r="F66" s="62" t="s">
        <v>227</v>
      </c>
      <c r="G66" s="62" t="s">
        <v>222</v>
      </c>
      <c r="H66" s="62" t="s">
        <v>552</v>
      </c>
      <c r="I66" s="62" t="s">
        <v>224</v>
      </c>
      <c r="J66" s="65">
        <v>0.8944444444444445</v>
      </c>
      <c r="K66" s="62">
        <v>4.0</v>
      </c>
      <c r="L66" s="62">
        <v>12.0</v>
      </c>
      <c r="M66" s="62">
        <v>0.333</v>
      </c>
      <c r="N66" s="62">
        <v>0.0</v>
      </c>
      <c r="O66" s="62">
        <v>1.0</v>
      </c>
      <c r="P66" s="62">
        <v>0.0</v>
      </c>
      <c r="Q66" s="62">
        <v>4.0</v>
      </c>
      <c r="R66" s="62">
        <v>11.0</v>
      </c>
      <c r="S66" s="62">
        <v>0.364</v>
      </c>
      <c r="T66" s="62">
        <v>0.333</v>
      </c>
      <c r="U66" s="62">
        <v>2.0</v>
      </c>
      <c r="V66" s="62">
        <v>3.0</v>
      </c>
      <c r="W66" s="62">
        <v>0.667</v>
      </c>
      <c r="X66" s="62">
        <v>4.0</v>
      </c>
      <c r="Y66" s="62">
        <v>1.0</v>
      </c>
      <c r="Z66" s="62">
        <v>5.0</v>
      </c>
      <c r="AA66" s="62">
        <v>4.0</v>
      </c>
      <c r="AB66" s="62">
        <v>0.0</v>
      </c>
      <c r="AC66" s="62">
        <v>0.0</v>
      </c>
      <c r="AD66" s="62">
        <v>3.0</v>
      </c>
      <c r="AE66" s="62">
        <v>4.0</v>
      </c>
      <c r="AF66" s="62">
        <v>10.0</v>
      </c>
      <c r="AG66" s="62">
        <v>4.1</v>
      </c>
      <c r="AH66" s="62">
        <v>-17.0</v>
      </c>
    </row>
    <row r="67" ht="15.75" customHeight="1">
      <c r="A67" s="62">
        <v>45.0</v>
      </c>
      <c r="B67" s="62">
        <v>126.0</v>
      </c>
      <c r="C67" s="62">
        <v>55.0</v>
      </c>
      <c r="D67" s="63">
        <v>46072.0</v>
      </c>
      <c r="E67" s="62" t="s">
        <v>239</v>
      </c>
      <c r="F67" s="62" t="s">
        <v>81</v>
      </c>
      <c r="G67" s="62" t="s">
        <v>259</v>
      </c>
      <c r="H67" s="62" t="s">
        <v>553</v>
      </c>
      <c r="I67" s="62" t="s">
        <v>224</v>
      </c>
      <c r="J67" s="65">
        <v>0.88125</v>
      </c>
      <c r="K67" s="62">
        <v>8.0</v>
      </c>
      <c r="L67" s="62">
        <v>11.0</v>
      </c>
      <c r="M67" s="62">
        <v>0.727</v>
      </c>
      <c r="N67" s="62">
        <v>2.0</v>
      </c>
      <c r="O67" s="62">
        <v>4.0</v>
      </c>
      <c r="P67" s="62">
        <v>0.5</v>
      </c>
      <c r="Q67" s="62">
        <v>6.0</v>
      </c>
      <c r="R67" s="62">
        <v>7.0</v>
      </c>
      <c r="S67" s="62">
        <v>0.857</v>
      </c>
      <c r="T67" s="62">
        <v>0.818</v>
      </c>
      <c r="U67" s="62">
        <v>2.0</v>
      </c>
      <c r="V67" s="62">
        <v>2.0</v>
      </c>
      <c r="W67" s="62">
        <v>1.0</v>
      </c>
      <c r="X67" s="62">
        <v>1.0</v>
      </c>
      <c r="Y67" s="62">
        <v>1.0</v>
      </c>
      <c r="Z67" s="62">
        <v>2.0</v>
      </c>
      <c r="AA67" s="62">
        <v>4.0</v>
      </c>
      <c r="AB67" s="62">
        <v>3.0</v>
      </c>
      <c r="AC67" s="62">
        <v>0.0</v>
      </c>
      <c r="AD67" s="62">
        <v>2.0</v>
      </c>
      <c r="AE67" s="62">
        <v>5.0</v>
      </c>
      <c r="AF67" s="62">
        <v>20.0</v>
      </c>
      <c r="AG67" s="62">
        <v>18.3</v>
      </c>
      <c r="AH67" s="62">
        <v>22.0</v>
      </c>
    </row>
    <row r="68" ht="15.75" customHeight="1">
      <c r="A68" s="62">
        <v>46.0</v>
      </c>
      <c r="B68" s="62">
        <v>127.0</v>
      </c>
      <c r="C68" s="62">
        <v>56.0</v>
      </c>
      <c r="D68" s="63">
        <v>46074.0</v>
      </c>
      <c r="E68" s="62" t="s">
        <v>239</v>
      </c>
      <c r="F68" s="62" t="s">
        <v>81</v>
      </c>
      <c r="G68" s="62" t="s">
        <v>228</v>
      </c>
      <c r="H68" s="62" t="s">
        <v>429</v>
      </c>
      <c r="I68" s="62" t="s">
        <v>224</v>
      </c>
      <c r="J68" s="64">
        <v>1.0208333333333333</v>
      </c>
      <c r="K68" s="62">
        <v>6.0</v>
      </c>
      <c r="L68" s="62">
        <v>9.0</v>
      </c>
      <c r="M68" s="62">
        <v>0.667</v>
      </c>
      <c r="N68" s="62">
        <v>0.0</v>
      </c>
      <c r="O68" s="62">
        <v>1.0</v>
      </c>
      <c r="P68" s="62">
        <v>0.0</v>
      </c>
      <c r="Q68" s="62">
        <v>6.0</v>
      </c>
      <c r="R68" s="62">
        <v>8.0</v>
      </c>
      <c r="S68" s="62">
        <v>0.75</v>
      </c>
      <c r="T68" s="62">
        <v>0.667</v>
      </c>
      <c r="U68" s="62">
        <v>6.0</v>
      </c>
      <c r="V68" s="62">
        <v>8.0</v>
      </c>
      <c r="W68" s="62">
        <v>0.75</v>
      </c>
      <c r="X68" s="62">
        <v>3.0</v>
      </c>
      <c r="Y68" s="62">
        <v>5.0</v>
      </c>
      <c r="Z68" s="62">
        <v>8.0</v>
      </c>
      <c r="AA68" s="62">
        <v>3.0</v>
      </c>
      <c r="AB68" s="62">
        <v>0.0</v>
      </c>
      <c r="AC68" s="62">
        <v>1.0</v>
      </c>
      <c r="AD68" s="62">
        <v>2.0</v>
      </c>
      <c r="AE68" s="62">
        <v>2.0</v>
      </c>
      <c r="AF68" s="62">
        <v>18.0</v>
      </c>
      <c r="AG68" s="62">
        <v>16.9</v>
      </c>
      <c r="AH68" s="62">
        <v>0.0</v>
      </c>
    </row>
    <row r="69" ht="15.75" customHeight="1">
      <c r="A69" s="62">
        <v>47.0</v>
      </c>
      <c r="B69" s="62">
        <v>128.0</v>
      </c>
      <c r="C69" s="62">
        <v>57.0</v>
      </c>
      <c r="D69" s="63">
        <v>46076.0</v>
      </c>
      <c r="E69" s="62" t="s">
        <v>239</v>
      </c>
      <c r="F69" s="62" t="s">
        <v>227</v>
      </c>
      <c r="G69" s="62" t="s">
        <v>275</v>
      </c>
      <c r="H69" s="62" t="s">
        <v>554</v>
      </c>
      <c r="I69" s="62" t="s">
        <v>224</v>
      </c>
      <c r="J69" s="64">
        <v>1.2548611111111112</v>
      </c>
      <c r="K69" s="62">
        <v>7.0</v>
      </c>
      <c r="L69" s="62">
        <v>16.0</v>
      </c>
      <c r="M69" s="62">
        <v>0.438</v>
      </c>
      <c r="N69" s="62">
        <v>1.0</v>
      </c>
      <c r="O69" s="62">
        <v>1.0</v>
      </c>
      <c r="P69" s="62">
        <v>1.0</v>
      </c>
      <c r="Q69" s="62">
        <v>6.0</v>
      </c>
      <c r="R69" s="62">
        <v>15.0</v>
      </c>
      <c r="S69" s="62">
        <v>0.4</v>
      </c>
      <c r="T69" s="62">
        <v>0.469</v>
      </c>
      <c r="U69" s="62">
        <v>1.0</v>
      </c>
      <c r="V69" s="62">
        <v>3.0</v>
      </c>
      <c r="W69" s="62">
        <v>0.333</v>
      </c>
      <c r="X69" s="62">
        <v>0.0</v>
      </c>
      <c r="Y69" s="62">
        <v>4.0</v>
      </c>
      <c r="Z69" s="62">
        <v>4.0</v>
      </c>
      <c r="AA69" s="62">
        <v>11.0</v>
      </c>
      <c r="AB69" s="62">
        <v>1.0</v>
      </c>
      <c r="AC69" s="62">
        <v>1.0</v>
      </c>
      <c r="AD69" s="62">
        <v>4.0</v>
      </c>
      <c r="AE69" s="62">
        <v>2.0</v>
      </c>
      <c r="AF69" s="62">
        <v>16.0</v>
      </c>
      <c r="AG69" s="62">
        <v>12.6</v>
      </c>
      <c r="AH69" s="62">
        <v>5.0</v>
      </c>
    </row>
    <row r="70" ht="15.75" customHeight="1">
      <c r="A70" s="62">
        <v>48.0</v>
      </c>
      <c r="B70" s="62">
        <v>129.0</v>
      </c>
      <c r="C70" s="62">
        <v>58.0</v>
      </c>
      <c r="D70" s="63">
        <v>46078.0</v>
      </c>
      <c r="E70" s="62" t="s">
        <v>239</v>
      </c>
      <c r="F70" s="62" t="s">
        <v>227</v>
      </c>
      <c r="G70" s="62" t="s">
        <v>261</v>
      </c>
      <c r="H70" s="62" t="s">
        <v>555</v>
      </c>
      <c r="I70" s="62" t="s">
        <v>224</v>
      </c>
      <c r="J70" s="64">
        <v>1.1479166666666667</v>
      </c>
      <c r="K70" s="62">
        <v>4.0</v>
      </c>
      <c r="L70" s="62">
        <v>10.0</v>
      </c>
      <c r="M70" s="62">
        <v>0.4</v>
      </c>
      <c r="N70" s="62">
        <v>2.0</v>
      </c>
      <c r="O70" s="62">
        <v>4.0</v>
      </c>
      <c r="P70" s="62">
        <v>0.5</v>
      </c>
      <c r="Q70" s="62">
        <v>2.0</v>
      </c>
      <c r="R70" s="62">
        <v>6.0</v>
      </c>
      <c r="S70" s="62">
        <v>0.333</v>
      </c>
      <c r="T70" s="62">
        <v>0.5</v>
      </c>
      <c r="U70" s="62">
        <v>3.0</v>
      </c>
      <c r="V70" s="62">
        <v>4.0</v>
      </c>
      <c r="W70" s="62">
        <v>0.75</v>
      </c>
      <c r="X70" s="62">
        <v>1.0</v>
      </c>
      <c r="Y70" s="62">
        <v>2.0</v>
      </c>
      <c r="Z70" s="62">
        <v>3.0</v>
      </c>
      <c r="AA70" s="62">
        <v>5.0</v>
      </c>
      <c r="AB70" s="62">
        <v>1.0</v>
      </c>
      <c r="AC70" s="62">
        <v>0.0</v>
      </c>
      <c r="AD70" s="62">
        <v>3.0</v>
      </c>
      <c r="AE70" s="62">
        <v>2.0</v>
      </c>
      <c r="AF70" s="62">
        <v>13.0</v>
      </c>
      <c r="AG70" s="62">
        <v>9.2</v>
      </c>
      <c r="AH70" s="62">
        <v>11.0</v>
      </c>
    </row>
    <row r="71" ht="15.75" customHeight="1">
      <c r="A71" s="62">
        <v>49.0</v>
      </c>
      <c r="B71" s="62">
        <v>130.0</v>
      </c>
      <c r="C71" s="62">
        <v>59.0</v>
      </c>
      <c r="D71" s="63">
        <v>46079.0</v>
      </c>
      <c r="E71" s="62" t="s">
        <v>239</v>
      </c>
      <c r="F71" s="62" t="s">
        <v>227</v>
      </c>
      <c r="G71" s="62" t="s">
        <v>300</v>
      </c>
      <c r="H71" s="62" t="s">
        <v>556</v>
      </c>
      <c r="I71" s="62" t="s">
        <v>224</v>
      </c>
      <c r="J71" s="64">
        <v>1.0604166666666666</v>
      </c>
      <c r="K71" s="62">
        <v>4.0</v>
      </c>
      <c r="L71" s="62">
        <v>12.0</v>
      </c>
      <c r="M71" s="62">
        <v>0.333</v>
      </c>
      <c r="N71" s="62">
        <v>0.0</v>
      </c>
      <c r="O71" s="62">
        <v>4.0</v>
      </c>
      <c r="P71" s="62">
        <v>0.0</v>
      </c>
      <c r="Q71" s="62">
        <v>4.0</v>
      </c>
      <c r="R71" s="62">
        <v>8.0</v>
      </c>
      <c r="S71" s="62">
        <v>0.5</v>
      </c>
      <c r="T71" s="62">
        <v>0.333</v>
      </c>
      <c r="U71" s="62">
        <v>10.0</v>
      </c>
      <c r="V71" s="62">
        <v>12.0</v>
      </c>
      <c r="W71" s="62">
        <v>0.833</v>
      </c>
      <c r="X71" s="62">
        <v>0.0</v>
      </c>
      <c r="Y71" s="62">
        <v>2.0</v>
      </c>
      <c r="Z71" s="62">
        <v>2.0</v>
      </c>
      <c r="AA71" s="62">
        <v>5.0</v>
      </c>
      <c r="AB71" s="62">
        <v>2.0</v>
      </c>
      <c r="AC71" s="62">
        <v>0.0</v>
      </c>
      <c r="AD71" s="62">
        <v>1.0</v>
      </c>
      <c r="AE71" s="62">
        <v>2.0</v>
      </c>
      <c r="AF71" s="62">
        <v>18.0</v>
      </c>
      <c r="AG71" s="62">
        <v>14.7</v>
      </c>
      <c r="AH71" s="62">
        <v>9.0</v>
      </c>
    </row>
    <row r="72" ht="15.75" customHeight="1">
      <c r="A72" s="62">
        <v>50.0</v>
      </c>
      <c r="B72" s="62">
        <v>131.0</v>
      </c>
      <c r="C72" s="62">
        <v>60.0</v>
      </c>
      <c r="D72" s="63">
        <v>46082.0</v>
      </c>
      <c r="E72" s="62" t="s">
        <v>239</v>
      </c>
      <c r="F72" s="62" t="s">
        <v>227</v>
      </c>
      <c r="G72" s="62" t="s">
        <v>297</v>
      </c>
      <c r="H72" s="62" t="s">
        <v>557</v>
      </c>
      <c r="I72" s="62" t="s">
        <v>224</v>
      </c>
      <c r="J72" s="64">
        <v>1.2680555555555555</v>
      </c>
      <c r="K72" s="62">
        <v>5.0</v>
      </c>
      <c r="L72" s="62">
        <v>13.0</v>
      </c>
      <c r="M72" s="62">
        <v>0.385</v>
      </c>
      <c r="N72" s="62">
        <v>1.0</v>
      </c>
      <c r="O72" s="62">
        <v>3.0</v>
      </c>
      <c r="P72" s="62">
        <v>0.333</v>
      </c>
      <c r="Q72" s="62">
        <v>4.0</v>
      </c>
      <c r="R72" s="62">
        <v>10.0</v>
      </c>
      <c r="S72" s="62">
        <v>0.4</v>
      </c>
      <c r="T72" s="62">
        <v>0.423</v>
      </c>
      <c r="U72" s="62">
        <v>2.0</v>
      </c>
      <c r="V72" s="62">
        <v>4.0</v>
      </c>
      <c r="W72" s="62">
        <v>0.5</v>
      </c>
      <c r="X72" s="62">
        <v>2.0</v>
      </c>
      <c r="Y72" s="62">
        <v>2.0</v>
      </c>
      <c r="Z72" s="62">
        <v>4.0</v>
      </c>
      <c r="AA72" s="62">
        <v>4.0</v>
      </c>
      <c r="AB72" s="62">
        <v>1.0</v>
      </c>
      <c r="AC72" s="62">
        <v>0.0</v>
      </c>
      <c r="AD72" s="62">
        <v>0.0</v>
      </c>
      <c r="AE72" s="62">
        <v>3.0</v>
      </c>
      <c r="AF72" s="62">
        <v>13.0</v>
      </c>
      <c r="AG72" s="62">
        <v>9.7</v>
      </c>
      <c r="AH72" s="62">
        <v>-5.0</v>
      </c>
    </row>
    <row r="73" ht="15.75" customHeight="1">
      <c r="A73" s="62">
        <v>51.0</v>
      </c>
      <c r="B73" s="62">
        <v>132.0</v>
      </c>
      <c r="C73" s="62">
        <v>61.0</v>
      </c>
      <c r="D73" s="63">
        <v>46084.0</v>
      </c>
      <c r="E73" s="62" t="s">
        <v>239</v>
      </c>
      <c r="F73" s="62" t="s">
        <v>227</v>
      </c>
      <c r="G73" s="62" t="s">
        <v>265</v>
      </c>
      <c r="H73" s="62" t="s">
        <v>558</v>
      </c>
      <c r="I73" s="62" t="s">
        <v>224</v>
      </c>
      <c r="J73" s="65">
        <v>0.8743055555555556</v>
      </c>
      <c r="K73" s="62">
        <v>6.0</v>
      </c>
      <c r="L73" s="62">
        <v>10.0</v>
      </c>
      <c r="M73" s="62">
        <v>0.6</v>
      </c>
      <c r="N73" s="62">
        <v>0.0</v>
      </c>
      <c r="O73" s="62">
        <v>2.0</v>
      </c>
      <c r="P73" s="62">
        <v>0.0</v>
      </c>
      <c r="Q73" s="62">
        <v>6.0</v>
      </c>
      <c r="R73" s="62">
        <v>8.0</v>
      </c>
      <c r="S73" s="62">
        <v>0.75</v>
      </c>
      <c r="T73" s="62">
        <v>0.6</v>
      </c>
      <c r="U73" s="62">
        <v>3.0</v>
      </c>
      <c r="V73" s="62">
        <v>4.0</v>
      </c>
      <c r="W73" s="62">
        <v>0.75</v>
      </c>
      <c r="X73" s="62">
        <v>2.0</v>
      </c>
      <c r="Y73" s="62">
        <v>2.0</v>
      </c>
      <c r="Z73" s="62">
        <v>4.0</v>
      </c>
      <c r="AA73" s="62">
        <v>10.0</v>
      </c>
      <c r="AB73" s="62">
        <v>1.0</v>
      </c>
      <c r="AC73" s="62">
        <v>0.0</v>
      </c>
      <c r="AD73" s="62">
        <v>1.0</v>
      </c>
      <c r="AE73" s="62">
        <v>3.0</v>
      </c>
      <c r="AF73" s="62">
        <v>15.0</v>
      </c>
      <c r="AG73" s="62">
        <v>17.8</v>
      </c>
      <c r="AH73" s="62">
        <v>39.0</v>
      </c>
    </row>
    <row r="74" ht="15.75" customHeight="1">
      <c r="A74" s="62">
        <v>52.0</v>
      </c>
      <c r="B74" s="62">
        <v>133.0</v>
      </c>
      <c r="C74" s="62">
        <v>62.0</v>
      </c>
      <c r="D74" s="63">
        <v>46086.0</v>
      </c>
      <c r="E74" s="62" t="s">
        <v>239</v>
      </c>
      <c r="F74" s="62" t="s">
        <v>81</v>
      </c>
      <c r="G74" s="62" t="s">
        <v>275</v>
      </c>
      <c r="H74" s="62" t="s">
        <v>559</v>
      </c>
      <c r="I74" s="62" t="s">
        <v>224</v>
      </c>
      <c r="J74" s="64">
        <v>1.4506944444444445</v>
      </c>
      <c r="K74" s="62">
        <v>4.0</v>
      </c>
      <c r="L74" s="62">
        <v>8.0</v>
      </c>
      <c r="M74" s="62">
        <v>0.5</v>
      </c>
      <c r="N74" s="62">
        <v>0.0</v>
      </c>
      <c r="O74" s="62">
        <v>0.0</v>
      </c>
      <c r="P74" s="62" t="s">
        <v>81</v>
      </c>
      <c r="Q74" s="62">
        <v>4.0</v>
      </c>
      <c r="R74" s="62">
        <v>8.0</v>
      </c>
      <c r="S74" s="62">
        <v>0.5</v>
      </c>
      <c r="T74" s="62">
        <v>0.5</v>
      </c>
      <c r="U74" s="62">
        <v>3.0</v>
      </c>
      <c r="V74" s="62">
        <v>4.0</v>
      </c>
      <c r="W74" s="62">
        <v>0.75</v>
      </c>
      <c r="X74" s="62">
        <v>0.0</v>
      </c>
      <c r="Y74" s="62">
        <v>1.0</v>
      </c>
      <c r="Z74" s="62">
        <v>1.0</v>
      </c>
      <c r="AA74" s="62">
        <v>12.0</v>
      </c>
      <c r="AB74" s="62">
        <v>2.0</v>
      </c>
      <c r="AC74" s="62">
        <v>1.0</v>
      </c>
      <c r="AD74" s="62">
        <v>2.0</v>
      </c>
      <c r="AE74" s="62">
        <v>4.0</v>
      </c>
      <c r="AF74" s="62">
        <v>11.0</v>
      </c>
      <c r="AG74" s="62">
        <v>14.4</v>
      </c>
      <c r="AH74" s="62">
        <v>20.0</v>
      </c>
    </row>
    <row r="75" ht="15.75" customHeight="1">
      <c r="A75" s="62">
        <v>53.0</v>
      </c>
      <c r="B75" s="62">
        <v>134.0</v>
      </c>
      <c r="C75" s="62">
        <v>63.0</v>
      </c>
      <c r="D75" s="63">
        <v>46087.0</v>
      </c>
      <c r="E75" s="62" t="s">
        <v>239</v>
      </c>
      <c r="F75" s="62" t="s">
        <v>81</v>
      </c>
      <c r="G75" s="62" t="s">
        <v>254</v>
      </c>
      <c r="H75" s="62" t="s">
        <v>560</v>
      </c>
      <c r="I75" s="62" t="s">
        <v>224</v>
      </c>
      <c r="J75" s="64">
        <v>1.4111111111111112</v>
      </c>
      <c r="K75" s="62">
        <v>2.0</v>
      </c>
      <c r="L75" s="62">
        <v>8.0</v>
      </c>
      <c r="M75" s="62">
        <v>0.25</v>
      </c>
      <c r="N75" s="62">
        <v>1.0</v>
      </c>
      <c r="O75" s="62">
        <v>3.0</v>
      </c>
      <c r="P75" s="62">
        <v>0.333</v>
      </c>
      <c r="Q75" s="62">
        <v>1.0</v>
      </c>
      <c r="R75" s="62">
        <v>5.0</v>
      </c>
      <c r="S75" s="62">
        <v>0.2</v>
      </c>
      <c r="T75" s="62">
        <v>0.313</v>
      </c>
      <c r="U75" s="62">
        <v>1.0</v>
      </c>
      <c r="V75" s="62">
        <v>2.0</v>
      </c>
      <c r="W75" s="62">
        <v>0.5</v>
      </c>
      <c r="X75" s="62">
        <v>1.0</v>
      </c>
      <c r="Y75" s="62">
        <v>7.0</v>
      </c>
      <c r="Z75" s="62">
        <v>8.0</v>
      </c>
      <c r="AA75" s="62">
        <v>8.0</v>
      </c>
      <c r="AB75" s="62">
        <v>0.0</v>
      </c>
      <c r="AC75" s="62">
        <v>0.0</v>
      </c>
      <c r="AD75" s="62">
        <v>4.0</v>
      </c>
      <c r="AE75" s="62">
        <v>3.0</v>
      </c>
      <c r="AF75" s="62">
        <v>6.0</v>
      </c>
      <c r="AG75" s="62">
        <v>4.0</v>
      </c>
      <c r="AH75" s="62">
        <v>4.0</v>
      </c>
    </row>
    <row r="76" ht="15.75" customHeight="1">
      <c r="A76" s="62">
        <v>54.0</v>
      </c>
      <c r="B76" s="62">
        <v>135.0</v>
      </c>
      <c r="C76" s="62">
        <v>64.0</v>
      </c>
      <c r="D76" s="63">
        <v>46089.0</v>
      </c>
      <c r="E76" s="62" t="s">
        <v>239</v>
      </c>
      <c r="F76" s="62" t="s">
        <v>81</v>
      </c>
      <c r="G76" s="62" t="s">
        <v>272</v>
      </c>
      <c r="H76" s="62" t="s">
        <v>561</v>
      </c>
      <c r="I76" s="62" t="s">
        <v>224</v>
      </c>
      <c r="J76" s="64">
        <v>1.0784722222222223</v>
      </c>
      <c r="K76" s="62">
        <v>7.0</v>
      </c>
      <c r="L76" s="62">
        <v>13.0</v>
      </c>
      <c r="M76" s="62">
        <v>0.538</v>
      </c>
      <c r="N76" s="62">
        <v>3.0</v>
      </c>
      <c r="O76" s="62">
        <v>4.0</v>
      </c>
      <c r="P76" s="62">
        <v>0.75</v>
      </c>
      <c r="Q76" s="62">
        <v>4.0</v>
      </c>
      <c r="R76" s="62">
        <v>9.0</v>
      </c>
      <c r="S76" s="62">
        <v>0.444</v>
      </c>
      <c r="T76" s="62">
        <v>0.654</v>
      </c>
      <c r="U76" s="62">
        <v>6.0</v>
      </c>
      <c r="V76" s="62">
        <v>7.0</v>
      </c>
      <c r="W76" s="62">
        <v>0.857</v>
      </c>
      <c r="X76" s="62">
        <v>1.0</v>
      </c>
      <c r="Y76" s="62">
        <v>2.0</v>
      </c>
      <c r="Z76" s="62">
        <v>3.0</v>
      </c>
      <c r="AA76" s="62">
        <v>5.0</v>
      </c>
      <c r="AB76" s="62">
        <v>0.0</v>
      </c>
      <c r="AC76" s="62">
        <v>0.0</v>
      </c>
      <c r="AD76" s="62">
        <v>2.0</v>
      </c>
      <c r="AE76" s="62">
        <v>5.0</v>
      </c>
      <c r="AF76" s="62">
        <v>23.0</v>
      </c>
      <c r="AG76" s="62">
        <v>17.1</v>
      </c>
      <c r="AH76" s="62">
        <v>19.0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4" width="12.57"/>
    <col customWidth="1" min="15" max="15" width="12.29"/>
    <col customWidth="1" min="16" max="17" width="13.43"/>
    <col customWidth="1" min="18" max="18" width="12.29"/>
    <col customWidth="1" min="19" max="19" width="13.43"/>
    <col customWidth="1" min="20" max="20" width="12.29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 t="s">
        <v>185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8.127177887</v>
      </c>
      <c r="C3" s="55">
        <f t="shared" ref="C3:F3" si="1">IF(COUNT(Z13:Z600)&gt;1,STDEV(Z13:Z600),"")</f>
        <v>3.428630952</v>
      </c>
      <c r="D3" s="55">
        <f t="shared" si="1"/>
        <v>1.784399516</v>
      </c>
      <c r="E3" s="55">
        <f t="shared" si="1"/>
        <v>0.947607083</v>
      </c>
      <c r="F3" s="55">
        <f t="shared" si="1"/>
        <v>1.963857096</v>
      </c>
      <c r="G3" s="55">
        <f>IF(COUNT(N13:N600)&gt;1,STDEV(N13:N600),"")</f>
        <v>1.737932152</v>
      </c>
      <c r="H3" s="2"/>
      <c r="I3" s="56"/>
      <c r="J3" s="2"/>
      <c r="K3" s="2"/>
      <c r="L3" s="2"/>
      <c r="M3" s="2">
        <f t="shared" ref="M3:M6" si="3">O3*O3</f>
        <v>66.05102041</v>
      </c>
      <c r="N3" s="2" t="s">
        <v>186</v>
      </c>
      <c r="O3" s="2">
        <v>8.127177887075147</v>
      </c>
      <c r="P3" s="2">
        <v>3.4286309518642617</v>
      </c>
      <c r="Q3" s="2">
        <v>1.7843995159865578</v>
      </c>
      <c r="R3" s="2">
        <v>0.9476070829586856</v>
      </c>
      <c r="S3" s="2">
        <v>1.9638570960936927</v>
      </c>
      <c r="T3" s="2">
        <v>1.7379321515137767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7.196585973</v>
      </c>
      <c r="C4" s="57">
        <f t="shared" ref="C4:F4" si="2">IF(COUNT(Z13:Z600)&gt;=20,STDEV(OFFSET(Z12,COUNT(Z13:Z600)-20,0,20,1)),IF(COUNT(Z13:Z600)&gt;1,STDEV(Z13:Z600),""))</f>
        <v>3.477753764</v>
      </c>
      <c r="D4" s="57">
        <f t="shared" si="2"/>
        <v>0.9851843661</v>
      </c>
      <c r="E4" s="57">
        <f t="shared" si="2"/>
        <v>1.188177052</v>
      </c>
      <c r="F4" s="57">
        <f t="shared" si="2"/>
        <v>1.878672873</v>
      </c>
      <c r="G4" s="57">
        <f>IF(COUNT(N13:N600)&gt;=20,STDEV(OFFSET(N12,COUNT(N13:N600)-20,0,20,1)),IF(COUNT(N13:N600)&gt;1,STDEV(N13:N600),""))</f>
        <v>2.071436621</v>
      </c>
      <c r="H4" s="2"/>
      <c r="I4" s="56"/>
      <c r="J4" s="2"/>
      <c r="K4" s="2"/>
      <c r="L4" s="2"/>
      <c r="M4" s="2">
        <f t="shared" si="3"/>
        <v>51.79084967</v>
      </c>
      <c r="N4" s="2" t="s">
        <v>187</v>
      </c>
      <c r="O4" s="2">
        <v>7.196585973446202</v>
      </c>
      <c r="P4" s="2">
        <v>3.4777537638294724</v>
      </c>
      <c r="Q4" s="2">
        <v>0.985184366143778</v>
      </c>
      <c r="R4" s="2">
        <v>1.1881770515720091</v>
      </c>
      <c r="S4" s="2">
        <v>1.8786728732554485</v>
      </c>
      <c r="T4" s="2">
        <v>2.071436620609623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8.208396785</v>
      </c>
      <c r="C5" s="58">
        <f t="shared" ref="C5:F5" si="4">IF(COUNT(Z13:Z600)&gt;=10,STDEV(OFFSET(Z12,COUNT(Z13:Z600)-10,0,10,1)),IF(COUNT(Z13:Z600)&gt;1,STDEV(Z13:Z600),""))</f>
        <v>3.326659987</v>
      </c>
      <c r="D5" s="58">
        <f t="shared" si="4"/>
        <v>1.059349905</v>
      </c>
      <c r="E5" s="58">
        <f t="shared" si="4"/>
        <v>1.333333333</v>
      </c>
      <c r="F5" s="58">
        <f t="shared" si="4"/>
        <v>2.011080417</v>
      </c>
      <c r="G5" s="58">
        <f>IF(COUNT(N13:N600)&gt;=10,STDEV(OFFSET(N12,COUNT(N13:N600)-10,0,10,1)),IF(COUNT(N13:N600)&gt;1,STDEV(N13:N600),""))</f>
        <v>2.616188916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AST ▼</v>
      </c>
      <c r="J5" s="59">
        <f>IF(COUNT(AF13:AF600)&gt;=10,AVERAGE(OFFSET(AF12,COUNT(AF13:AF600)-10,0,10,1)),"")</f>
        <v>23.6</v>
      </c>
      <c r="K5" s="59">
        <f t="shared" ref="K5:L5" si="5">IF(COUNT(Z13:Z600)&gt;=10,AVERAGE(OFFSET(Z12,COUNT(Z13:Z600)-10,0,10,1)),"")</f>
        <v>10.8</v>
      </c>
      <c r="L5" s="59">
        <f t="shared" si="5"/>
        <v>1.7</v>
      </c>
      <c r="M5" s="2">
        <f t="shared" si="3"/>
        <v>67.37777778</v>
      </c>
      <c r="N5" s="2" t="s">
        <v>188</v>
      </c>
      <c r="O5" s="2">
        <v>8.208396784864739</v>
      </c>
      <c r="P5" s="2">
        <v>3.32665998663324</v>
      </c>
      <c r="Q5" s="2">
        <v>1.0593499054713802</v>
      </c>
      <c r="R5" s="2">
        <v>1.3333333333333333</v>
      </c>
      <c r="S5" s="2">
        <v>2.011080417199781</v>
      </c>
      <c r="T5" s="2">
        <v>2.616188916046478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5.761944116</v>
      </c>
      <c r="C6" s="58">
        <f t="shared" ref="C6:F6" si="6">IF(COUNT(Z13:Z600)&gt;=5,STDEV(OFFSET(Z12,COUNT(Z13:Z600)-5,0,5,1)),IF(COUNT(Z13:Z600)&gt;1,STDEV(Z13:Z600),""))</f>
        <v>4.098780306</v>
      </c>
      <c r="D6" s="58">
        <f t="shared" si="6"/>
        <v>1.303840481</v>
      </c>
      <c r="E6" s="58">
        <f t="shared" si="6"/>
        <v>1.516575089</v>
      </c>
      <c r="F6" s="58">
        <f t="shared" si="6"/>
        <v>2.167948339</v>
      </c>
      <c r="G6" s="58">
        <f>IF(COUNT(N13:N600)&gt;=5,STDEV(OFFSET(N12,COUNT(N13:N600)-5,0,5,1)),IF(COUNT(N13:N600)&gt;1,STDEV(N13:N600),""))</f>
        <v>1.788854382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AST ▼</v>
      </c>
      <c r="J6" s="59">
        <f>IF(COUNT(AF13:AF600)&gt;=5,AVERAGE(OFFSET(AF12,COUNT(AF13:AF600)-5,0,5,1)),"")</f>
        <v>22.2</v>
      </c>
      <c r="K6" s="59">
        <f t="shared" ref="K6:L6" si="7">IF(COUNT(Z13:Z600)&gt;=5,AVERAGE(OFFSET(Z12,COUNT(Z13:Z600)-5,0,5,1)),"")</f>
        <v>12.4</v>
      </c>
      <c r="L6" s="59">
        <f t="shared" si="7"/>
        <v>1.8</v>
      </c>
      <c r="M6" s="2">
        <f t="shared" si="3"/>
        <v>33.2</v>
      </c>
      <c r="N6" s="2" t="s">
        <v>189</v>
      </c>
      <c r="O6" s="2">
        <v>5.761944116355173</v>
      </c>
      <c r="P6" s="2">
        <v>4.09878030638384</v>
      </c>
      <c r="Q6" s="2">
        <v>1.3038404810405297</v>
      </c>
      <c r="R6" s="2">
        <v>1.51657508881031</v>
      </c>
      <c r="S6" s="2">
        <v>2.1679483388678804</v>
      </c>
      <c r="T6" s="2">
        <v>1.7888543819998317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8">IF(AND(ISNUMBER(B3),ISNUMBER(B8),B8&gt;0),B3/B8,"")</f>
        <v>0.340049284</v>
      </c>
      <c r="C7" s="17">
        <f t="shared" si="8"/>
        <v>0.3077765666</v>
      </c>
      <c r="D7" s="17">
        <f t="shared" si="8"/>
        <v>0.6239159147</v>
      </c>
      <c r="E7" s="17">
        <f t="shared" si="8"/>
        <v>0.947607083</v>
      </c>
      <c r="F7" s="17">
        <f t="shared" si="8"/>
        <v>0.6502838067</v>
      </c>
      <c r="G7" s="17">
        <f t="shared" si="8"/>
        <v>0.965517862</v>
      </c>
      <c r="H7" s="2"/>
      <c r="I7" s="2"/>
      <c r="J7" s="2"/>
      <c r="K7" s="2"/>
      <c r="L7" s="2"/>
      <c r="M7" s="2">
        <f>SUM(M3:M6)</f>
        <v>218.4196479</v>
      </c>
      <c r="N7" s="2" t="s">
        <v>5</v>
      </c>
      <c r="O7" s="2">
        <v>0.34004928397803963</v>
      </c>
      <c r="P7" s="2">
        <v>0.3077765665946375</v>
      </c>
      <c r="Q7" s="2">
        <v>0.6239159146806146</v>
      </c>
      <c r="R7" s="2">
        <v>0.9476070829586856</v>
      </c>
      <c r="S7" s="2">
        <v>0.6502838066535407</v>
      </c>
      <c r="T7" s="2">
        <v>0.9655178619520981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23.9</v>
      </c>
      <c r="C8" s="60">
        <f t="shared" ref="C8:F8" si="9">IF(COUNT(Z13:Z600)&gt;0,AVERAGE(Z13:Z600),"")</f>
        <v>11.14</v>
      </c>
      <c r="D8" s="60">
        <f t="shared" si="9"/>
        <v>2.86</v>
      </c>
      <c r="E8" s="60">
        <f t="shared" si="9"/>
        <v>1</v>
      </c>
      <c r="F8" s="60">
        <f t="shared" si="9"/>
        <v>3.02</v>
      </c>
      <c r="G8" s="60">
        <f>IF(COUNT(N13:N600)&gt;0,AVERAGE(N13:N600),"")</f>
        <v>1.8</v>
      </c>
      <c r="H8" s="2"/>
      <c r="I8" s="2"/>
      <c r="J8" s="2"/>
      <c r="K8" s="2"/>
      <c r="L8" s="2"/>
      <c r="M8" s="2">
        <f>M7/O8</f>
        <v>9.1388974</v>
      </c>
      <c r="N8" s="2" t="s">
        <v>190</v>
      </c>
      <c r="O8" s="2">
        <v>23.9</v>
      </c>
      <c r="P8" s="2">
        <v>11.14</v>
      </c>
      <c r="Q8" s="2">
        <v>2.86</v>
      </c>
      <c r="R8" s="2">
        <v>1.0</v>
      </c>
      <c r="S8" s="2">
        <v>3.02</v>
      </c>
      <c r="T8" s="2">
        <v>1.8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s">
        <v>191</v>
      </c>
      <c r="O9" s="2">
        <v>50.0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">
        <v>9</v>
      </c>
      <c r="O10" s="2">
        <v>46091.0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118.0</v>
      </c>
      <c r="C13" s="62">
        <v>1.0</v>
      </c>
      <c r="D13" s="63">
        <v>45952.0</v>
      </c>
      <c r="E13" s="62" t="s">
        <v>239</v>
      </c>
      <c r="F13" s="62" t="s">
        <v>227</v>
      </c>
      <c r="G13" s="62" t="s">
        <v>256</v>
      </c>
      <c r="H13" s="62" t="s">
        <v>507</v>
      </c>
      <c r="I13" s="62" t="s">
        <v>224</v>
      </c>
      <c r="J13" s="64">
        <v>1.2368055555555555</v>
      </c>
      <c r="K13" s="62">
        <v>15.0</v>
      </c>
      <c r="L13" s="62">
        <v>21.0</v>
      </c>
      <c r="M13" s="62">
        <v>0.714</v>
      </c>
      <c r="N13" s="62">
        <v>1.0</v>
      </c>
      <c r="O13" s="62">
        <v>2.0</v>
      </c>
      <c r="P13" s="62">
        <v>0.5</v>
      </c>
      <c r="Q13" s="62">
        <v>14.0</v>
      </c>
      <c r="R13" s="62">
        <v>19.0</v>
      </c>
      <c r="S13" s="62">
        <v>0.737</v>
      </c>
      <c r="T13" s="62">
        <v>0.738</v>
      </c>
      <c r="U13" s="62">
        <v>9.0</v>
      </c>
      <c r="V13" s="62">
        <v>11.0</v>
      </c>
      <c r="W13" s="62">
        <v>0.818</v>
      </c>
      <c r="X13" s="62">
        <v>1.0</v>
      </c>
      <c r="Y13" s="62">
        <v>14.0</v>
      </c>
      <c r="Z13" s="62">
        <v>15.0</v>
      </c>
      <c r="AA13" s="62">
        <v>1.0</v>
      </c>
      <c r="AB13" s="62">
        <v>1.0</v>
      </c>
      <c r="AC13" s="62">
        <v>3.0</v>
      </c>
      <c r="AD13" s="62">
        <v>0.0</v>
      </c>
      <c r="AE13" s="62">
        <v>4.0</v>
      </c>
      <c r="AF13" s="62">
        <v>40.0</v>
      </c>
      <c r="AG13" s="62">
        <v>37.6</v>
      </c>
      <c r="AH13" s="62">
        <v>31.0</v>
      </c>
    </row>
    <row r="14">
      <c r="A14" s="62">
        <v>2.0</v>
      </c>
      <c r="B14" s="62">
        <v>119.0</v>
      </c>
      <c r="C14" s="62">
        <v>2.0</v>
      </c>
      <c r="D14" s="63">
        <v>45954.0</v>
      </c>
      <c r="E14" s="62" t="s">
        <v>239</v>
      </c>
      <c r="F14" s="62" t="s">
        <v>227</v>
      </c>
      <c r="G14" s="62" t="s">
        <v>247</v>
      </c>
      <c r="H14" s="62" t="s">
        <v>508</v>
      </c>
      <c r="I14" s="62" t="s">
        <v>224</v>
      </c>
      <c r="J14" s="64">
        <v>1.3458333333333334</v>
      </c>
      <c r="K14" s="62">
        <v>13.0</v>
      </c>
      <c r="L14" s="62">
        <v>23.0</v>
      </c>
      <c r="M14" s="62">
        <v>0.565</v>
      </c>
      <c r="N14" s="62">
        <v>0.0</v>
      </c>
      <c r="O14" s="62">
        <v>3.0</v>
      </c>
      <c r="P14" s="62">
        <v>0.0</v>
      </c>
      <c r="Q14" s="62">
        <v>13.0</v>
      </c>
      <c r="R14" s="62">
        <v>20.0</v>
      </c>
      <c r="S14" s="62">
        <v>0.65</v>
      </c>
      <c r="T14" s="62">
        <v>0.565</v>
      </c>
      <c r="U14" s="62">
        <v>3.0</v>
      </c>
      <c r="V14" s="62">
        <v>4.0</v>
      </c>
      <c r="W14" s="62">
        <v>0.75</v>
      </c>
      <c r="X14" s="62">
        <v>3.0</v>
      </c>
      <c r="Y14" s="62">
        <v>8.0</v>
      </c>
      <c r="Z14" s="62">
        <v>11.0</v>
      </c>
      <c r="AA14" s="62">
        <v>2.0</v>
      </c>
      <c r="AB14" s="62">
        <v>1.0</v>
      </c>
      <c r="AC14" s="62">
        <v>9.0</v>
      </c>
      <c r="AD14" s="62">
        <v>0.0</v>
      </c>
      <c r="AE14" s="62">
        <v>6.0</v>
      </c>
      <c r="AF14" s="62">
        <v>29.0</v>
      </c>
      <c r="AG14" s="62">
        <v>28.5</v>
      </c>
      <c r="AH14" s="62">
        <v>-12.0</v>
      </c>
    </row>
    <row r="15">
      <c r="A15" s="62">
        <v>3.0</v>
      </c>
      <c r="B15" s="62">
        <v>120.0</v>
      </c>
      <c r="C15" s="62">
        <v>3.0</v>
      </c>
      <c r="D15" s="63">
        <v>45956.0</v>
      </c>
      <c r="E15" s="62" t="s">
        <v>239</v>
      </c>
      <c r="F15" s="62" t="s">
        <v>81</v>
      </c>
      <c r="G15" s="62" t="s">
        <v>300</v>
      </c>
      <c r="H15" s="62" t="s">
        <v>509</v>
      </c>
      <c r="I15" s="62" t="s">
        <v>224</v>
      </c>
      <c r="J15" s="64">
        <v>1.5194444444444444</v>
      </c>
      <c r="K15" s="62">
        <v>9.0</v>
      </c>
      <c r="L15" s="62">
        <v>21.0</v>
      </c>
      <c r="M15" s="62">
        <v>0.429</v>
      </c>
      <c r="N15" s="62">
        <v>3.0</v>
      </c>
      <c r="O15" s="62">
        <v>6.0</v>
      </c>
      <c r="P15" s="62">
        <v>0.5</v>
      </c>
      <c r="Q15" s="62">
        <v>6.0</v>
      </c>
      <c r="R15" s="62">
        <v>15.0</v>
      </c>
      <c r="S15" s="62">
        <v>0.4</v>
      </c>
      <c r="T15" s="62">
        <v>0.5</v>
      </c>
      <c r="U15" s="62">
        <v>10.0</v>
      </c>
      <c r="V15" s="62">
        <v>15.0</v>
      </c>
      <c r="W15" s="62">
        <v>0.667</v>
      </c>
      <c r="X15" s="62">
        <v>1.0</v>
      </c>
      <c r="Y15" s="62">
        <v>13.0</v>
      </c>
      <c r="Z15" s="62">
        <v>14.0</v>
      </c>
      <c r="AA15" s="62">
        <v>4.0</v>
      </c>
      <c r="AB15" s="62">
        <v>3.0</v>
      </c>
      <c r="AC15" s="62">
        <v>6.0</v>
      </c>
      <c r="AD15" s="62">
        <v>2.0</v>
      </c>
      <c r="AE15" s="62">
        <v>3.0</v>
      </c>
      <c r="AF15" s="62">
        <v>31.0</v>
      </c>
      <c r="AG15" s="62">
        <v>29.3</v>
      </c>
      <c r="AH15" s="62">
        <v>13.0</v>
      </c>
    </row>
    <row r="16">
      <c r="A16" s="62">
        <v>4.0</v>
      </c>
      <c r="B16" s="62">
        <v>121.0</v>
      </c>
      <c r="C16" s="62">
        <v>4.0</v>
      </c>
      <c r="D16" s="63">
        <v>45957.0</v>
      </c>
      <c r="E16" s="62" t="s">
        <v>239</v>
      </c>
      <c r="F16" s="62" t="s">
        <v>81</v>
      </c>
      <c r="G16" s="62" t="s">
        <v>261</v>
      </c>
      <c r="H16" s="62" t="s">
        <v>510</v>
      </c>
      <c r="I16" s="62" t="s">
        <v>224</v>
      </c>
      <c r="J16" s="64">
        <v>1.2770833333333333</v>
      </c>
      <c r="K16" s="62">
        <v>7.0</v>
      </c>
      <c r="L16" s="62">
        <v>8.0</v>
      </c>
      <c r="M16" s="62">
        <v>0.875</v>
      </c>
      <c r="N16" s="62">
        <v>0.0</v>
      </c>
      <c r="O16" s="62">
        <v>0.0</v>
      </c>
      <c r="P16" s="62" t="s">
        <v>81</v>
      </c>
      <c r="Q16" s="62">
        <v>7.0</v>
      </c>
      <c r="R16" s="62">
        <v>8.0</v>
      </c>
      <c r="S16" s="62">
        <v>0.875</v>
      </c>
      <c r="T16" s="62">
        <v>0.875</v>
      </c>
      <c r="U16" s="62">
        <v>10.0</v>
      </c>
      <c r="V16" s="62">
        <v>10.0</v>
      </c>
      <c r="W16" s="62">
        <v>1.0</v>
      </c>
      <c r="X16" s="62">
        <v>2.0</v>
      </c>
      <c r="Y16" s="62">
        <v>13.0</v>
      </c>
      <c r="Z16" s="62">
        <v>15.0</v>
      </c>
      <c r="AA16" s="62">
        <v>4.0</v>
      </c>
      <c r="AB16" s="62">
        <v>1.0</v>
      </c>
      <c r="AC16" s="62">
        <v>1.0</v>
      </c>
      <c r="AD16" s="62">
        <v>4.0</v>
      </c>
      <c r="AE16" s="62">
        <v>1.0</v>
      </c>
      <c r="AF16" s="62">
        <v>24.0</v>
      </c>
      <c r="AG16" s="62">
        <v>26.6</v>
      </c>
      <c r="AH16" s="62">
        <v>35.0</v>
      </c>
    </row>
    <row r="17">
      <c r="A17" s="62">
        <v>5.0</v>
      </c>
      <c r="B17" s="62">
        <v>122.0</v>
      </c>
      <c r="C17" s="62">
        <v>5.0</v>
      </c>
      <c r="D17" s="63">
        <v>45960.0</v>
      </c>
      <c r="E17" s="62" t="s">
        <v>239</v>
      </c>
      <c r="F17" s="62" t="s">
        <v>81</v>
      </c>
      <c r="G17" s="62" t="s">
        <v>235</v>
      </c>
      <c r="H17" s="62" t="s">
        <v>511</v>
      </c>
      <c r="I17" s="62" t="s">
        <v>224</v>
      </c>
      <c r="J17" s="64">
        <v>1.6541666666666666</v>
      </c>
      <c r="K17" s="62">
        <v>10.0</v>
      </c>
      <c r="L17" s="62">
        <v>23.0</v>
      </c>
      <c r="M17" s="62">
        <v>0.435</v>
      </c>
      <c r="N17" s="62">
        <v>1.0</v>
      </c>
      <c r="O17" s="62">
        <v>5.0</v>
      </c>
      <c r="P17" s="62">
        <v>0.2</v>
      </c>
      <c r="Q17" s="62">
        <v>9.0</v>
      </c>
      <c r="R17" s="62">
        <v>18.0</v>
      </c>
      <c r="S17" s="62">
        <v>0.5</v>
      </c>
      <c r="T17" s="62">
        <v>0.457</v>
      </c>
      <c r="U17" s="62">
        <v>6.0</v>
      </c>
      <c r="V17" s="62">
        <v>8.0</v>
      </c>
      <c r="W17" s="62">
        <v>0.75</v>
      </c>
      <c r="X17" s="62">
        <v>2.0</v>
      </c>
      <c r="Y17" s="62">
        <v>16.0</v>
      </c>
      <c r="Z17" s="62">
        <v>18.0</v>
      </c>
      <c r="AA17" s="62">
        <v>6.0</v>
      </c>
      <c r="AB17" s="62">
        <v>1.0</v>
      </c>
      <c r="AC17" s="62">
        <v>5.0</v>
      </c>
      <c r="AD17" s="62">
        <v>3.0</v>
      </c>
      <c r="AE17" s="62">
        <v>3.0</v>
      </c>
      <c r="AF17" s="62">
        <v>27.0</v>
      </c>
      <c r="AG17" s="62">
        <v>24.8</v>
      </c>
      <c r="AH17" s="62">
        <v>3.0</v>
      </c>
    </row>
    <row r="18">
      <c r="A18" s="62">
        <v>6.0</v>
      </c>
      <c r="B18" s="62">
        <v>123.0</v>
      </c>
      <c r="C18" s="62">
        <v>6.0</v>
      </c>
      <c r="D18" s="63">
        <v>45963.0</v>
      </c>
      <c r="E18" s="62" t="s">
        <v>239</v>
      </c>
      <c r="F18" s="62" t="s">
        <v>227</v>
      </c>
      <c r="G18" s="62" t="s">
        <v>259</v>
      </c>
      <c r="H18" s="62" t="s">
        <v>512</v>
      </c>
      <c r="I18" s="62" t="s">
        <v>224</v>
      </c>
      <c r="J18" s="64">
        <v>1.4354166666666666</v>
      </c>
      <c r="K18" s="62">
        <v>4.0</v>
      </c>
      <c r="L18" s="62">
        <v>14.0</v>
      </c>
      <c r="M18" s="62">
        <v>0.286</v>
      </c>
      <c r="N18" s="62">
        <v>1.0</v>
      </c>
      <c r="O18" s="62">
        <v>5.0</v>
      </c>
      <c r="P18" s="62">
        <v>0.2</v>
      </c>
      <c r="Q18" s="62">
        <v>3.0</v>
      </c>
      <c r="R18" s="62">
        <v>9.0</v>
      </c>
      <c r="S18" s="62">
        <v>0.333</v>
      </c>
      <c r="T18" s="62">
        <v>0.321</v>
      </c>
      <c r="U18" s="62">
        <v>0.0</v>
      </c>
      <c r="V18" s="62">
        <v>0.0</v>
      </c>
      <c r="W18" s="62" t="s">
        <v>81</v>
      </c>
      <c r="X18" s="62">
        <v>2.0</v>
      </c>
      <c r="Y18" s="62">
        <v>7.0</v>
      </c>
      <c r="Z18" s="62">
        <v>9.0</v>
      </c>
      <c r="AA18" s="62">
        <v>2.0</v>
      </c>
      <c r="AB18" s="62">
        <v>1.0</v>
      </c>
      <c r="AC18" s="62">
        <v>4.0</v>
      </c>
      <c r="AD18" s="62">
        <v>6.0</v>
      </c>
      <c r="AE18" s="62">
        <v>4.0</v>
      </c>
      <c r="AF18" s="62">
        <v>9.0</v>
      </c>
      <c r="AG18" s="62">
        <v>1.9</v>
      </c>
      <c r="AH18" s="62">
        <v>-3.0</v>
      </c>
    </row>
    <row r="19">
      <c r="A19" s="62">
        <v>7.0</v>
      </c>
      <c r="B19" s="62">
        <v>124.0</v>
      </c>
      <c r="C19" s="62">
        <v>7.0</v>
      </c>
      <c r="D19" s="63">
        <v>45966.0</v>
      </c>
      <c r="E19" s="62" t="s">
        <v>239</v>
      </c>
      <c r="F19" s="62" t="s">
        <v>227</v>
      </c>
      <c r="G19" s="62" t="s">
        <v>221</v>
      </c>
      <c r="H19" s="62" t="s">
        <v>513</v>
      </c>
      <c r="I19" s="62" t="s">
        <v>224</v>
      </c>
      <c r="J19" s="64">
        <v>1.3618055555555555</v>
      </c>
      <c r="K19" s="62">
        <v>5.0</v>
      </c>
      <c r="L19" s="62">
        <v>14.0</v>
      </c>
      <c r="M19" s="62">
        <v>0.357</v>
      </c>
      <c r="N19" s="62">
        <v>0.0</v>
      </c>
      <c r="O19" s="62">
        <v>2.0</v>
      </c>
      <c r="P19" s="62">
        <v>0.0</v>
      </c>
      <c r="Q19" s="62">
        <v>5.0</v>
      </c>
      <c r="R19" s="62">
        <v>12.0</v>
      </c>
      <c r="S19" s="62">
        <v>0.417</v>
      </c>
      <c r="T19" s="62">
        <v>0.357</v>
      </c>
      <c r="U19" s="62">
        <v>9.0</v>
      </c>
      <c r="V19" s="62">
        <v>11.0</v>
      </c>
      <c r="W19" s="62">
        <v>0.818</v>
      </c>
      <c r="X19" s="62">
        <v>2.0</v>
      </c>
      <c r="Y19" s="62">
        <v>6.0</v>
      </c>
      <c r="Z19" s="62">
        <v>8.0</v>
      </c>
      <c r="AA19" s="62">
        <v>3.0</v>
      </c>
      <c r="AB19" s="62">
        <v>1.0</v>
      </c>
      <c r="AC19" s="62">
        <v>1.0</v>
      </c>
      <c r="AD19" s="62">
        <v>5.0</v>
      </c>
      <c r="AE19" s="62">
        <v>6.0</v>
      </c>
      <c r="AF19" s="62">
        <v>19.0</v>
      </c>
      <c r="AG19" s="62">
        <v>10.0</v>
      </c>
      <c r="AH19" s="62">
        <v>-2.0</v>
      </c>
    </row>
    <row r="20">
      <c r="A20" s="62">
        <v>8.0</v>
      </c>
      <c r="B20" s="62">
        <v>125.0</v>
      </c>
      <c r="C20" s="62">
        <v>8.0</v>
      </c>
      <c r="D20" s="63">
        <v>45968.0</v>
      </c>
      <c r="E20" s="62" t="s">
        <v>239</v>
      </c>
      <c r="F20" s="62" t="s">
        <v>81</v>
      </c>
      <c r="G20" s="62" t="s">
        <v>272</v>
      </c>
      <c r="H20" s="62" t="s">
        <v>497</v>
      </c>
      <c r="I20" s="62" t="s">
        <v>224</v>
      </c>
      <c r="J20" s="64">
        <v>1.55</v>
      </c>
      <c r="K20" s="62">
        <v>8.0</v>
      </c>
      <c r="L20" s="62">
        <v>16.0</v>
      </c>
      <c r="M20" s="62">
        <v>0.5</v>
      </c>
      <c r="N20" s="62">
        <v>0.0</v>
      </c>
      <c r="O20" s="62">
        <v>2.0</v>
      </c>
      <c r="P20" s="62">
        <v>0.0</v>
      </c>
      <c r="Q20" s="62">
        <v>8.0</v>
      </c>
      <c r="R20" s="62">
        <v>14.0</v>
      </c>
      <c r="S20" s="62">
        <v>0.571</v>
      </c>
      <c r="T20" s="62">
        <v>0.5</v>
      </c>
      <c r="U20" s="62">
        <v>6.0</v>
      </c>
      <c r="V20" s="62">
        <v>6.0</v>
      </c>
      <c r="W20" s="62">
        <v>1.0</v>
      </c>
      <c r="X20" s="62">
        <v>1.0</v>
      </c>
      <c r="Y20" s="62">
        <v>7.0</v>
      </c>
      <c r="Z20" s="62">
        <v>8.0</v>
      </c>
      <c r="AA20" s="62">
        <v>4.0</v>
      </c>
      <c r="AB20" s="62">
        <v>1.0</v>
      </c>
      <c r="AC20" s="62">
        <v>2.0</v>
      </c>
      <c r="AD20" s="62">
        <v>4.0</v>
      </c>
      <c r="AE20" s="62">
        <v>5.0</v>
      </c>
      <c r="AF20" s="62">
        <v>22.0</v>
      </c>
      <c r="AG20" s="62">
        <v>16.0</v>
      </c>
      <c r="AH20" s="62">
        <v>5.0</v>
      </c>
    </row>
    <row r="21" ht="15.75" customHeight="1">
      <c r="A21" s="62">
        <v>9.0</v>
      </c>
      <c r="B21" s="62">
        <v>126.0</v>
      </c>
      <c r="C21" s="62">
        <v>9.0</v>
      </c>
      <c r="D21" s="63">
        <v>45969.0</v>
      </c>
      <c r="E21" s="62" t="s">
        <v>239</v>
      </c>
      <c r="F21" s="62" t="s">
        <v>81</v>
      </c>
      <c r="G21" s="62" t="s">
        <v>247</v>
      </c>
      <c r="H21" s="62" t="s">
        <v>514</v>
      </c>
      <c r="I21" s="62" t="s">
        <v>224</v>
      </c>
      <c r="J21" s="64">
        <v>1.3520833333333333</v>
      </c>
      <c r="K21" s="62">
        <v>8.0</v>
      </c>
      <c r="L21" s="62">
        <v>19.0</v>
      </c>
      <c r="M21" s="62">
        <v>0.421</v>
      </c>
      <c r="N21" s="62">
        <v>2.0</v>
      </c>
      <c r="O21" s="62">
        <v>9.0</v>
      </c>
      <c r="P21" s="62">
        <v>0.222</v>
      </c>
      <c r="Q21" s="62">
        <v>6.0</v>
      </c>
      <c r="R21" s="62">
        <v>10.0</v>
      </c>
      <c r="S21" s="62">
        <v>0.6</v>
      </c>
      <c r="T21" s="62">
        <v>0.474</v>
      </c>
      <c r="U21" s="62">
        <v>0.0</v>
      </c>
      <c r="V21" s="62">
        <v>0.0</v>
      </c>
      <c r="W21" s="62" t="s">
        <v>81</v>
      </c>
      <c r="X21" s="62">
        <v>0.0</v>
      </c>
      <c r="Y21" s="62">
        <v>18.0</v>
      </c>
      <c r="Z21" s="62">
        <v>18.0</v>
      </c>
      <c r="AA21" s="62">
        <v>3.0</v>
      </c>
      <c r="AB21" s="62">
        <v>1.0</v>
      </c>
      <c r="AC21" s="62">
        <v>3.0</v>
      </c>
      <c r="AD21" s="62">
        <v>5.0</v>
      </c>
      <c r="AE21" s="62">
        <v>2.0</v>
      </c>
      <c r="AF21" s="62">
        <v>18.0</v>
      </c>
      <c r="AG21" s="62">
        <v>12.7</v>
      </c>
      <c r="AH21" s="62">
        <v>5.0</v>
      </c>
    </row>
    <row r="22" ht="15.75" customHeight="1">
      <c r="A22" s="62">
        <v>10.0</v>
      </c>
      <c r="B22" s="62">
        <v>127.0</v>
      </c>
      <c r="C22" s="62">
        <v>10.0</v>
      </c>
      <c r="D22" s="63">
        <v>45971.0</v>
      </c>
      <c r="E22" s="62" t="s">
        <v>239</v>
      </c>
      <c r="F22" s="62" t="s">
        <v>227</v>
      </c>
      <c r="G22" s="62" t="s">
        <v>291</v>
      </c>
      <c r="H22" s="62" t="s">
        <v>515</v>
      </c>
      <c r="I22" s="62" t="s">
        <v>224</v>
      </c>
      <c r="J22" s="64">
        <v>1.4965277777777777</v>
      </c>
      <c r="K22" s="62">
        <v>11.0</v>
      </c>
      <c r="L22" s="62">
        <v>19.0</v>
      </c>
      <c r="M22" s="62">
        <v>0.579</v>
      </c>
      <c r="N22" s="62">
        <v>6.0</v>
      </c>
      <c r="O22" s="62">
        <v>9.0</v>
      </c>
      <c r="P22" s="62">
        <v>0.667</v>
      </c>
      <c r="Q22" s="62">
        <v>5.0</v>
      </c>
      <c r="R22" s="62">
        <v>10.0</v>
      </c>
      <c r="S22" s="62">
        <v>0.5</v>
      </c>
      <c r="T22" s="62">
        <v>0.737</v>
      </c>
      <c r="U22" s="62">
        <v>10.0</v>
      </c>
      <c r="V22" s="62">
        <v>10.0</v>
      </c>
      <c r="W22" s="62">
        <v>1.0</v>
      </c>
      <c r="X22" s="62">
        <v>1.0</v>
      </c>
      <c r="Y22" s="62">
        <v>11.0</v>
      </c>
      <c r="Z22" s="62">
        <v>12.0</v>
      </c>
      <c r="AA22" s="62">
        <v>5.0</v>
      </c>
      <c r="AB22" s="62">
        <v>1.0</v>
      </c>
      <c r="AC22" s="62">
        <v>5.0</v>
      </c>
      <c r="AD22" s="62">
        <v>3.0</v>
      </c>
      <c r="AE22" s="62">
        <v>4.0</v>
      </c>
      <c r="AF22" s="62">
        <v>38.0</v>
      </c>
      <c r="AG22" s="62">
        <v>36.5</v>
      </c>
      <c r="AH22" s="62">
        <v>13.0</v>
      </c>
    </row>
    <row r="23" ht="15.75" customHeight="1">
      <c r="A23" s="62">
        <v>11.0</v>
      </c>
      <c r="B23" s="62">
        <v>128.0</v>
      </c>
      <c r="C23" s="62">
        <v>11.0</v>
      </c>
      <c r="D23" s="63">
        <v>45973.0</v>
      </c>
      <c r="E23" s="62" t="s">
        <v>239</v>
      </c>
      <c r="F23" s="62" t="s">
        <v>81</v>
      </c>
      <c r="G23" s="62" t="s">
        <v>222</v>
      </c>
      <c r="H23" s="62" t="s">
        <v>516</v>
      </c>
      <c r="I23" s="62" t="s">
        <v>224</v>
      </c>
      <c r="J23" s="64">
        <v>1.5145833333333334</v>
      </c>
      <c r="K23" s="62">
        <v>11.0</v>
      </c>
      <c r="L23" s="62">
        <v>22.0</v>
      </c>
      <c r="M23" s="62">
        <v>0.5</v>
      </c>
      <c r="N23" s="62">
        <v>3.0</v>
      </c>
      <c r="O23" s="62">
        <v>7.0</v>
      </c>
      <c r="P23" s="62">
        <v>0.429</v>
      </c>
      <c r="Q23" s="62">
        <v>8.0</v>
      </c>
      <c r="R23" s="62">
        <v>15.0</v>
      </c>
      <c r="S23" s="62">
        <v>0.533</v>
      </c>
      <c r="T23" s="62">
        <v>0.568</v>
      </c>
      <c r="U23" s="62">
        <v>6.0</v>
      </c>
      <c r="V23" s="62">
        <v>6.0</v>
      </c>
      <c r="W23" s="62">
        <v>1.0</v>
      </c>
      <c r="X23" s="62">
        <v>6.0</v>
      </c>
      <c r="Y23" s="62">
        <v>9.0</v>
      </c>
      <c r="Z23" s="62">
        <v>15.0</v>
      </c>
      <c r="AA23" s="62">
        <v>10.0</v>
      </c>
      <c r="AB23" s="62">
        <v>0.0</v>
      </c>
      <c r="AC23" s="62">
        <v>1.0</v>
      </c>
      <c r="AD23" s="62">
        <v>8.0</v>
      </c>
      <c r="AE23" s="62">
        <v>5.0</v>
      </c>
      <c r="AF23" s="62">
        <v>31.0</v>
      </c>
      <c r="AG23" s="62">
        <v>24.6</v>
      </c>
      <c r="AH23" s="62">
        <v>-9.0</v>
      </c>
    </row>
    <row r="24" ht="15.75" customHeight="1">
      <c r="A24" s="62">
        <v>12.0</v>
      </c>
      <c r="B24" s="62">
        <v>129.0</v>
      </c>
      <c r="C24" s="62">
        <v>12.0</v>
      </c>
      <c r="D24" s="63">
        <v>45975.0</v>
      </c>
      <c r="E24" s="62" t="s">
        <v>239</v>
      </c>
      <c r="F24" s="62" t="s">
        <v>81</v>
      </c>
      <c r="G24" s="62" t="s">
        <v>222</v>
      </c>
      <c r="H24" s="62" t="s">
        <v>390</v>
      </c>
      <c r="I24" s="62" t="s">
        <v>224</v>
      </c>
      <c r="J24" s="64">
        <v>1.5930555555555554</v>
      </c>
      <c r="K24" s="62">
        <v>10.0</v>
      </c>
      <c r="L24" s="62">
        <v>21.0</v>
      </c>
      <c r="M24" s="62">
        <v>0.476</v>
      </c>
      <c r="N24" s="62">
        <v>3.0</v>
      </c>
      <c r="O24" s="62">
        <v>8.0</v>
      </c>
      <c r="P24" s="62">
        <v>0.375</v>
      </c>
      <c r="Q24" s="62">
        <v>7.0</v>
      </c>
      <c r="R24" s="62">
        <v>13.0</v>
      </c>
      <c r="S24" s="62">
        <v>0.538</v>
      </c>
      <c r="T24" s="62">
        <v>0.548</v>
      </c>
      <c r="U24" s="62">
        <v>3.0</v>
      </c>
      <c r="V24" s="62">
        <v>3.0</v>
      </c>
      <c r="W24" s="62">
        <v>1.0</v>
      </c>
      <c r="X24" s="62">
        <v>3.0</v>
      </c>
      <c r="Y24" s="62">
        <v>9.0</v>
      </c>
      <c r="Z24" s="62">
        <v>12.0</v>
      </c>
      <c r="AA24" s="62">
        <v>4.0</v>
      </c>
      <c r="AB24" s="62">
        <v>1.0</v>
      </c>
      <c r="AC24" s="62">
        <v>3.0</v>
      </c>
      <c r="AD24" s="62">
        <v>3.0</v>
      </c>
      <c r="AE24" s="62">
        <v>1.0</v>
      </c>
      <c r="AF24" s="62">
        <v>26.0</v>
      </c>
      <c r="AG24" s="62">
        <v>22.6</v>
      </c>
      <c r="AH24" s="62">
        <v>6.0</v>
      </c>
    </row>
    <row r="25" ht="15.75" customHeight="1">
      <c r="A25" s="62">
        <v>12.0</v>
      </c>
      <c r="B25" s="62" t="s">
        <v>81</v>
      </c>
      <c r="C25" s="62">
        <v>13.0</v>
      </c>
      <c r="D25" s="63">
        <v>45977.0</v>
      </c>
      <c r="E25" s="62" t="s">
        <v>239</v>
      </c>
      <c r="F25" s="62" t="s">
        <v>81</v>
      </c>
      <c r="G25" s="62" t="s">
        <v>228</v>
      </c>
      <c r="H25" s="62" t="s">
        <v>517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12.0</v>
      </c>
      <c r="B26" s="62" t="s">
        <v>81</v>
      </c>
      <c r="C26" s="62">
        <v>14.0</v>
      </c>
      <c r="D26" s="63">
        <v>45979.0</v>
      </c>
      <c r="E26" s="62" t="s">
        <v>239</v>
      </c>
      <c r="F26" s="62" t="s">
        <v>81</v>
      </c>
      <c r="G26" s="62" t="s">
        <v>233</v>
      </c>
      <c r="H26" s="62" t="s">
        <v>518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>
        <v>12.0</v>
      </c>
      <c r="B27" s="62" t="s">
        <v>81</v>
      </c>
      <c r="C27" s="62">
        <v>15.0</v>
      </c>
      <c r="D27" s="63">
        <v>45981.0</v>
      </c>
      <c r="E27" s="62" t="s">
        <v>239</v>
      </c>
      <c r="F27" s="62" t="s">
        <v>81</v>
      </c>
      <c r="G27" s="62" t="s">
        <v>241</v>
      </c>
      <c r="H27" s="62" t="s">
        <v>519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>
        <v>12.0</v>
      </c>
      <c r="B28" s="62" t="s">
        <v>81</v>
      </c>
      <c r="C28" s="62">
        <v>16.0</v>
      </c>
      <c r="D28" s="63">
        <v>45984.0</v>
      </c>
      <c r="E28" s="62" t="s">
        <v>239</v>
      </c>
      <c r="F28" s="62" t="s">
        <v>227</v>
      </c>
      <c r="G28" s="62" t="s">
        <v>259</v>
      </c>
      <c r="H28" s="62" t="s">
        <v>520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12.0</v>
      </c>
      <c r="B29" s="62" t="s">
        <v>81</v>
      </c>
      <c r="C29" s="62">
        <v>17.0</v>
      </c>
      <c r="D29" s="63">
        <v>45987.0</v>
      </c>
      <c r="E29" s="62" t="s">
        <v>239</v>
      </c>
      <c r="F29" s="62" t="s">
        <v>227</v>
      </c>
      <c r="G29" s="62" t="s">
        <v>230</v>
      </c>
      <c r="H29" s="62" t="s">
        <v>422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>
        <v>12.0</v>
      </c>
      <c r="B30" s="62" t="s">
        <v>81</v>
      </c>
      <c r="C30" s="62">
        <v>18.0</v>
      </c>
      <c r="D30" s="63">
        <v>45989.0</v>
      </c>
      <c r="E30" s="62" t="s">
        <v>239</v>
      </c>
      <c r="F30" s="62" t="s">
        <v>227</v>
      </c>
      <c r="G30" s="62" t="s">
        <v>287</v>
      </c>
      <c r="H30" s="62" t="s">
        <v>521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>
        <v>12.0</v>
      </c>
      <c r="B31" s="62" t="s">
        <v>81</v>
      </c>
      <c r="C31" s="62">
        <v>19.0</v>
      </c>
      <c r="D31" s="63">
        <v>45991.0</v>
      </c>
      <c r="E31" s="62" t="s">
        <v>239</v>
      </c>
      <c r="F31" s="62" t="s">
        <v>227</v>
      </c>
      <c r="G31" s="62" t="s">
        <v>225</v>
      </c>
      <c r="H31" s="62" t="s">
        <v>522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>
        <v>12.0</v>
      </c>
      <c r="B32" s="62" t="s">
        <v>81</v>
      </c>
      <c r="C32" s="62">
        <v>20.0</v>
      </c>
      <c r="D32" s="63">
        <v>45993.0</v>
      </c>
      <c r="E32" s="62" t="s">
        <v>239</v>
      </c>
      <c r="F32" s="62" t="s">
        <v>81</v>
      </c>
      <c r="G32" s="62" t="s">
        <v>233</v>
      </c>
      <c r="H32" s="62" t="s">
        <v>514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>
        <v>12.0</v>
      </c>
      <c r="B33" s="62" t="s">
        <v>81</v>
      </c>
      <c r="C33" s="62">
        <v>21.0</v>
      </c>
      <c r="D33" s="63">
        <v>45994.0</v>
      </c>
      <c r="E33" s="62" t="s">
        <v>239</v>
      </c>
      <c r="F33" s="62" t="s">
        <v>227</v>
      </c>
      <c r="G33" s="62" t="s">
        <v>309</v>
      </c>
      <c r="H33" s="62" t="s">
        <v>523</v>
      </c>
      <c r="I33" s="62" t="s">
        <v>238</v>
      </c>
      <c r="J33" s="62" t="s">
        <v>238</v>
      </c>
      <c r="K33" s="62" t="s">
        <v>238</v>
      </c>
      <c r="L33" s="62" t="s">
        <v>238</v>
      </c>
      <c r="M33" s="62" t="s">
        <v>238</v>
      </c>
      <c r="N33" s="62" t="s">
        <v>238</v>
      </c>
      <c r="O33" s="62" t="s">
        <v>238</v>
      </c>
      <c r="P33" s="62" t="s">
        <v>238</v>
      </c>
      <c r="Q33" s="62" t="s">
        <v>238</v>
      </c>
      <c r="R33" s="62" t="s">
        <v>238</v>
      </c>
      <c r="S33" s="62" t="s">
        <v>238</v>
      </c>
      <c r="T33" s="62" t="s">
        <v>238</v>
      </c>
      <c r="U33" s="62" t="s">
        <v>238</v>
      </c>
      <c r="V33" s="62" t="s">
        <v>238</v>
      </c>
      <c r="W33" s="62" t="s">
        <v>238</v>
      </c>
      <c r="X33" s="62" t="s">
        <v>238</v>
      </c>
      <c r="Y33" s="62" t="s">
        <v>238</v>
      </c>
      <c r="Z33" s="62" t="s">
        <v>238</v>
      </c>
      <c r="AA33" s="62" t="s">
        <v>238</v>
      </c>
      <c r="AB33" s="62" t="s">
        <v>238</v>
      </c>
      <c r="AC33" s="62" t="s">
        <v>238</v>
      </c>
      <c r="AD33" s="62" t="s">
        <v>238</v>
      </c>
      <c r="AE33" s="62" t="s">
        <v>238</v>
      </c>
      <c r="AF33" s="62" t="s">
        <v>238</v>
      </c>
      <c r="AG33" s="62" t="s">
        <v>238</v>
      </c>
      <c r="AH33" s="62" t="s">
        <v>238</v>
      </c>
    </row>
    <row r="34" ht="15.75" customHeight="1">
      <c r="A34" s="62">
        <v>12.0</v>
      </c>
      <c r="B34" s="62" t="s">
        <v>81</v>
      </c>
      <c r="C34" s="62">
        <v>22.0</v>
      </c>
      <c r="D34" s="63">
        <v>45996.0</v>
      </c>
      <c r="E34" s="62" t="s">
        <v>239</v>
      </c>
      <c r="F34" s="62" t="s">
        <v>227</v>
      </c>
      <c r="G34" s="62" t="s">
        <v>293</v>
      </c>
      <c r="H34" s="62" t="s">
        <v>524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>
        <v>12.0</v>
      </c>
      <c r="B35" s="62" t="s">
        <v>81</v>
      </c>
      <c r="C35" s="62">
        <v>23.0</v>
      </c>
      <c r="D35" s="63">
        <v>45999.0</v>
      </c>
      <c r="E35" s="62" t="s">
        <v>239</v>
      </c>
      <c r="F35" s="62" t="s">
        <v>227</v>
      </c>
      <c r="G35" s="62" t="s">
        <v>247</v>
      </c>
      <c r="H35" s="62" t="s">
        <v>525</v>
      </c>
      <c r="I35" s="62" t="s">
        <v>238</v>
      </c>
      <c r="J35" s="62" t="s">
        <v>238</v>
      </c>
      <c r="K35" s="62" t="s">
        <v>238</v>
      </c>
      <c r="L35" s="62" t="s">
        <v>238</v>
      </c>
      <c r="M35" s="62" t="s">
        <v>238</v>
      </c>
      <c r="N35" s="62" t="s">
        <v>238</v>
      </c>
      <c r="O35" s="62" t="s">
        <v>238</v>
      </c>
      <c r="P35" s="62" t="s">
        <v>238</v>
      </c>
      <c r="Q35" s="62" t="s">
        <v>238</v>
      </c>
      <c r="R35" s="62" t="s">
        <v>238</v>
      </c>
      <c r="S35" s="62" t="s">
        <v>238</v>
      </c>
      <c r="T35" s="62" t="s">
        <v>238</v>
      </c>
      <c r="U35" s="62" t="s">
        <v>238</v>
      </c>
      <c r="V35" s="62" t="s">
        <v>238</v>
      </c>
      <c r="W35" s="62" t="s">
        <v>238</v>
      </c>
      <c r="X35" s="62" t="s">
        <v>238</v>
      </c>
      <c r="Y35" s="62" t="s">
        <v>238</v>
      </c>
      <c r="Z35" s="62" t="s">
        <v>238</v>
      </c>
      <c r="AA35" s="62" t="s">
        <v>238</v>
      </c>
      <c r="AB35" s="62" t="s">
        <v>238</v>
      </c>
      <c r="AC35" s="62" t="s">
        <v>238</v>
      </c>
      <c r="AD35" s="62" t="s">
        <v>238</v>
      </c>
      <c r="AE35" s="62" t="s">
        <v>238</v>
      </c>
      <c r="AF35" s="62" t="s">
        <v>238</v>
      </c>
      <c r="AG35" s="62" t="s">
        <v>238</v>
      </c>
      <c r="AH35" s="62" t="s">
        <v>238</v>
      </c>
    </row>
    <row r="36" ht="15.75" customHeight="1">
      <c r="A36" s="62">
        <v>12.0</v>
      </c>
      <c r="B36" s="62" t="s">
        <v>81</v>
      </c>
      <c r="C36" s="62">
        <v>24.0</v>
      </c>
      <c r="D36" s="63">
        <v>46001.0</v>
      </c>
      <c r="E36" s="62" t="s">
        <v>239</v>
      </c>
      <c r="F36" s="62" t="s">
        <v>227</v>
      </c>
      <c r="G36" s="62" t="s">
        <v>221</v>
      </c>
      <c r="H36" s="62" t="s">
        <v>526</v>
      </c>
      <c r="I36" s="62" t="s">
        <v>238</v>
      </c>
      <c r="J36" s="62" t="s">
        <v>238</v>
      </c>
      <c r="K36" s="62" t="s">
        <v>238</v>
      </c>
      <c r="L36" s="62" t="s">
        <v>238</v>
      </c>
      <c r="M36" s="62" t="s">
        <v>238</v>
      </c>
      <c r="N36" s="62" t="s">
        <v>238</v>
      </c>
      <c r="O36" s="62" t="s">
        <v>238</v>
      </c>
      <c r="P36" s="62" t="s">
        <v>238</v>
      </c>
      <c r="Q36" s="62" t="s">
        <v>238</v>
      </c>
      <c r="R36" s="62" t="s">
        <v>238</v>
      </c>
      <c r="S36" s="62" t="s">
        <v>238</v>
      </c>
      <c r="T36" s="62" t="s">
        <v>238</v>
      </c>
      <c r="U36" s="62" t="s">
        <v>238</v>
      </c>
      <c r="V36" s="62" t="s">
        <v>238</v>
      </c>
      <c r="W36" s="62" t="s">
        <v>238</v>
      </c>
      <c r="X36" s="62" t="s">
        <v>238</v>
      </c>
      <c r="Y36" s="62" t="s">
        <v>238</v>
      </c>
      <c r="Z36" s="62" t="s">
        <v>238</v>
      </c>
      <c r="AA36" s="62" t="s">
        <v>238</v>
      </c>
      <c r="AB36" s="62" t="s">
        <v>238</v>
      </c>
      <c r="AC36" s="62" t="s">
        <v>238</v>
      </c>
      <c r="AD36" s="62" t="s">
        <v>238</v>
      </c>
      <c r="AE36" s="62" t="s">
        <v>238</v>
      </c>
      <c r="AF36" s="62" t="s">
        <v>238</v>
      </c>
      <c r="AG36" s="62" t="s">
        <v>238</v>
      </c>
      <c r="AH36" s="62" t="s">
        <v>238</v>
      </c>
    </row>
    <row r="37" ht="15.75" customHeight="1">
      <c r="A37" s="62">
        <v>13.0</v>
      </c>
      <c r="B37" s="62">
        <v>130.0</v>
      </c>
      <c r="C37" s="62">
        <v>25.0</v>
      </c>
      <c r="D37" s="63">
        <v>46004.0</v>
      </c>
      <c r="E37" s="62" t="s">
        <v>239</v>
      </c>
      <c r="F37" s="62" t="s">
        <v>227</v>
      </c>
      <c r="G37" s="62" t="s">
        <v>245</v>
      </c>
      <c r="H37" s="62" t="s">
        <v>527</v>
      </c>
      <c r="I37" s="62" t="s">
        <v>81</v>
      </c>
      <c r="J37" s="65">
        <v>0.8604166666666667</v>
      </c>
      <c r="K37" s="62">
        <v>6.0</v>
      </c>
      <c r="L37" s="62">
        <v>11.0</v>
      </c>
      <c r="M37" s="62">
        <v>0.545</v>
      </c>
      <c r="N37" s="62">
        <v>1.0</v>
      </c>
      <c r="O37" s="62">
        <v>1.0</v>
      </c>
      <c r="P37" s="62">
        <v>1.0</v>
      </c>
      <c r="Q37" s="62">
        <v>5.0</v>
      </c>
      <c r="R37" s="62">
        <v>10.0</v>
      </c>
      <c r="S37" s="62">
        <v>0.5</v>
      </c>
      <c r="T37" s="62">
        <v>0.591</v>
      </c>
      <c r="U37" s="62">
        <v>9.0</v>
      </c>
      <c r="V37" s="62">
        <v>12.0</v>
      </c>
      <c r="W37" s="62">
        <v>0.75</v>
      </c>
      <c r="X37" s="62">
        <v>2.0</v>
      </c>
      <c r="Y37" s="62">
        <v>7.0</v>
      </c>
      <c r="Z37" s="62">
        <v>9.0</v>
      </c>
      <c r="AA37" s="62">
        <v>2.0</v>
      </c>
      <c r="AB37" s="62">
        <v>1.0</v>
      </c>
      <c r="AC37" s="62">
        <v>2.0</v>
      </c>
      <c r="AD37" s="62">
        <v>5.0</v>
      </c>
      <c r="AE37" s="62">
        <v>2.0</v>
      </c>
      <c r="AF37" s="62">
        <v>22.0</v>
      </c>
      <c r="AG37" s="62">
        <v>17.0</v>
      </c>
      <c r="AH37" s="62">
        <v>21.0</v>
      </c>
    </row>
    <row r="38" ht="15.75" customHeight="1">
      <c r="A38" s="62">
        <v>14.0</v>
      </c>
      <c r="B38" s="62">
        <v>131.0</v>
      </c>
      <c r="C38" s="62">
        <v>26.0</v>
      </c>
      <c r="D38" s="63">
        <v>46009.0</v>
      </c>
      <c r="E38" s="62" t="s">
        <v>239</v>
      </c>
      <c r="F38" s="62" t="s">
        <v>81</v>
      </c>
      <c r="G38" s="62" t="s">
        <v>295</v>
      </c>
      <c r="H38" s="62" t="s">
        <v>528</v>
      </c>
      <c r="I38" s="62" t="s">
        <v>81</v>
      </c>
      <c r="J38" s="65">
        <v>0.7208333333333333</v>
      </c>
      <c r="K38" s="62">
        <v>6.0</v>
      </c>
      <c r="L38" s="62">
        <v>11.0</v>
      </c>
      <c r="M38" s="62">
        <v>0.545</v>
      </c>
      <c r="N38" s="62">
        <v>1.0</v>
      </c>
      <c r="O38" s="62">
        <v>3.0</v>
      </c>
      <c r="P38" s="62">
        <v>0.333</v>
      </c>
      <c r="Q38" s="62">
        <v>5.0</v>
      </c>
      <c r="R38" s="62">
        <v>8.0</v>
      </c>
      <c r="S38" s="62">
        <v>0.625</v>
      </c>
      <c r="T38" s="62">
        <v>0.591</v>
      </c>
      <c r="U38" s="62">
        <v>2.0</v>
      </c>
      <c r="V38" s="62">
        <v>2.0</v>
      </c>
      <c r="W38" s="62">
        <v>1.0</v>
      </c>
      <c r="X38" s="62">
        <v>2.0</v>
      </c>
      <c r="Y38" s="62">
        <v>6.0</v>
      </c>
      <c r="Z38" s="62">
        <v>8.0</v>
      </c>
      <c r="AA38" s="62">
        <v>4.0</v>
      </c>
      <c r="AB38" s="62">
        <v>0.0</v>
      </c>
      <c r="AC38" s="62">
        <v>4.0</v>
      </c>
      <c r="AD38" s="62">
        <v>2.0</v>
      </c>
      <c r="AE38" s="62">
        <v>1.0</v>
      </c>
      <c r="AF38" s="62">
        <v>15.0</v>
      </c>
      <c r="AG38" s="62">
        <v>16.1</v>
      </c>
      <c r="AH38" s="62">
        <v>14.0</v>
      </c>
    </row>
    <row r="39" ht="15.75" customHeight="1">
      <c r="A39" s="62">
        <v>15.0</v>
      </c>
      <c r="B39" s="62">
        <v>132.0</v>
      </c>
      <c r="C39" s="62">
        <v>27.0</v>
      </c>
      <c r="D39" s="63">
        <v>46010.0</v>
      </c>
      <c r="E39" s="62" t="s">
        <v>239</v>
      </c>
      <c r="F39" s="62" t="s">
        <v>227</v>
      </c>
      <c r="G39" s="62" t="s">
        <v>241</v>
      </c>
      <c r="H39" s="62" t="s">
        <v>529</v>
      </c>
      <c r="I39" s="62" t="s">
        <v>81</v>
      </c>
      <c r="J39" s="65">
        <v>0.8944444444444445</v>
      </c>
      <c r="K39" s="62">
        <v>10.0</v>
      </c>
      <c r="L39" s="62">
        <v>15.0</v>
      </c>
      <c r="M39" s="62">
        <v>0.667</v>
      </c>
      <c r="N39" s="62">
        <v>2.0</v>
      </c>
      <c r="O39" s="62">
        <v>4.0</v>
      </c>
      <c r="P39" s="62">
        <v>0.5</v>
      </c>
      <c r="Q39" s="62">
        <v>8.0</v>
      </c>
      <c r="R39" s="62">
        <v>11.0</v>
      </c>
      <c r="S39" s="62">
        <v>0.727</v>
      </c>
      <c r="T39" s="62">
        <v>0.733</v>
      </c>
      <c r="U39" s="62">
        <v>4.0</v>
      </c>
      <c r="V39" s="62">
        <v>7.0</v>
      </c>
      <c r="W39" s="62">
        <v>0.571</v>
      </c>
      <c r="X39" s="62">
        <v>3.0</v>
      </c>
      <c r="Y39" s="62">
        <v>9.0</v>
      </c>
      <c r="Z39" s="62">
        <v>12.0</v>
      </c>
      <c r="AA39" s="62">
        <v>3.0</v>
      </c>
      <c r="AB39" s="62">
        <v>1.0</v>
      </c>
      <c r="AC39" s="62">
        <v>2.0</v>
      </c>
      <c r="AD39" s="62">
        <v>2.0</v>
      </c>
      <c r="AE39" s="62">
        <v>1.0</v>
      </c>
      <c r="AF39" s="62">
        <v>26.0</v>
      </c>
      <c r="AG39" s="62">
        <v>25.2</v>
      </c>
      <c r="AH39" s="62">
        <v>29.0</v>
      </c>
    </row>
    <row r="40" ht="15.75" customHeight="1">
      <c r="A40" s="62">
        <v>16.0</v>
      </c>
      <c r="B40" s="62">
        <v>133.0</v>
      </c>
      <c r="C40" s="62">
        <v>28.0</v>
      </c>
      <c r="D40" s="63">
        <v>46012.0</v>
      </c>
      <c r="E40" s="62" t="s">
        <v>239</v>
      </c>
      <c r="F40" s="62" t="s">
        <v>227</v>
      </c>
      <c r="G40" s="62" t="s">
        <v>295</v>
      </c>
      <c r="H40" s="62" t="s">
        <v>530</v>
      </c>
      <c r="I40" s="62" t="s">
        <v>81</v>
      </c>
      <c r="J40" s="65">
        <v>0.8958333333333334</v>
      </c>
      <c r="K40" s="62">
        <v>6.0</v>
      </c>
      <c r="L40" s="62">
        <v>13.0</v>
      </c>
      <c r="M40" s="62">
        <v>0.462</v>
      </c>
      <c r="N40" s="62">
        <v>0.0</v>
      </c>
      <c r="O40" s="62">
        <v>3.0</v>
      </c>
      <c r="P40" s="62">
        <v>0.0</v>
      </c>
      <c r="Q40" s="62">
        <v>6.0</v>
      </c>
      <c r="R40" s="62">
        <v>10.0</v>
      </c>
      <c r="S40" s="62">
        <v>0.6</v>
      </c>
      <c r="T40" s="62">
        <v>0.462</v>
      </c>
      <c r="U40" s="62">
        <v>2.0</v>
      </c>
      <c r="V40" s="62">
        <v>3.0</v>
      </c>
      <c r="W40" s="62">
        <v>0.667</v>
      </c>
      <c r="X40" s="62">
        <v>2.0</v>
      </c>
      <c r="Y40" s="62">
        <v>10.0</v>
      </c>
      <c r="Z40" s="62">
        <v>12.0</v>
      </c>
      <c r="AA40" s="62">
        <v>2.0</v>
      </c>
      <c r="AB40" s="62">
        <v>0.0</v>
      </c>
      <c r="AC40" s="62">
        <v>2.0</v>
      </c>
      <c r="AD40" s="62">
        <v>2.0</v>
      </c>
      <c r="AE40" s="62">
        <v>1.0</v>
      </c>
      <c r="AF40" s="62">
        <v>14.0</v>
      </c>
      <c r="AG40" s="62">
        <v>11.7</v>
      </c>
      <c r="AH40" s="62">
        <v>5.0</v>
      </c>
    </row>
    <row r="41" ht="15.75" customHeight="1">
      <c r="A41" s="62">
        <v>17.0</v>
      </c>
      <c r="B41" s="62">
        <v>134.0</v>
      </c>
      <c r="C41" s="62">
        <v>29.0</v>
      </c>
      <c r="D41" s="63">
        <v>46014.0</v>
      </c>
      <c r="E41" s="62" t="s">
        <v>239</v>
      </c>
      <c r="F41" s="62" t="s">
        <v>81</v>
      </c>
      <c r="G41" s="62" t="s">
        <v>245</v>
      </c>
      <c r="H41" s="62" t="s">
        <v>531</v>
      </c>
      <c r="I41" s="62" t="s">
        <v>81</v>
      </c>
      <c r="J41" s="65">
        <v>0.9638888888888889</v>
      </c>
      <c r="K41" s="62">
        <v>5.0</v>
      </c>
      <c r="L41" s="62">
        <v>9.0</v>
      </c>
      <c r="M41" s="62">
        <v>0.556</v>
      </c>
      <c r="N41" s="62">
        <v>1.0</v>
      </c>
      <c r="O41" s="62">
        <v>1.0</v>
      </c>
      <c r="P41" s="62">
        <v>1.0</v>
      </c>
      <c r="Q41" s="62">
        <v>4.0</v>
      </c>
      <c r="R41" s="62">
        <v>8.0</v>
      </c>
      <c r="S41" s="62">
        <v>0.5</v>
      </c>
      <c r="T41" s="62">
        <v>0.611</v>
      </c>
      <c r="U41" s="62">
        <v>1.0</v>
      </c>
      <c r="V41" s="62">
        <v>2.0</v>
      </c>
      <c r="W41" s="62">
        <v>0.5</v>
      </c>
      <c r="X41" s="62">
        <v>3.0</v>
      </c>
      <c r="Y41" s="62">
        <v>2.0</v>
      </c>
      <c r="Z41" s="62">
        <v>5.0</v>
      </c>
      <c r="AA41" s="62">
        <v>3.0</v>
      </c>
      <c r="AB41" s="62">
        <v>0.0</v>
      </c>
      <c r="AC41" s="62">
        <v>0.0</v>
      </c>
      <c r="AD41" s="62">
        <v>3.0</v>
      </c>
      <c r="AE41" s="62">
        <v>3.0</v>
      </c>
      <c r="AF41" s="62">
        <v>12.0</v>
      </c>
      <c r="AG41" s="62">
        <v>7.9</v>
      </c>
      <c r="AH41" s="62">
        <v>13.0</v>
      </c>
    </row>
    <row r="42" ht="15.75" customHeight="1">
      <c r="A42" s="62">
        <v>18.0</v>
      </c>
      <c r="B42" s="62">
        <v>135.0</v>
      </c>
      <c r="C42" s="62">
        <v>30.0</v>
      </c>
      <c r="D42" s="63">
        <v>46016.0</v>
      </c>
      <c r="E42" s="62" t="s">
        <v>239</v>
      </c>
      <c r="F42" s="62" t="s">
        <v>227</v>
      </c>
      <c r="G42" s="62" t="s">
        <v>245</v>
      </c>
      <c r="H42" s="62" t="s">
        <v>532</v>
      </c>
      <c r="I42" s="62" t="s">
        <v>81</v>
      </c>
      <c r="J42" s="64">
        <v>1.075</v>
      </c>
      <c r="K42" s="62">
        <v>6.0</v>
      </c>
      <c r="L42" s="62">
        <v>12.0</v>
      </c>
      <c r="M42" s="62">
        <v>0.5</v>
      </c>
      <c r="N42" s="62">
        <v>2.0</v>
      </c>
      <c r="O42" s="62">
        <v>3.0</v>
      </c>
      <c r="P42" s="62">
        <v>0.667</v>
      </c>
      <c r="Q42" s="62">
        <v>4.0</v>
      </c>
      <c r="R42" s="62">
        <v>9.0</v>
      </c>
      <c r="S42" s="62">
        <v>0.444</v>
      </c>
      <c r="T42" s="62">
        <v>0.583</v>
      </c>
      <c r="U42" s="62">
        <v>5.0</v>
      </c>
      <c r="V42" s="62">
        <v>5.0</v>
      </c>
      <c r="W42" s="62">
        <v>1.0</v>
      </c>
      <c r="X42" s="62">
        <v>1.0</v>
      </c>
      <c r="Y42" s="62">
        <v>10.0</v>
      </c>
      <c r="Z42" s="62">
        <v>11.0</v>
      </c>
      <c r="AA42" s="62">
        <v>2.0</v>
      </c>
      <c r="AB42" s="62">
        <v>1.0</v>
      </c>
      <c r="AC42" s="62">
        <v>1.0</v>
      </c>
      <c r="AD42" s="62">
        <v>3.0</v>
      </c>
      <c r="AE42" s="62">
        <v>2.0</v>
      </c>
      <c r="AF42" s="62">
        <v>19.0</v>
      </c>
      <c r="AG42" s="62">
        <v>16.0</v>
      </c>
      <c r="AH42" s="62">
        <v>13.0</v>
      </c>
    </row>
    <row r="43" ht="15.75" customHeight="1">
      <c r="A43" s="62">
        <v>19.0</v>
      </c>
      <c r="B43" s="62">
        <v>136.0</v>
      </c>
      <c r="C43" s="62">
        <v>31.0</v>
      </c>
      <c r="D43" s="63">
        <v>46018.0</v>
      </c>
      <c r="E43" s="62" t="s">
        <v>239</v>
      </c>
      <c r="F43" s="62" t="s">
        <v>81</v>
      </c>
      <c r="G43" s="62" t="s">
        <v>251</v>
      </c>
      <c r="H43" s="62" t="s">
        <v>329</v>
      </c>
      <c r="I43" s="62" t="s">
        <v>224</v>
      </c>
      <c r="J43" s="64">
        <v>1.1541666666666666</v>
      </c>
      <c r="K43" s="62">
        <v>12.0</v>
      </c>
      <c r="L43" s="62">
        <v>21.0</v>
      </c>
      <c r="M43" s="62">
        <v>0.571</v>
      </c>
      <c r="N43" s="62">
        <v>0.0</v>
      </c>
      <c r="O43" s="62">
        <v>4.0</v>
      </c>
      <c r="P43" s="62">
        <v>0.0</v>
      </c>
      <c r="Q43" s="62">
        <v>12.0</v>
      </c>
      <c r="R43" s="62">
        <v>17.0</v>
      </c>
      <c r="S43" s="62">
        <v>0.706</v>
      </c>
      <c r="T43" s="62">
        <v>0.571</v>
      </c>
      <c r="U43" s="62">
        <v>8.0</v>
      </c>
      <c r="V43" s="62">
        <v>8.0</v>
      </c>
      <c r="W43" s="62">
        <v>1.0</v>
      </c>
      <c r="X43" s="62">
        <v>2.0</v>
      </c>
      <c r="Y43" s="62">
        <v>5.0</v>
      </c>
      <c r="Z43" s="62">
        <v>7.0</v>
      </c>
      <c r="AA43" s="62">
        <v>3.0</v>
      </c>
      <c r="AB43" s="62">
        <v>0.0</v>
      </c>
      <c r="AC43" s="62">
        <v>5.0</v>
      </c>
      <c r="AD43" s="62">
        <v>3.0</v>
      </c>
      <c r="AE43" s="62">
        <v>3.0</v>
      </c>
      <c r="AF43" s="62">
        <v>32.0</v>
      </c>
      <c r="AG43" s="62">
        <v>26.4</v>
      </c>
      <c r="AH43" s="62">
        <v>-6.0</v>
      </c>
    </row>
    <row r="44" ht="15.75" customHeight="1">
      <c r="A44" s="62">
        <v>20.0</v>
      </c>
      <c r="B44" s="62">
        <v>137.0</v>
      </c>
      <c r="C44" s="62">
        <v>32.0</v>
      </c>
      <c r="D44" s="63">
        <v>46020.0</v>
      </c>
      <c r="E44" s="62" t="s">
        <v>239</v>
      </c>
      <c r="F44" s="62" t="s">
        <v>81</v>
      </c>
      <c r="G44" s="62" t="s">
        <v>293</v>
      </c>
      <c r="H44" s="62" t="s">
        <v>533</v>
      </c>
      <c r="I44" s="62" t="s">
        <v>224</v>
      </c>
      <c r="J44" s="64">
        <v>1.1381944444444445</v>
      </c>
      <c r="K44" s="62">
        <v>7.0</v>
      </c>
      <c r="L44" s="62">
        <v>16.0</v>
      </c>
      <c r="M44" s="62">
        <v>0.438</v>
      </c>
      <c r="N44" s="62">
        <v>2.0</v>
      </c>
      <c r="O44" s="62">
        <v>6.0</v>
      </c>
      <c r="P44" s="62">
        <v>0.333</v>
      </c>
      <c r="Q44" s="62">
        <v>5.0</v>
      </c>
      <c r="R44" s="62">
        <v>10.0</v>
      </c>
      <c r="S44" s="62">
        <v>0.5</v>
      </c>
      <c r="T44" s="62">
        <v>0.5</v>
      </c>
      <c r="U44" s="62">
        <v>10.0</v>
      </c>
      <c r="V44" s="62">
        <v>12.0</v>
      </c>
      <c r="W44" s="62">
        <v>0.833</v>
      </c>
      <c r="X44" s="62">
        <v>2.0</v>
      </c>
      <c r="Y44" s="62">
        <v>12.0</v>
      </c>
      <c r="Z44" s="62">
        <v>14.0</v>
      </c>
      <c r="AA44" s="62">
        <v>3.0</v>
      </c>
      <c r="AB44" s="62">
        <v>1.0</v>
      </c>
      <c r="AC44" s="62">
        <v>1.0</v>
      </c>
      <c r="AD44" s="62">
        <v>2.0</v>
      </c>
      <c r="AE44" s="62">
        <v>1.0</v>
      </c>
      <c r="AF44" s="62">
        <v>26.0</v>
      </c>
      <c r="AG44" s="62">
        <v>23.2</v>
      </c>
      <c r="AH44" s="62">
        <v>-17.0</v>
      </c>
    </row>
    <row r="45" ht="15.75" customHeight="1">
      <c r="A45" s="62">
        <v>21.0</v>
      </c>
      <c r="B45" s="62">
        <v>138.0</v>
      </c>
      <c r="C45" s="62">
        <v>33.0</v>
      </c>
      <c r="D45" s="63">
        <v>46022.0</v>
      </c>
      <c r="E45" s="62" t="s">
        <v>239</v>
      </c>
      <c r="F45" s="62" t="s">
        <v>81</v>
      </c>
      <c r="G45" s="62" t="s">
        <v>297</v>
      </c>
      <c r="H45" s="62" t="s">
        <v>534</v>
      </c>
      <c r="I45" s="62" t="s">
        <v>224</v>
      </c>
      <c r="J45" s="65">
        <v>0.9881944444444445</v>
      </c>
      <c r="K45" s="62">
        <v>10.0</v>
      </c>
      <c r="L45" s="62">
        <v>12.0</v>
      </c>
      <c r="M45" s="62">
        <v>0.833</v>
      </c>
      <c r="N45" s="62">
        <v>2.0</v>
      </c>
      <c r="O45" s="62">
        <v>2.0</v>
      </c>
      <c r="P45" s="62">
        <v>1.0</v>
      </c>
      <c r="Q45" s="62">
        <v>8.0</v>
      </c>
      <c r="R45" s="62">
        <v>10.0</v>
      </c>
      <c r="S45" s="62">
        <v>0.8</v>
      </c>
      <c r="T45" s="62">
        <v>0.917</v>
      </c>
      <c r="U45" s="62">
        <v>9.0</v>
      </c>
      <c r="V45" s="62">
        <v>10.0</v>
      </c>
      <c r="W45" s="62">
        <v>0.9</v>
      </c>
      <c r="X45" s="62">
        <v>2.0</v>
      </c>
      <c r="Y45" s="62">
        <v>11.0</v>
      </c>
      <c r="Z45" s="62">
        <v>13.0</v>
      </c>
      <c r="AA45" s="62">
        <v>1.0</v>
      </c>
      <c r="AB45" s="62">
        <v>0.0</v>
      </c>
      <c r="AC45" s="62">
        <v>1.0</v>
      </c>
      <c r="AD45" s="62">
        <v>3.0</v>
      </c>
      <c r="AE45" s="62">
        <v>3.0</v>
      </c>
      <c r="AF45" s="62">
        <v>31.0</v>
      </c>
      <c r="AG45" s="62">
        <v>28.1</v>
      </c>
      <c r="AH45" s="62">
        <v>17.0</v>
      </c>
    </row>
    <row r="46" ht="15.75" customHeight="1">
      <c r="A46" s="62">
        <v>21.0</v>
      </c>
      <c r="B46" s="62" t="s">
        <v>81</v>
      </c>
      <c r="C46" s="62">
        <v>34.0</v>
      </c>
      <c r="D46" s="63">
        <v>46024.0</v>
      </c>
      <c r="E46" s="62" t="s">
        <v>239</v>
      </c>
      <c r="F46" s="62" t="s">
        <v>227</v>
      </c>
      <c r="G46" s="62" t="s">
        <v>316</v>
      </c>
      <c r="H46" s="62" t="s">
        <v>535</v>
      </c>
      <c r="I46" s="62" t="s">
        <v>238</v>
      </c>
      <c r="J46" s="62" t="s">
        <v>238</v>
      </c>
      <c r="K46" s="62" t="s">
        <v>238</v>
      </c>
      <c r="L46" s="62" t="s">
        <v>238</v>
      </c>
      <c r="M46" s="62" t="s">
        <v>238</v>
      </c>
      <c r="N46" s="62" t="s">
        <v>238</v>
      </c>
      <c r="O46" s="62" t="s">
        <v>238</v>
      </c>
      <c r="P46" s="62" t="s">
        <v>238</v>
      </c>
      <c r="Q46" s="62" t="s">
        <v>238</v>
      </c>
      <c r="R46" s="62" t="s">
        <v>238</v>
      </c>
      <c r="S46" s="62" t="s">
        <v>238</v>
      </c>
      <c r="T46" s="62" t="s">
        <v>238</v>
      </c>
      <c r="U46" s="62" t="s">
        <v>238</v>
      </c>
      <c r="V46" s="62" t="s">
        <v>238</v>
      </c>
      <c r="W46" s="62" t="s">
        <v>238</v>
      </c>
      <c r="X46" s="62" t="s">
        <v>238</v>
      </c>
      <c r="Y46" s="62" t="s">
        <v>238</v>
      </c>
      <c r="Z46" s="62" t="s">
        <v>238</v>
      </c>
      <c r="AA46" s="62" t="s">
        <v>238</v>
      </c>
      <c r="AB46" s="62" t="s">
        <v>238</v>
      </c>
      <c r="AC46" s="62" t="s">
        <v>238</v>
      </c>
      <c r="AD46" s="62" t="s">
        <v>238</v>
      </c>
      <c r="AE46" s="62" t="s">
        <v>238</v>
      </c>
      <c r="AF46" s="62" t="s">
        <v>238</v>
      </c>
      <c r="AG46" s="62" t="s">
        <v>238</v>
      </c>
      <c r="AH46" s="62" t="s">
        <v>238</v>
      </c>
    </row>
    <row r="47" ht="15.75" customHeight="1">
      <c r="A47" s="62">
        <v>21.0</v>
      </c>
      <c r="B47" s="62" t="s">
        <v>81</v>
      </c>
      <c r="C47" s="62">
        <v>35.0</v>
      </c>
      <c r="D47" s="63">
        <v>46025.0</v>
      </c>
      <c r="E47" s="62" t="s">
        <v>239</v>
      </c>
      <c r="F47" s="62" t="s">
        <v>81</v>
      </c>
      <c r="G47" s="62" t="s">
        <v>230</v>
      </c>
      <c r="H47" s="62" t="s">
        <v>536</v>
      </c>
      <c r="I47" s="62" t="s">
        <v>238</v>
      </c>
      <c r="J47" s="62" t="s">
        <v>238</v>
      </c>
      <c r="K47" s="62" t="s">
        <v>238</v>
      </c>
      <c r="L47" s="62" t="s">
        <v>238</v>
      </c>
      <c r="M47" s="62" t="s">
        <v>238</v>
      </c>
      <c r="N47" s="62" t="s">
        <v>238</v>
      </c>
      <c r="O47" s="62" t="s">
        <v>238</v>
      </c>
      <c r="P47" s="62" t="s">
        <v>238</v>
      </c>
      <c r="Q47" s="62" t="s">
        <v>238</v>
      </c>
      <c r="R47" s="62" t="s">
        <v>238</v>
      </c>
      <c r="S47" s="62" t="s">
        <v>238</v>
      </c>
      <c r="T47" s="62" t="s">
        <v>238</v>
      </c>
      <c r="U47" s="62" t="s">
        <v>238</v>
      </c>
      <c r="V47" s="62" t="s">
        <v>238</v>
      </c>
      <c r="W47" s="62" t="s">
        <v>238</v>
      </c>
      <c r="X47" s="62" t="s">
        <v>238</v>
      </c>
      <c r="Y47" s="62" t="s">
        <v>238</v>
      </c>
      <c r="Z47" s="62" t="s">
        <v>238</v>
      </c>
      <c r="AA47" s="62" t="s">
        <v>238</v>
      </c>
      <c r="AB47" s="62" t="s">
        <v>238</v>
      </c>
      <c r="AC47" s="62" t="s">
        <v>238</v>
      </c>
      <c r="AD47" s="62" t="s">
        <v>238</v>
      </c>
      <c r="AE47" s="62" t="s">
        <v>238</v>
      </c>
      <c r="AF47" s="62" t="s">
        <v>238</v>
      </c>
      <c r="AG47" s="62" t="s">
        <v>238</v>
      </c>
      <c r="AH47" s="62" t="s">
        <v>238</v>
      </c>
    </row>
    <row r="48" ht="15.75" customHeight="1">
      <c r="A48" s="62">
        <v>22.0</v>
      </c>
      <c r="B48" s="62">
        <v>139.0</v>
      </c>
      <c r="C48" s="62">
        <v>36.0</v>
      </c>
      <c r="D48" s="63">
        <v>46028.0</v>
      </c>
      <c r="E48" s="62" t="s">
        <v>239</v>
      </c>
      <c r="F48" s="62" t="s">
        <v>227</v>
      </c>
      <c r="G48" s="62" t="s">
        <v>233</v>
      </c>
      <c r="H48" s="62" t="s">
        <v>537</v>
      </c>
      <c r="I48" s="62" t="s">
        <v>81</v>
      </c>
      <c r="J48" s="65">
        <v>0.8756944444444444</v>
      </c>
      <c r="K48" s="62">
        <v>10.0</v>
      </c>
      <c r="L48" s="62">
        <v>20.0</v>
      </c>
      <c r="M48" s="62">
        <v>0.5</v>
      </c>
      <c r="N48" s="62">
        <v>3.0</v>
      </c>
      <c r="O48" s="62">
        <v>6.0</v>
      </c>
      <c r="P48" s="62">
        <v>0.5</v>
      </c>
      <c r="Q48" s="62">
        <v>7.0</v>
      </c>
      <c r="R48" s="62">
        <v>14.0</v>
      </c>
      <c r="S48" s="62">
        <v>0.5</v>
      </c>
      <c r="T48" s="62">
        <v>0.575</v>
      </c>
      <c r="U48" s="62">
        <v>7.0</v>
      </c>
      <c r="V48" s="62">
        <v>8.0</v>
      </c>
      <c r="W48" s="62">
        <v>0.875</v>
      </c>
      <c r="X48" s="62">
        <v>0.0</v>
      </c>
      <c r="Y48" s="62">
        <v>5.0</v>
      </c>
      <c r="Z48" s="62">
        <v>5.0</v>
      </c>
      <c r="AA48" s="62">
        <v>3.0</v>
      </c>
      <c r="AB48" s="62">
        <v>1.0</v>
      </c>
      <c r="AC48" s="62">
        <v>1.0</v>
      </c>
      <c r="AD48" s="62">
        <v>2.0</v>
      </c>
      <c r="AE48" s="62">
        <v>2.0</v>
      </c>
      <c r="AF48" s="62">
        <v>30.0</v>
      </c>
      <c r="AG48" s="62">
        <v>22.1</v>
      </c>
      <c r="AH48" s="62">
        <v>2.0</v>
      </c>
    </row>
    <row r="49" ht="15.75" customHeight="1">
      <c r="A49" s="62">
        <v>23.0</v>
      </c>
      <c r="B49" s="62">
        <v>140.0</v>
      </c>
      <c r="C49" s="62">
        <v>37.0</v>
      </c>
      <c r="D49" s="63">
        <v>46029.0</v>
      </c>
      <c r="E49" s="62" t="s">
        <v>239</v>
      </c>
      <c r="F49" s="62" t="s">
        <v>81</v>
      </c>
      <c r="G49" s="62" t="s">
        <v>221</v>
      </c>
      <c r="H49" s="62" t="s">
        <v>538</v>
      </c>
      <c r="I49" s="62" t="s">
        <v>81</v>
      </c>
      <c r="J49" s="64">
        <v>1.0819444444444444</v>
      </c>
      <c r="K49" s="62">
        <v>7.0</v>
      </c>
      <c r="L49" s="62">
        <v>15.0</v>
      </c>
      <c r="M49" s="62">
        <v>0.467</v>
      </c>
      <c r="N49" s="62">
        <v>0.0</v>
      </c>
      <c r="O49" s="62">
        <v>3.0</v>
      </c>
      <c r="P49" s="62">
        <v>0.0</v>
      </c>
      <c r="Q49" s="62">
        <v>7.0</v>
      </c>
      <c r="R49" s="62">
        <v>12.0</v>
      </c>
      <c r="S49" s="62">
        <v>0.583</v>
      </c>
      <c r="T49" s="62">
        <v>0.467</v>
      </c>
      <c r="U49" s="62">
        <v>2.0</v>
      </c>
      <c r="V49" s="62">
        <v>4.0</v>
      </c>
      <c r="W49" s="62">
        <v>0.5</v>
      </c>
      <c r="X49" s="62">
        <v>1.0</v>
      </c>
      <c r="Y49" s="62">
        <v>13.0</v>
      </c>
      <c r="Z49" s="62">
        <v>14.0</v>
      </c>
      <c r="AA49" s="62">
        <v>2.0</v>
      </c>
      <c r="AB49" s="62">
        <v>2.0</v>
      </c>
      <c r="AC49" s="62">
        <v>4.0</v>
      </c>
      <c r="AD49" s="62">
        <v>4.0</v>
      </c>
      <c r="AE49" s="62">
        <v>3.0</v>
      </c>
      <c r="AF49" s="62">
        <v>16.0</v>
      </c>
      <c r="AG49" s="62">
        <v>13.1</v>
      </c>
      <c r="AH49" s="62">
        <v>9.0</v>
      </c>
    </row>
    <row r="50" ht="15.75" customHeight="1">
      <c r="A50" s="62">
        <v>24.0</v>
      </c>
      <c r="B50" s="62">
        <v>141.0</v>
      </c>
      <c r="C50" s="62">
        <v>38.0</v>
      </c>
      <c r="D50" s="63">
        <v>46032.0</v>
      </c>
      <c r="E50" s="62" t="s">
        <v>239</v>
      </c>
      <c r="F50" s="62" t="s">
        <v>227</v>
      </c>
      <c r="G50" s="62" t="s">
        <v>263</v>
      </c>
      <c r="H50" s="62" t="s">
        <v>539</v>
      </c>
      <c r="I50" s="62" t="s">
        <v>81</v>
      </c>
      <c r="J50" s="64">
        <v>1.1006944444444444</v>
      </c>
      <c r="K50" s="62">
        <v>8.0</v>
      </c>
      <c r="L50" s="62">
        <v>17.0</v>
      </c>
      <c r="M50" s="62">
        <v>0.471</v>
      </c>
      <c r="N50" s="62">
        <v>1.0</v>
      </c>
      <c r="O50" s="62">
        <v>4.0</v>
      </c>
      <c r="P50" s="62">
        <v>0.25</v>
      </c>
      <c r="Q50" s="62">
        <v>7.0</v>
      </c>
      <c r="R50" s="62">
        <v>13.0</v>
      </c>
      <c r="S50" s="62">
        <v>0.538</v>
      </c>
      <c r="T50" s="62">
        <v>0.5</v>
      </c>
      <c r="U50" s="62">
        <v>4.0</v>
      </c>
      <c r="V50" s="62">
        <v>4.0</v>
      </c>
      <c r="W50" s="62">
        <v>1.0</v>
      </c>
      <c r="X50" s="62">
        <v>0.0</v>
      </c>
      <c r="Y50" s="62">
        <v>6.0</v>
      </c>
      <c r="Z50" s="62">
        <v>6.0</v>
      </c>
      <c r="AA50" s="62">
        <v>1.0</v>
      </c>
      <c r="AB50" s="62">
        <v>0.0</v>
      </c>
      <c r="AC50" s="62">
        <v>3.0</v>
      </c>
      <c r="AD50" s="62">
        <v>0.0</v>
      </c>
      <c r="AE50" s="62">
        <v>0.0</v>
      </c>
      <c r="AF50" s="62">
        <v>21.0</v>
      </c>
      <c r="AG50" s="62">
        <v>16.9</v>
      </c>
      <c r="AH50" s="62">
        <v>15.0</v>
      </c>
    </row>
    <row r="51" ht="15.75" customHeight="1">
      <c r="A51" s="62">
        <v>25.0</v>
      </c>
      <c r="B51" s="62">
        <v>142.0</v>
      </c>
      <c r="C51" s="62">
        <v>39.0</v>
      </c>
      <c r="D51" s="63">
        <v>46033.0</v>
      </c>
      <c r="E51" s="62" t="s">
        <v>239</v>
      </c>
      <c r="F51" s="62" t="s">
        <v>227</v>
      </c>
      <c r="G51" s="62" t="s">
        <v>225</v>
      </c>
      <c r="H51" s="62" t="s">
        <v>485</v>
      </c>
      <c r="I51" s="62" t="s">
        <v>224</v>
      </c>
      <c r="J51" s="64">
        <v>1.1243055555555554</v>
      </c>
      <c r="K51" s="62">
        <v>8.0</v>
      </c>
      <c r="L51" s="62">
        <v>18.0</v>
      </c>
      <c r="M51" s="62">
        <v>0.444</v>
      </c>
      <c r="N51" s="62">
        <v>3.0</v>
      </c>
      <c r="O51" s="62">
        <v>9.0</v>
      </c>
      <c r="P51" s="62">
        <v>0.333</v>
      </c>
      <c r="Q51" s="62">
        <v>5.0</v>
      </c>
      <c r="R51" s="62">
        <v>9.0</v>
      </c>
      <c r="S51" s="62">
        <v>0.556</v>
      </c>
      <c r="T51" s="62">
        <v>0.528</v>
      </c>
      <c r="U51" s="62">
        <v>10.0</v>
      </c>
      <c r="V51" s="62">
        <v>10.0</v>
      </c>
      <c r="W51" s="62">
        <v>1.0</v>
      </c>
      <c r="X51" s="62">
        <v>1.0</v>
      </c>
      <c r="Y51" s="62">
        <v>6.0</v>
      </c>
      <c r="Z51" s="62">
        <v>7.0</v>
      </c>
      <c r="AA51" s="62">
        <v>1.0</v>
      </c>
      <c r="AB51" s="62">
        <v>3.0</v>
      </c>
      <c r="AC51" s="62">
        <v>0.0</v>
      </c>
      <c r="AD51" s="62">
        <v>1.0</v>
      </c>
      <c r="AE51" s="62">
        <v>5.0</v>
      </c>
      <c r="AF51" s="62">
        <v>29.0</v>
      </c>
      <c r="AG51" s="62">
        <v>22.8</v>
      </c>
      <c r="AH51" s="62">
        <v>17.0</v>
      </c>
    </row>
    <row r="52" ht="15.75" customHeight="1">
      <c r="A52" s="62">
        <v>26.0</v>
      </c>
      <c r="B52" s="62">
        <v>143.0</v>
      </c>
      <c r="C52" s="62">
        <v>40.0</v>
      </c>
      <c r="D52" s="63">
        <v>46035.0</v>
      </c>
      <c r="E52" s="62" t="s">
        <v>239</v>
      </c>
      <c r="F52" s="62" t="s">
        <v>227</v>
      </c>
      <c r="G52" s="62" t="s">
        <v>245</v>
      </c>
      <c r="H52" s="62" t="s">
        <v>540</v>
      </c>
      <c r="I52" s="62" t="s">
        <v>224</v>
      </c>
      <c r="J52" s="64">
        <v>1.1555555555555554</v>
      </c>
      <c r="K52" s="62">
        <v>7.0</v>
      </c>
      <c r="L52" s="62">
        <v>15.0</v>
      </c>
      <c r="M52" s="62">
        <v>0.467</v>
      </c>
      <c r="N52" s="62">
        <v>0.0</v>
      </c>
      <c r="O52" s="62">
        <v>1.0</v>
      </c>
      <c r="P52" s="62">
        <v>0.0</v>
      </c>
      <c r="Q52" s="62">
        <v>7.0</v>
      </c>
      <c r="R52" s="62">
        <v>14.0</v>
      </c>
      <c r="S52" s="62">
        <v>0.5</v>
      </c>
      <c r="T52" s="62">
        <v>0.467</v>
      </c>
      <c r="U52" s="62">
        <v>3.0</v>
      </c>
      <c r="V52" s="62">
        <v>6.0</v>
      </c>
      <c r="W52" s="62">
        <v>0.5</v>
      </c>
      <c r="X52" s="62">
        <v>4.0</v>
      </c>
      <c r="Y52" s="62">
        <v>3.0</v>
      </c>
      <c r="Z52" s="62">
        <v>7.0</v>
      </c>
      <c r="AA52" s="62">
        <v>1.0</v>
      </c>
      <c r="AB52" s="62">
        <v>0.0</v>
      </c>
      <c r="AC52" s="62">
        <v>1.0</v>
      </c>
      <c r="AD52" s="62">
        <v>1.0</v>
      </c>
      <c r="AE52" s="62">
        <v>2.0</v>
      </c>
      <c r="AF52" s="62">
        <v>17.0</v>
      </c>
      <c r="AG52" s="62">
        <v>11.4</v>
      </c>
      <c r="AH52" s="62">
        <v>-14.0</v>
      </c>
    </row>
    <row r="53" ht="15.75" customHeight="1">
      <c r="A53" s="62">
        <v>27.0</v>
      </c>
      <c r="B53" s="62">
        <v>144.0</v>
      </c>
      <c r="C53" s="62">
        <v>41.0</v>
      </c>
      <c r="D53" s="63">
        <v>46037.0</v>
      </c>
      <c r="E53" s="62" t="s">
        <v>239</v>
      </c>
      <c r="F53" s="62" t="s">
        <v>81</v>
      </c>
      <c r="G53" s="62" t="s">
        <v>249</v>
      </c>
      <c r="H53" s="62" t="s">
        <v>541</v>
      </c>
      <c r="I53" s="62" t="s">
        <v>224</v>
      </c>
      <c r="J53" s="65">
        <v>0.9048611111111111</v>
      </c>
      <c r="K53" s="62">
        <v>7.0</v>
      </c>
      <c r="L53" s="62">
        <v>12.0</v>
      </c>
      <c r="M53" s="62">
        <v>0.583</v>
      </c>
      <c r="N53" s="62">
        <v>5.0</v>
      </c>
      <c r="O53" s="62">
        <v>6.0</v>
      </c>
      <c r="P53" s="62">
        <v>0.833</v>
      </c>
      <c r="Q53" s="62">
        <v>2.0</v>
      </c>
      <c r="R53" s="62">
        <v>6.0</v>
      </c>
      <c r="S53" s="62">
        <v>0.333</v>
      </c>
      <c r="T53" s="62">
        <v>0.792</v>
      </c>
      <c r="U53" s="62">
        <v>3.0</v>
      </c>
      <c r="V53" s="62">
        <v>3.0</v>
      </c>
      <c r="W53" s="62">
        <v>1.0</v>
      </c>
      <c r="X53" s="62">
        <v>1.0</v>
      </c>
      <c r="Y53" s="62">
        <v>9.0</v>
      </c>
      <c r="Z53" s="62">
        <v>10.0</v>
      </c>
      <c r="AA53" s="62">
        <v>1.0</v>
      </c>
      <c r="AB53" s="62">
        <v>0.0</v>
      </c>
      <c r="AC53" s="62">
        <v>2.0</v>
      </c>
      <c r="AD53" s="62">
        <v>1.0</v>
      </c>
      <c r="AE53" s="62">
        <v>2.0</v>
      </c>
      <c r="AF53" s="62">
        <v>22.0</v>
      </c>
      <c r="AG53" s="62">
        <v>20.1</v>
      </c>
      <c r="AH53" s="62">
        <v>27.0</v>
      </c>
    </row>
    <row r="54" ht="15.75" customHeight="1">
      <c r="A54" s="62">
        <v>28.0</v>
      </c>
      <c r="B54" s="62">
        <v>145.0</v>
      </c>
      <c r="C54" s="62">
        <v>42.0</v>
      </c>
      <c r="D54" s="63">
        <v>46039.0</v>
      </c>
      <c r="E54" s="62" t="s">
        <v>239</v>
      </c>
      <c r="F54" s="62" t="s">
        <v>81</v>
      </c>
      <c r="G54" s="62" t="s">
        <v>225</v>
      </c>
      <c r="H54" s="62" t="s">
        <v>542</v>
      </c>
      <c r="I54" s="62" t="s">
        <v>224</v>
      </c>
      <c r="J54" s="64">
        <v>1.2715277777777778</v>
      </c>
      <c r="K54" s="62">
        <v>12.0</v>
      </c>
      <c r="L54" s="62">
        <v>23.0</v>
      </c>
      <c r="M54" s="62">
        <v>0.522</v>
      </c>
      <c r="N54" s="62">
        <v>4.0</v>
      </c>
      <c r="O54" s="62">
        <v>9.0</v>
      </c>
      <c r="P54" s="62">
        <v>0.444</v>
      </c>
      <c r="Q54" s="62">
        <v>8.0</v>
      </c>
      <c r="R54" s="62">
        <v>14.0</v>
      </c>
      <c r="S54" s="62">
        <v>0.571</v>
      </c>
      <c r="T54" s="62">
        <v>0.609</v>
      </c>
      <c r="U54" s="62">
        <v>11.0</v>
      </c>
      <c r="V54" s="62">
        <v>14.0</v>
      </c>
      <c r="W54" s="62">
        <v>0.786</v>
      </c>
      <c r="X54" s="62">
        <v>4.0</v>
      </c>
      <c r="Y54" s="62">
        <v>5.0</v>
      </c>
      <c r="Z54" s="62">
        <v>9.0</v>
      </c>
      <c r="AA54" s="62">
        <v>3.0</v>
      </c>
      <c r="AB54" s="62">
        <v>0.0</v>
      </c>
      <c r="AC54" s="62">
        <v>2.0</v>
      </c>
      <c r="AD54" s="62">
        <v>2.0</v>
      </c>
      <c r="AE54" s="62">
        <v>2.0</v>
      </c>
      <c r="AF54" s="62">
        <v>39.0</v>
      </c>
      <c r="AG54" s="62">
        <v>31.5</v>
      </c>
      <c r="AH54" s="62">
        <v>5.0</v>
      </c>
    </row>
    <row r="55" ht="15.75" customHeight="1">
      <c r="A55" s="62">
        <v>29.0</v>
      </c>
      <c r="B55" s="62">
        <v>146.0</v>
      </c>
      <c r="C55" s="62">
        <v>43.0</v>
      </c>
      <c r="D55" s="63">
        <v>46041.0</v>
      </c>
      <c r="E55" s="62" t="s">
        <v>239</v>
      </c>
      <c r="F55" s="62" t="s">
        <v>81</v>
      </c>
      <c r="G55" s="62" t="s">
        <v>251</v>
      </c>
      <c r="H55" s="62" t="s">
        <v>517</v>
      </c>
      <c r="I55" s="62" t="s">
        <v>224</v>
      </c>
      <c r="J55" s="64">
        <v>1.0993055555555555</v>
      </c>
      <c r="K55" s="62">
        <v>10.0</v>
      </c>
      <c r="L55" s="62">
        <v>18.0</v>
      </c>
      <c r="M55" s="62">
        <v>0.556</v>
      </c>
      <c r="N55" s="62">
        <v>7.0</v>
      </c>
      <c r="O55" s="62">
        <v>12.0</v>
      </c>
      <c r="P55" s="62">
        <v>0.583</v>
      </c>
      <c r="Q55" s="62">
        <v>3.0</v>
      </c>
      <c r="R55" s="62">
        <v>6.0</v>
      </c>
      <c r="S55" s="62">
        <v>0.5</v>
      </c>
      <c r="T55" s="62">
        <v>0.75</v>
      </c>
      <c r="U55" s="62">
        <v>6.0</v>
      </c>
      <c r="V55" s="62">
        <v>6.0</v>
      </c>
      <c r="W55" s="62">
        <v>1.0</v>
      </c>
      <c r="X55" s="62">
        <v>1.0</v>
      </c>
      <c r="Y55" s="62">
        <v>9.0</v>
      </c>
      <c r="Z55" s="62">
        <v>10.0</v>
      </c>
      <c r="AA55" s="62">
        <v>1.0</v>
      </c>
      <c r="AB55" s="62">
        <v>2.0</v>
      </c>
      <c r="AC55" s="62">
        <v>2.0</v>
      </c>
      <c r="AD55" s="62">
        <v>1.0</v>
      </c>
      <c r="AE55" s="62">
        <v>3.0</v>
      </c>
      <c r="AF55" s="62">
        <v>33.0</v>
      </c>
      <c r="AG55" s="62">
        <v>29.7</v>
      </c>
      <c r="AH55" s="62">
        <v>8.0</v>
      </c>
    </row>
    <row r="56" ht="15.75" customHeight="1">
      <c r="A56" s="62">
        <v>30.0</v>
      </c>
      <c r="B56" s="62">
        <v>147.0</v>
      </c>
      <c r="C56" s="62">
        <v>44.0</v>
      </c>
      <c r="D56" s="63">
        <v>46042.0</v>
      </c>
      <c r="E56" s="62" t="s">
        <v>239</v>
      </c>
      <c r="F56" s="62" t="s">
        <v>227</v>
      </c>
      <c r="G56" s="62" t="s">
        <v>272</v>
      </c>
      <c r="H56" s="62" t="s">
        <v>543</v>
      </c>
      <c r="I56" s="62" t="s">
        <v>224</v>
      </c>
      <c r="J56" s="64">
        <v>1.2375</v>
      </c>
      <c r="K56" s="62">
        <v>5.0</v>
      </c>
      <c r="L56" s="62">
        <v>21.0</v>
      </c>
      <c r="M56" s="62">
        <v>0.238</v>
      </c>
      <c r="N56" s="62">
        <v>0.0</v>
      </c>
      <c r="O56" s="62">
        <v>7.0</v>
      </c>
      <c r="P56" s="62">
        <v>0.0</v>
      </c>
      <c r="Q56" s="62">
        <v>5.0</v>
      </c>
      <c r="R56" s="62">
        <v>14.0</v>
      </c>
      <c r="S56" s="62">
        <v>0.357</v>
      </c>
      <c r="T56" s="62">
        <v>0.238</v>
      </c>
      <c r="U56" s="62">
        <v>4.0</v>
      </c>
      <c r="V56" s="62">
        <v>4.0</v>
      </c>
      <c r="W56" s="62">
        <v>1.0</v>
      </c>
      <c r="X56" s="62">
        <v>5.0</v>
      </c>
      <c r="Y56" s="62">
        <v>5.0</v>
      </c>
      <c r="Z56" s="62">
        <v>10.0</v>
      </c>
      <c r="AA56" s="62">
        <v>2.0</v>
      </c>
      <c r="AB56" s="62">
        <v>0.0</v>
      </c>
      <c r="AC56" s="62">
        <v>0.0</v>
      </c>
      <c r="AD56" s="62">
        <v>1.0</v>
      </c>
      <c r="AE56" s="62">
        <v>4.0</v>
      </c>
      <c r="AF56" s="62">
        <v>14.0</v>
      </c>
      <c r="AG56" s="62">
        <v>5.1</v>
      </c>
      <c r="AH56" s="62">
        <v>-14.0</v>
      </c>
    </row>
    <row r="57" ht="15.75" customHeight="1">
      <c r="A57" s="62">
        <v>31.0</v>
      </c>
      <c r="B57" s="62">
        <v>148.0</v>
      </c>
      <c r="C57" s="62">
        <v>45.0</v>
      </c>
      <c r="D57" s="63">
        <v>46044.0</v>
      </c>
      <c r="E57" s="62" t="s">
        <v>239</v>
      </c>
      <c r="F57" s="62" t="s">
        <v>227</v>
      </c>
      <c r="G57" s="62" t="s">
        <v>251</v>
      </c>
      <c r="H57" s="62" t="s">
        <v>544</v>
      </c>
      <c r="I57" s="62" t="s">
        <v>224</v>
      </c>
      <c r="J57" s="64">
        <v>1.3590277777777777</v>
      </c>
      <c r="K57" s="62">
        <v>9.0</v>
      </c>
      <c r="L57" s="62">
        <v>14.0</v>
      </c>
      <c r="M57" s="62">
        <v>0.643</v>
      </c>
      <c r="N57" s="62">
        <v>4.0</v>
      </c>
      <c r="O57" s="62">
        <v>7.0</v>
      </c>
      <c r="P57" s="62">
        <v>0.571</v>
      </c>
      <c r="Q57" s="62">
        <v>5.0</v>
      </c>
      <c r="R57" s="62">
        <v>7.0</v>
      </c>
      <c r="S57" s="62">
        <v>0.714</v>
      </c>
      <c r="T57" s="62">
        <v>0.786</v>
      </c>
      <c r="U57" s="62">
        <v>4.0</v>
      </c>
      <c r="V57" s="62">
        <v>4.0</v>
      </c>
      <c r="W57" s="62">
        <v>1.0</v>
      </c>
      <c r="X57" s="62">
        <v>1.0</v>
      </c>
      <c r="Y57" s="62">
        <v>13.0</v>
      </c>
      <c r="Z57" s="62">
        <v>14.0</v>
      </c>
      <c r="AA57" s="62">
        <v>3.0</v>
      </c>
      <c r="AB57" s="62">
        <v>1.0</v>
      </c>
      <c r="AC57" s="62">
        <v>5.0</v>
      </c>
      <c r="AD57" s="62">
        <v>3.0</v>
      </c>
      <c r="AE57" s="62">
        <v>2.0</v>
      </c>
      <c r="AF57" s="62">
        <v>26.0</v>
      </c>
      <c r="AG57" s="62">
        <v>27.2</v>
      </c>
      <c r="AH57" s="62">
        <v>19.0</v>
      </c>
    </row>
    <row r="58" ht="15.75" customHeight="1">
      <c r="A58" s="62">
        <v>32.0</v>
      </c>
      <c r="B58" s="62">
        <v>149.0</v>
      </c>
      <c r="C58" s="62">
        <v>46.0</v>
      </c>
      <c r="D58" s="63">
        <v>46047.0</v>
      </c>
      <c r="E58" s="62" t="s">
        <v>239</v>
      </c>
      <c r="F58" s="62" t="s">
        <v>81</v>
      </c>
      <c r="G58" s="62" t="s">
        <v>247</v>
      </c>
      <c r="H58" s="62" t="s">
        <v>545</v>
      </c>
      <c r="I58" s="62" t="s">
        <v>224</v>
      </c>
      <c r="J58" s="64">
        <v>1.30625</v>
      </c>
      <c r="K58" s="62">
        <v>6.0</v>
      </c>
      <c r="L58" s="62">
        <v>16.0</v>
      </c>
      <c r="M58" s="62">
        <v>0.375</v>
      </c>
      <c r="N58" s="62">
        <v>2.0</v>
      </c>
      <c r="O58" s="62">
        <v>10.0</v>
      </c>
      <c r="P58" s="62">
        <v>0.2</v>
      </c>
      <c r="Q58" s="62">
        <v>4.0</v>
      </c>
      <c r="R58" s="62">
        <v>6.0</v>
      </c>
      <c r="S58" s="62">
        <v>0.667</v>
      </c>
      <c r="T58" s="62">
        <v>0.438</v>
      </c>
      <c r="U58" s="62">
        <v>2.0</v>
      </c>
      <c r="V58" s="62">
        <v>6.0</v>
      </c>
      <c r="W58" s="62">
        <v>0.333</v>
      </c>
      <c r="X58" s="62">
        <v>1.0</v>
      </c>
      <c r="Y58" s="62">
        <v>15.0</v>
      </c>
      <c r="Z58" s="62">
        <v>16.0</v>
      </c>
      <c r="AA58" s="62">
        <v>0.0</v>
      </c>
      <c r="AB58" s="62">
        <v>0.0</v>
      </c>
      <c r="AC58" s="62">
        <v>4.0</v>
      </c>
      <c r="AD58" s="62">
        <v>3.0</v>
      </c>
      <c r="AE58" s="62">
        <v>3.0</v>
      </c>
      <c r="AF58" s="62">
        <v>16.0</v>
      </c>
      <c r="AG58" s="62">
        <v>9.4</v>
      </c>
      <c r="AH58" s="62">
        <v>-12.0</v>
      </c>
    </row>
    <row r="59" ht="15.75" customHeight="1">
      <c r="A59" s="62">
        <v>33.0</v>
      </c>
      <c r="B59" s="62">
        <v>150.0</v>
      </c>
      <c r="C59" s="62">
        <v>47.0</v>
      </c>
      <c r="D59" s="63">
        <v>46050.0</v>
      </c>
      <c r="E59" s="62" t="s">
        <v>239</v>
      </c>
      <c r="F59" s="62" t="s">
        <v>227</v>
      </c>
      <c r="G59" s="62" t="s">
        <v>272</v>
      </c>
      <c r="H59" s="62" t="s">
        <v>546</v>
      </c>
      <c r="I59" s="62" t="s">
        <v>224</v>
      </c>
      <c r="J59" s="64">
        <v>1.1916666666666667</v>
      </c>
      <c r="K59" s="62">
        <v>8.0</v>
      </c>
      <c r="L59" s="62">
        <v>15.0</v>
      </c>
      <c r="M59" s="62">
        <v>0.533</v>
      </c>
      <c r="N59" s="62">
        <v>0.0</v>
      </c>
      <c r="O59" s="62">
        <v>3.0</v>
      </c>
      <c r="P59" s="62">
        <v>0.0</v>
      </c>
      <c r="Q59" s="62">
        <v>8.0</v>
      </c>
      <c r="R59" s="62">
        <v>12.0</v>
      </c>
      <c r="S59" s="62">
        <v>0.667</v>
      </c>
      <c r="T59" s="62">
        <v>0.533</v>
      </c>
      <c r="U59" s="62">
        <v>12.0</v>
      </c>
      <c r="V59" s="62">
        <v>15.0</v>
      </c>
      <c r="W59" s="62">
        <v>0.8</v>
      </c>
      <c r="X59" s="62">
        <v>3.0</v>
      </c>
      <c r="Y59" s="62">
        <v>13.0</v>
      </c>
      <c r="Z59" s="62">
        <v>16.0</v>
      </c>
      <c r="AA59" s="62">
        <v>3.0</v>
      </c>
      <c r="AB59" s="62">
        <v>2.0</v>
      </c>
      <c r="AC59" s="62">
        <v>5.0</v>
      </c>
      <c r="AD59" s="62">
        <v>4.0</v>
      </c>
      <c r="AE59" s="62">
        <v>4.0</v>
      </c>
      <c r="AF59" s="62">
        <v>28.0</v>
      </c>
      <c r="AG59" s="62">
        <v>27.5</v>
      </c>
      <c r="AH59" s="62">
        <v>6.0</v>
      </c>
    </row>
    <row r="60" ht="15.75" customHeight="1">
      <c r="A60" s="62">
        <v>34.0</v>
      </c>
      <c r="B60" s="62">
        <v>151.0</v>
      </c>
      <c r="C60" s="62">
        <v>48.0</v>
      </c>
      <c r="D60" s="63">
        <v>46053.0</v>
      </c>
      <c r="E60" s="62" t="s">
        <v>239</v>
      </c>
      <c r="F60" s="62" t="s">
        <v>227</v>
      </c>
      <c r="G60" s="62" t="s">
        <v>243</v>
      </c>
      <c r="H60" s="62" t="s">
        <v>543</v>
      </c>
      <c r="I60" s="62" t="s">
        <v>224</v>
      </c>
      <c r="J60" s="64">
        <v>1.275</v>
      </c>
      <c r="K60" s="62">
        <v>6.0</v>
      </c>
      <c r="L60" s="62">
        <v>15.0</v>
      </c>
      <c r="M60" s="62">
        <v>0.4</v>
      </c>
      <c r="N60" s="62">
        <v>0.0</v>
      </c>
      <c r="O60" s="62">
        <v>3.0</v>
      </c>
      <c r="P60" s="62">
        <v>0.0</v>
      </c>
      <c r="Q60" s="62">
        <v>6.0</v>
      </c>
      <c r="R60" s="62">
        <v>12.0</v>
      </c>
      <c r="S60" s="62">
        <v>0.5</v>
      </c>
      <c r="T60" s="62">
        <v>0.4</v>
      </c>
      <c r="U60" s="62">
        <v>4.0</v>
      </c>
      <c r="V60" s="62">
        <v>4.0</v>
      </c>
      <c r="W60" s="62">
        <v>1.0</v>
      </c>
      <c r="X60" s="62">
        <v>3.0</v>
      </c>
      <c r="Y60" s="62">
        <v>5.0</v>
      </c>
      <c r="Z60" s="62">
        <v>8.0</v>
      </c>
      <c r="AA60" s="62">
        <v>1.0</v>
      </c>
      <c r="AB60" s="62">
        <v>1.0</v>
      </c>
      <c r="AC60" s="62">
        <v>0.0</v>
      </c>
      <c r="AD60" s="62">
        <v>2.0</v>
      </c>
      <c r="AE60" s="62">
        <v>2.0</v>
      </c>
      <c r="AF60" s="62">
        <v>16.0</v>
      </c>
      <c r="AG60" s="62">
        <v>10.4</v>
      </c>
      <c r="AH60" s="62">
        <v>-14.0</v>
      </c>
    </row>
    <row r="61" ht="15.75" customHeight="1">
      <c r="A61" s="62">
        <v>35.0</v>
      </c>
      <c r="B61" s="62">
        <v>152.0</v>
      </c>
      <c r="C61" s="62">
        <v>49.0</v>
      </c>
      <c r="D61" s="63">
        <v>46054.0</v>
      </c>
      <c r="E61" s="62" t="s">
        <v>239</v>
      </c>
      <c r="F61" s="62" t="s">
        <v>81</v>
      </c>
      <c r="G61" s="62" t="s">
        <v>309</v>
      </c>
      <c r="H61" s="62" t="s">
        <v>547</v>
      </c>
      <c r="I61" s="62" t="s">
        <v>224</v>
      </c>
      <c r="J61" s="64">
        <v>1.1645833333333333</v>
      </c>
      <c r="K61" s="62">
        <v>7.0</v>
      </c>
      <c r="L61" s="62">
        <v>13.0</v>
      </c>
      <c r="M61" s="62">
        <v>0.538</v>
      </c>
      <c r="N61" s="62">
        <v>0.0</v>
      </c>
      <c r="O61" s="62">
        <v>4.0</v>
      </c>
      <c r="P61" s="62">
        <v>0.0</v>
      </c>
      <c r="Q61" s="62">
        <v>7.0</v>
      </c>
      <c r="R61" s="62">
        <v>9.0</v>
      </c>
      <c r="S61" s="62">
        <v>0.778</v>
      </c>
      <c r="T61" s="62">
        <v>0.538</v>
      </c>
      <c r="U61" s="62">
        <v>11.0</v>
      </c>
      <c r="V61" s="62">
        <v>15.0</v>
      </c>
      <c r="W61" s="62">
        <v>0.733</v>
      </c>
      <c r="X61" s="62">
        <v>0.0</v>
      </c>
      <c r="Y61" s="62">
        <v>8.0</v>
      </c>
      <c r="Z61" s="62">
        <v>8.0</v>
      </c>
      <c r="AA61" s="62">
        <v>2.0</v>
      </c>
      <c r="AB61" s="62">
        <v>4.0</v>
      </c>
      <c r="AC61" s="62">
        <v>5.0</v>
      </c>
      <c r="AD61" s="62">
        <v>2.0</v>
      </c>
      <c r="AE61" s="62">
        <v>3.0</v>
      </c>
      <c r="AF61" s="62">
        <v>25.0</v>
      </c>
      <c r="AG61" s="62">
        <v>25.2</v>
      </c>
      <c r="AH61" s="62">
        <v>14.0</v>
      </c>
    </row>
    <row r="62" ht="15.75" customHeight="1">
      <c r="A62" s="62">
        <v>36.0</v>
      </c>
      <c r="B62" s="62">
        <v>153.0</v>
      </c>
      <c r="C62" s="62">
        <v>50.0</v>
      </c>
      <c r="D62" s="63">
        <v>46057.0</v>
      </c>
      <c r="E62" s="62" t="s">
        <v>239</v>
      </c>
      <c r="F62" s="62" t="s">
        <v>81</v>
      </c>
      <c r="G62" s="62" t="s">
        <v>245</v>
      </c>
      <c r="H62" s="62" t="s">
        <v>548</v>
      </c>
      <c r="I62" s="62" t="s">
        <v>224</v>
      </c>
      <c r="J62" s="64">
        <v>1.18125</v>
      </c>
      <c r="K62" s="62">
        <v>9.0</v>
      </c>
      <c r="L62" s="62">
        <v>16.0</v>
      </c>
      <c r="M62" s="62">
        <v>0.563</v>
      </c>
      <c r="N62" s="62">
        <v>1.0</v>
      </c>
      <c r="O62" s="62">
        <v>2.0</v>
      </c>
      <c r="P62" s="62">
        <v>0.5</v>
      </c>
      <c r="Q62" s="62">
        <v>8.0</v>
      </c>
      <c r="R62" s="62">
        <v>14.0</v>
      </c>
      <c r="S62" s="62">
        <v>0.571</v>
      </c>
      <c r="T62" s="62">
        <v>0.594</v>
      </c>
      <c r="U62" s="62">
        <v>3.0</v>
      </c>
      <c r="V62" s="62">
        <v>8.0</v>
      </c>
      <c r="W62" s="62">
        <v>0.375</v>
      </c>
      <c r="X62" s="62">
        <v>3.0</v>
      </c>
      <c r="Y62" s="62">
        <v>11.0</v>
      </c>
      <c r="Z62" s="62">
        <v>14.0</v>
      </c>
      <c r="AA62" s="62">
        <v>2.0</v>
      </c>
      <c r="AB62" s="62">
        <v>0.0</v>
      </c>
      <c r="AC62" s="62">
        <v>2.0</v>
      </c>
      <c r="AD62" s="62">
        <v>2.0</v>
      </c>
      <c r="AE62" s="62">
        <v>1.0</v>
      </c>
      <c r="AF62" s="62">
        <v>22.0</v>
      </c>
      <c r="AG62" s="62">
        <v>18.2</v>
      </c>
      <c r="AH62" s="62">
        <v>17.0</v>
      </c>
    </row>
    <row r="63" ht="15.75" customHeight="1">
      <c r="A63" s="62">
        <v>37.0</v>
      </c>
      <c r="B63" s="62">
        <v>154.0</v>
      </c>
      <c r="C63" s="62">
        <v>51.0</v>
      </c>
      <c r="D63" s="63">
        <v>46058.0</v>
      </c>
      <c r="E63" s="62" t="s">
        <v>239</v>
      </c>
      <c r="F63" s="62" t="s">
        <v>227</v>
      </c>
      <c r="G63" s="62" t="s">
        <v>256</v>
      </c>
      <c r="H63" s="62" t="s">
        <v>549</v>
      </c>
      <c r="I63" s="62" t="s">
        <v>224</v>
      </c>
      <c r="J63" s="64">
        <v>1.4354166666666666</v>
      </c>
      <c r="K63" s="62">
        <v>9.0</v>
      </c>
      <c r="L63" s="62">
        <v>14.0</v>
      </c>
      <c r="M63" s="62">
        <v>0.643</v>
      </c>
      <c r="N63" s="62">
        <v>5.0</v>
      </c>
      <c r="O63" s="62">
        <v>9.0</v>
      </c>
      <c r="P63" s="62">
        <v>0.556</v>
      </c>
      <c r="Q63" s="62">
        <v>4.0</v>
      </c>
      <c r="R63" s="62">
        <v>5.0</v>
      </c>
      <c r="S63" s="62">
        <v>0.8</v>
      </c>
      <c r="T63" s="62">
        <v>0.821</v>
      </c>
      <c r="U63" s="62">
        <v>6.0</v>
      </c>
      <c r="V63" s="62">
        <v>8.0</v>
      </c>
      <c r="W63" s="62">
        <v>0.75</v>
      </c>
      <c r="X63" s="62">
        <v>3.0</v>
      </c>
      <c r="Y63" s="62">
        <v>8.0</v>
      </c>
      <c r="Z63" s="62">
        <v>11.0</v>
      </c>
      <c r="AA63" s="62">
        <v>6.0</v>
      </c>
      <c r="AB63" s="62">
        <v>2.0</v>
      </c>
      <c r="AC63" s="62">
        <v>3.0</v>
      </c>
      <c r="AD63" s="62">
        <v>3.0</v>
      </c>
      <c r="AE63" s="62">
        <v>4.0</v>
      </c>
      <c r="AF63" s="62">
        <v>29.0</v>
      </c>
      <c r="AG63" s="62">
        <v>30.2</v>
      </c>
      <c r="AH63" s="62">
        <v>14.0</v>
      </c>
    </row>
    <row r="64" ht="15.75" customHeight="1">
      <c r="A64" s="62">
        <v>38.0</v>
      </c>
      <c r="B64" s="62">
        <v>155.0</v>
      </c>
      <c r="C64" s="62">
        <v>52.0</v>
      </c>
      <c r="D64" s="63">
        <v>46060.0</v>
      </c>
      <c r="E64" s="62" t="s">
        <v>239</v>
      </c>
      <c r="F64" s="62" t="s">
        <v>81</v>
      </c>
      <c r="G64" s="62" t="s">
        <v>256</v>
      </c>
      <c r="H64" s="62" t="s">
        <v>550</v>
      </c>
      <c r="I64" s="62" t="s">
        <v>224</v>
      </c>
      <c r="J64" s="64">
        <v>1.1131944444444444</v>
      </c>
      <c r="K64" s="62">
        <v>6.0</v>
      </c>
      <c r="L64" s="62">
        <v>14.0</v>
      </c>
      <c r="M64" s="62">
        <v>0.429</v>
      </c>
      <c r="N64" s="62">
        <v>1.0</v>
      </c>
      <c r="O64" s="62">
        <v>6.0</v>
      </c>
      <c r="P64" s="62">
        <v>0.167</v>
      </c>
      <c r="Q64" s="62">
        <v>5.0</v>
      </c>
      <c r="R64" s="62">
        <v>8.0</v>
      </c>
      <c r="S64" s="62">
        <v>0.625</v>
      </c>
      <c r="T64" s="62">
        <v>0.464</v>
      </c>
      <c r="U64" s="62">
        <v>3.0</v>
      </c>
      <c r="V64" s="62">
        <v>4.0</v>
      </c>
      <c r="W64" s="62">
        <v>0.75</v>
      </c>
      <c r="X64" s="62">
        <v>3.0</v>
      </c>
      <c r="Y64" s="62">
        <v>8.0</v>
      </c>
      <c r="Z64" s="62">
        <v>11.0</v>
      </c>
      <c r="AA64" s="62">
        <v>1.0</v>
      </c>
      <c r="AB64" s="62">
        <v>0.0</v>
      </c>
      <c r="AC64" s="62">
        <v>3.0</v>
      </c>
      <c r="AD64" s="62">
        <v>0.0</v>
      </c>
      <c r="AE64" s="62">
        <v>1.0</v>
      </c>
      <c r="AF64" s="62">
        <v>16.0</v>
      </c>
      <c r="AG64" s="62">
        <v>15.1</v>
      </c>
      <c r="AH64" s="62">
        <v>3.0</v>
      </c>
    </row>
    <row r="65" ht="15.75" customHeight="1">
      <c r="A65" s="62">
        <v>39.0</v>
      </c>
      <c r="B65" s="62">
        <v>156.0</v>
      </c>
      <c r="C65" s="62">
        <v>53.0</v>
      </c>
      <c r="D65" s="63">
        <v>46063.0</v>
      </c>
      <c r="E65" s="62" t="s">
        <v>239</v>
      </c>
      <c r="F65" s="62" t="s">
        <v>227</v>
      </c>
      <c r="G65" s="62" t="s">
        <v>221</v>
      </c>
      <c r="H65" s="62" t="s">
        <v>551</v>
      </c>
      <c r="I65" s="62" t="s">
        <v>224</v>
      </c>
      <c r="J65" s="64">
        <v>1.0875</v>
      </c>
      <c r="K65" s="62">
        <v>13.0</v>
      </c>
      <c r="L65" s="62">
        <v>20.0</v>
      </c>
      <c r="M65" s="62">
        <v>0.65</v>
      </c>
      <c r="N65" s="62">
        <v>4.0</v>
      </c>
      <c r="O65" s="62">
        <v>6.0</v>
      </c>
      <c r="P65" s="62">
        <v>0.667</v>
      </c>
      <c r="Q65" s="62">
        <v>9.0</v>
      </c>
      <c r="R65" s="62">
        <v>14.0</v>
      </c>
      <c r="S65" s="62">
        <v>0.643</v>
      </c>
      <c r="T65" s="62">
        <v>0.75</v>
      </c>
      <c r="U65" s="62">
        <v>10.0</v>
      </c>
      <c r="V65" s="62">
        <v>12.0</v>
      </c>
      <c r="W65" s="62">
        <v>0.833</v>
      </c>
      <c r="X65" s="62">
        <v>1.0</v>
      </c>
      <c r="Y65" s="62">
        <v>11.0</v>
      </c>
      <c r="Z65" s="62">
        <v>12.0</v>
      </c>
      <c r="AA65" s="62">
        <v>2.0</v>
      </c>
      <c r="AB65" s="62">
        <v>2.0</v>
      </c>
      <c r="AC65" s="62">
        <v>1.0</v>
      </c>
      <c r="AD65" s="62">
        <v>4.0</v>
      </c>
      <c r="AE65" s="62">
        <v>2.0</v>
      </c>
      <c r="AF65" s="62">
        <v>40.0</v>
      </c>
      <c r="AG65" s="62">
        <v>33.7</v>
      </c>
      <c r="AH65" s="62">
        <v>22.0</v>
      </c>
    </row>
    <row r="66" ht="15.75" customHeight="1">
      <c r="A66" s="62">
        <v>40.0</v>
      </c>
      <c r="B66" s="62">
        <v>157.0</v>
      </c>
      <c r="C66" s="62">
        <v>54.0</v>
      </c>
      <c r="D66" s="63">
        <v>46064.0</v>
      </c>
      <c r="E66" s="62" t="s">
        <v>239</v>
      </c>
      <c r="F66" s="62" t="s">
        <v>227</v>
      </c>
      <c r="G66" s="62" t="s">
        <v>222</v>
      </c>
      <c r="H66" s="62" t="s">
        <v>552</v>
      </c>
      <c r="I66" s="62" t="s">
        <v>224</v>
      </c>
      <c r="J66" s="64">
        <v>1.395138888888889</v>
      </c>
      <c r="K66" s="62">
        <v>8.0</v>
      </c>
      <c r="L66" s="62">
        <v>17.0</v>
      </c>
      <c r="M66" s="62">
        <v>0.471</v>
      </c>
      <c r="N66" s="62">
        <v>2.0</v>
      </c>
      <c r="O66" s="62">
        <v>9.0</v>
      </c>
      <c r="P66" s="62">
        <v>0.222</v>
      </c>
      <c r="Q66" s="62">
        <v>6.0</v>
      </c>
      <c r="R66" s="62">
        <v>8.0</v>
      </c>
      <c r="S66" s="62">
        <v>0.75</v>
      </c>
      <c r="T66" s="62">
        <v>0.529</v>
      </c>
      <c r="U66" s="62">
        <v>8.0</v>
      </c>
      <c r="V66" s="62">
        <v>10.0</v>
      </c>
      <c r="W66" s="62">
        <v>0.8</v>
      </c>
      <c r="X66" s="62">
        <v>0.0</v>
      </c>
      <c r="Y66" s="62">
        <v>9.0</v>
      </c>
      <c r="Z66" s="62">
        <v>9.0</v>
      </c>
      <c r="AA66" s="62">
        <v>4.0</v>
      </c>
      <c r="AB66" s="62">
        <v>1.0</v>
      </c>
      <c r="AC66" s="62">
        <v>2.0</v>
      </c>
      <c r="AD66" s="62">
        <v>1.0</v>
      </c>
      <c r="AE66" s="62">
        <v>2.0</v>
      </c>
      <c r="AF66" s="62">
        <v>26.0</v>
      </c>
      <c r="AG66" s="62">
        <v>22.6</v>
      </c>
      <c r="AH66" s="62">
        <v>7.0</v>
      </c>
    </row>
    <row r="67" ht="15.75" customHeight="1">
      <c r="A67" s="62">
        <v>41.0</v>
      </c>
      <c r="B67" s="62">
        <v>158.0</v>
      </c>
      <c r="C67" s="62">
        <v>55.0</v>
      </c>
      <c r="D67" s="63">
        <v>46072.0</v>
      </c>
      <c r="E67" s="62" t="s">
        <v>239</v>
      </c>
      <c r="F67" s="62" t="s">
        <v>81</v>
      </c>
      <c r="G67" s="62" t="s">
        <v>259</v>
      </c>
      <c r="H67" s="62" t="s">
        <v>553</v>
      </c>
      <c r="I67" s="62" t="s">
        <v>224</v>
      </c>
      <c r="J67" s="64">
        <v>1.03125</v>
      </c>
      <c r="K67" s="62">
        <v>7.0</v>
      </c>
      <c r="L67" s="62">
        <v>15.0</v>
      </c>
      <c r="M67" s="62">
        <v>0.467</v>
      </c>
      <c r="N67" s="62">
        <v>1.0</v>
      </c>
      <c r="O67" s="62">
        <v>4.0</v>
      </c>
      <c r="P67" s="62">
        <v>0.25</v>
      </c>
      <c r="Q67" s="62">
        <v>6.0</v>
      </c>
      <c r="R67" s="62">
        <v>11.0</v>
      </c>
      <c r="S67" s="62">
        <v>0.545</v>
      </c>
      <c r="T67" s="62">
        <v>0.5</v>
      </c>
      <c r="U67" s="62">
        <v>2.0</v>
      </c>
      <c r="V67" s="62">
        <v>2.0</v>
      </c>
      <c r="W67" s="62">
        <v>1.0</v>
      </c>
      <c r="X67" s="62">
        <v>1.0</v>
      </c>
      <c r="Y67" s="62">
        <v>10.0</v>
      </c>
      <c r="Z67" s="62">
        <v>11.0</v>
      </c>
      <c r="AA67" s="62">
        <v>4.0</v>
      </c>
      <c r="AB67" s="62">
        <v>1.0</v>
      </c>
      <c r="AC67" s="62">
        <v>5.0</v>
      </c>
      <c r="AD67" s="62">
        <v>1.0</v>
      </c>
      <c r="AE67" s="62">
        <v>1.0</v>
      </c>
      <c r="AF67" s="62">
        <v>17.0</v>
      </c>
      <c r="AG67" s="62">
        <v>18.9</v>
      </c>
      <c r="AH67" s="62">
        <v>23.0</v>
      </c>
    </row>
    <row r="68" ht="15.75" customHeight="1">
      <c r="A68" s="62">
        <v>42.0</v>
      </c>
      <c r="B68" s="62">
        <v>159.0</v>
      </c>
      <c r="C68" s="62">
        <v>56.0</v>
      </c>
      <c r="D68" s="63">
        <v>46074.0</v>
      </c>
      <c r="E68" s="62" t="s">
        <v>239</v>
      </c>
      <c r="F68" s="62" t="s">
        <v>81</v>
      </c>
      <c r="G68" s="62" t="s">
        <v>228</v>
      </c>
      <c r="H68" s="62" t="s">
        <v>429</v>
      </c>
      <c r="I68" s="62" t="s">
        <v>224</v>
      </c>
      <c r="J68" s="64">
        <v>1.2395833333333333</v>
      </c>
      <c r="K68" s="62">
        <v>11.0</v>
      </c>
      <c r="L68" s="62">
        <v>20.0</v>
      </c>
      <c r="M68" s="62">
        <v>0.55</v>
      </c>
      <c r="N68" s="62">
        <v>1.0</v>
      </c>
      <c r="O68" s="62">
        <v>5.0</v>
      </c>
      <c r="P68" s="62">
        <v>0.2</v>
      </c>
      <c r="Q68" s="62">
        <v>10.0</v>
      </c>
      <c r="R68" s="62">
        <v>15.0</v>
      </c>
      <c r="S68" s="62">
        <v>0.667</v>
      </c>
      <c r="T68" s="62">
        <v>0.575</v>
      </c>
      <c r="U68" s="62">
        <v>5.0</v>
      </c>
      <c r="V68" s="62">
        <v>7.0</v>
      </c>
      <c r="W68" s="62">
        <v>0.714</v>
      </c>
      <c r="X68" s="62">
        <v>1.0</v>
      </c>
      <c r="Y68" s="62">
        <v>14.0</v>
      </c>
      <c r="Z68" s="62">
        <v>15.0</v>
      </c>
      <c r="AA68" s="62">
        <v>6.0</v>
      </c>
      <c r="AB68" s="62">
        <v>1.0</v>
      </c>
      <c r="AC68" s="62">
        <v>4.0</v>
      </c>
      <c r="AD68" s="62">
        <v>1.0</v>
      </c>
      <c r="AE68" s="62">
        <v>3.0</v>
      </c>
      <c r="AF68" s="62">
        <v>28.0</v>
      </c>
      <c r="AG68" s="62">
        <v>28.3</v>
      </c>
      <c r="AH68" s="62">
        <v>32.0</v>
      </c>
    </row>
    <row r="69" ht="15.75" customHeight="1">
      <c r="A69" s="62">
        <v>43.0</v>
      </c>
      <c r="B69" s="62">
        <v>160.0</v>
      </c>
      <c r="C69" s="62">
        <v>57.0</v>
      </c>
      <c r="D69" s="63">
        <v>46076.0</v>
      </c>
      <c r="E69" s="62" t="s">
        <v>239</v>
      </c>
      <c r="F69" s="62" t="s">
        <v>227</v>
      </c>
      <c r="G69" s="62" t="s">
        <v>275</v>
      </c>
      <c r="H69" s="62" t="s">
        <v>554</v>
      </c>
      <c r="I69" s="62" t="s">
        <v>224</v>
      </c>
      <c r="J69" s="64">
        <v>1.4833333333333334</v>
      </c>
      <c r="K69" s="62">
        <v>6.0</v>
      </c>
      <c r="L69" s="62">
        <v>16.0</v>
      </c>
      <c r="M69" s="62">
        <v>0.375</v>
      </c>
      <c r="N69" s="62">
        <v>2.0</v>
      </c>
      <c r="O69" s="62">
        <v>5.0</v>
      </c>
      <c r="P69" s="62">
        <v>0.4</v>
      </c>
      <c r="Q69" s="62">
        <v>4.0</v>
      </c>
      <c r="R69" s="62">
        <v>11.0</v>
      </c>
      <c r="S69" s="62">
        <v>0.364</v>
      </c>
      <c r="T69" s="62">
        <v>0.438</v>
      </c>
      <c r="U69" s="62">
        <v>7.0</v>
      </c>
      <c r="V69" s="62">
        <v>8.0</v>
      </c>
      <c r="W69" s="62">
        <v>0.875</v>
      </c>
      <c r="X69" s="62">
        <v>8.0</v>
      </c>
      <c r="Y69" s="62">
        <v>9.0</v>
      </c>
      <c r="Z69" s="62">
        <v>17.0</v>
      </c>
      <c r="AA69" s="62">
        <v>4.0</v>
      </c>
      <c r="AB69" s="62">
        <v>1.0</v>
      </c>
      <c r="AC69" s="62">
        <v>6.0</v>
      </c>
      <c r="AD69" s="62">
        <v>3.0</v>
      </c>
      <c r="AE69" s="62">
        <v>4.0</v>
      </c>
      <c r="AF69" s="62">
        <v>21.0</v>
      </c>
      <c r="AG69" s="62">
        <v>23.5</v>
      </c>
      <c r="AH69" s="62">
        <v>13.0</v>
      </c>
    </row>
    <row r="70" ht="15.75" customHeight="1">
      <c r="A70" s="62">
        <v>44.0</v>
      </c>
      <c r="B70" s="62">
        <v>161.0</v>
      </c>
      <c r="C70" s="62">
        <v>58.0</v>
      </c>
      <c r="D70" s="63">
        <v>46078.0</v>
      </c>
      <c r="E70" s="62" t="s">
        <v>239</v>
      </c>
      <c r="F70" s="62" t="s">
        <v>227</v>
      </c>
      <c r="G70" s="62" t="s">
        <v>261</v>
      </c>
      <c r="H70" s="62" t="s">
        <v>555</v>
      </c>
      <c r="I70" s="62" t="s">
        <v>224</v>
      </c>
      <c r="J70" s="64">
        <v>1.2354166666666666</v>
      </c>
      <c r="K70" s="62">
        <v>3.0</v>
      </c>
      <c r="L70" s="62">
        <v>12.0</v>
      </c>
      <c r="M70" s="62">
        <v>0.25</v>
      </c>
      <c r="N70" s="62">
        <v>1.0</v>
      </c>
      <c r="O70" s="62">
        <v>6.0</v>
      </c>
      <c r="P70" s="62">
        <v>0.167</v>
      </c>
      <c r="Q70" s="62">
        <v>2.0</v>
      </c>
      <c r="R70" s="62">
        <v>6.0</v>
      </c>
      <c r="S70" s="62">
        <v>0.333</v>
      </c>
      <c r="T70" s="62">
        <v>0.292</v>
      </c>
      <c r="U70" s="62">
        <v>5.0</v>
      </c>
      <c r="V70" s="62">
        <v>6.0</v>
      </c>
      <c r="W70" s="62">
        <v>0.833</v>
      </c>
      <c r="X70" s="62">
        <v>0.0</v>
      </c>
      <c r="Y70" s="62">
        <v>8.0</v>
      </c>
      <c r="Z70" s="62">
        <v>8.0</v>
      </c>
      <c r="AA70" s="62">
        <v>3.0</v>
      </c>
      <c r="AB70" s="62">
        <v>1.0</v>
      </c>
      <c r="AC70" s="62">
        <v>5.0</v>
      </c>
      <c r="AD70" s="62">
        <v>3.0</v>
      </c>
      <c r="AE70" s="62">
        <v>2.0</v>
      </c>
      <c r="AF70" s="62">
        <v>12.0</v>
      </c>
      <c r="AG70" s="62">
        <v>9.6</v>
      </c>
      <c r="AH70" s="62">
        <v>19.0</v>
      </c>
    </row>
    <row r="71" ht="15.75" customHeight="1">
      <c r="A71" s="62">
        <v>45.0</v>
      </c>
      <c r="B71" s="62">
        <v>162.0</v>
      </c>
      <c r="C71" s="62">
        <v>59.0</v>
      </c>
      <c r="D71" s="63">
        <v>46079.0</v>
      </c>
      <c r="E71" s="62" t="s">
        <v>239</v>
      </c>
      <c r="F71" s="62" t="s">
        <v>227</v>
      </c>
      <c r="G71" s="62" t="s">
        <v>300</v>
      </c>
      <c r="H71" s="62" t="s">
        <v>556</v>
      </c>
      <c r="I71" s="62" t="s">
        <v>224</v>
      </c>
      <c r="J71" s="64">
        <v>1.08125</v>
      </c>
      <c r="K71" s="62">
        <v>3.0</v>
      </c>
      <c r="L71" s="62">
        <v>9.0</v>
      </c>
      <c r="M71" s="62">
        <v>0.333</v>
      </c>
      <c r="N71" s="62">
        <v>0.0</v>
      </c>
      <c r="O71" s="62">
        <v>4.0</v>
      </c>
      <c r="P71" s="62">
        <v>0.0</v>
      </c>
      <c r="Q71" s="62">
        <v>3.0</v>
      </c>
      <c r="R71" s="62">
        <v>5.0</v>
      </c>
      <c r="S71" s="62">
        <v>0.6</v>
      </c>
      <c r="T71" s="62">
        <v>0.333</v>
      </c>
      <c r="U71" s="62">
        <v>6.0</v>
      </c>
      <c r="V71" s="62">
        <v>6.0</v>
      </c>
      <c r="W71" s="62">
        <v>1.0</v>
      </c>
      <c r="X71" s="62">
        <v>2.0</v>
      </c>
      <c r="Y71" s="62">
        <v>6.0</v>
      </c>
      <c r="Z71" s="62">
        <v>8.0</v>
      </c>
      <c r="AA71" s="62">
        <v>5.0</v>
      </c>
      <c r="AB71" s="62">
        <v>2.0</v>
      </c>
      <c r="AC71" s="62">
        <v>2.0</v>
      </c>
      <c r="AD71" s="62">
        <v>1.0</v>
      </c>
      <c r="AE71" s="62">
        <v>5.0</v>
      </c>
      <c r="AF71" s="62">
        <v>12.0</v>
      </c>
      <c r="AG71" s="62">
        <v>14.0</v>
      </c>
      <c r="AH71" s="62">
        <v>15.0</v>
      </c>
    </row>
    <row r="72" ht="15.75" customHeight="1">
      <c r="A72" s="62">
        <v>46.0</v>
      </c>
      <c r="B72" s="62">
        <v>163.0</v>
      </c>
      <c r="C72" s="62">
        <v>60.0</v>
      </c>
      <c r="D72" s="63">
        <v>46082.0</v>
      </c>
      <c r="E72" s="62" t="s">
        <v>239</v>
      </c>
      <c r="F72" s="62" t="s">
        <v>227</v>
      </c>
      <c r="G72" s="62" t="s">
        <v>297</v>
      </c>
      <c r="H72" s="62" t="s">
        <v>557</v>
      </c>
      <c r="I72" s="62" t="s">
        <v>224</v>
      </c>
      <c r="J72" s="64">
        <v>1.425</v>
      </c>
      <c r="K72" s="62">
        <v>8.0</v>
      </c>
      <c r="L72" s="62">
        <v>17.0</v>
      </c>
      <c r="M72" s="62">
        <v>0.471</v>
      </c>
      <c r="N72" s="62">
        <v>1.0</v>
      </c>
      <c r="O72" s="62">
        <v>7.0</v>
      </c>
      <c r="P72" s="62">
        <v>0.143</v>
      </c>
      <c r="Q72" s="62">
        <v>7.0</v>
      </c>
      <c r="R72" s="62">
        <v>10.0</v>
      </c>
      <c r="S72" s="62">
        <v>0.7</v>
      </c>
      <c r="T72" s="62">
        <v>0.5</v>
      </c>
      <c r="U72" s="62">
        <v>8.0</v>
      </c>
      <c r="V72" s="62">
        <v>9.0</v>
      </c>
      <c r="W72" s="62">
        <v>0.889</v>
      </c>
      <c r="X72" s="62">
        <v>1.0</v>
      </c>
      <c r="Y72" s="62">
        <v>12.0</v>
      </c>
      <c r="Z72" s="62">
        <v>13.0</v>
      </c>
      <c r="AA72" s="62">
        <v>2.0</v>
      </c>
      <c r="AB72" s="62">
        <v>0.0</v>
      </c>
      <c r="AC72" s="62">
        <v>4.0</v>
      </c>
      <c r="AD72" s="62">
        <v>7.0</v>
      </c>
      <c r="AE72" s="62">
        <v>2.0</v>
      </c>
      <c r="AF72" s="62">
        <v>25.0</v>
      </c>
      <c r="AG72" s="62">
        <v>16.6</v>
      </c>
      <c r="AH72" s="62">
        <v>-15.0</v>
      </c>
    </row>
    <row r="73" ht="15.75" customHeight="1">
      <c r="A73" s="62">
        <v>47.0</v>
      </c>
      <c r="B73" s="62">
        <v>164.0</v>
      </c>
      <c r="C73" s="62">
        <v>61.0</v>
      </c>
      <c r="D73" s="63">
        <v>46084.0</v>
      </c>
      <c r="E73" s="62" t="s">
        <v>239</v>
      </c>
      <c r="F73" s="62" t="s">
        <v>227</v>
      </c>
      <c r="G73" s="62" t="s">
        <v>265</v>
      </c>
      <c r="H73" s="62" t="s">
        <v>558</v>
      </c>
      <c r="I73" s="62" t="s">
        <v>224</v>
      </c>
      <c r="J73" s="64">
        <v>1.0048611111111112</v>
      </c>
      <c r="K73" s="62">
        <v>3.0</v>
      </c>
      <c r="L73" s="62">
        <v>5.0</v>
      </c>
      <c r="M73" s="62">
        <v>0.6</v>
      </c>
      <c r="N73" s="62">
        <v>1.0</v>
      </c>
      <c r="O73" s="62">
        <v>1.0</v>
      </c>
      <c r="P73" s="62">
        <v>1.0</v>
      </c>
      <c r="Q73" s="62">
        <v>2.0</v>
      </c>
      <c r="R73" s="62">
        <v>4.0</v>
      </c>
      <c r="S73" s="62">
        <v>0.5</v>
      </c>
      <c r="T73" s="62">
        <v>0.7</v>
      </c>
      <c r="U73" s="62">
        <v>3.0</v>
      </c>
      <c r="V73" s="62">
        <v>5.0</v>
      </c>
      <c r="W73" s="62">
        <v>0.6</v>
      </c>
      <c r="X73" s="62">
        <v>0.0</v>
      </c>
      <c r="Y73" s="62">
        <v>8.0</v>
      </c>
      <c r="Z73" s="62">
        <v>8.0</v>
      </c>
      <c r="AA73" s="62">
        <v>4.0</v>
      </c>
      <c r="AB73" s="62">
        <v>3.0</v>
      </c>
      <c r="AC73" s="62">
        <v>6.0</v>
      </c>
      <c r="AD73" s="62">
        <v>3.0</v>
      </c>
      <c r="AE73" s="62">
        <v>0.0</v>
      </c>
      <c r="AF73" s="62">
        <v>10.0</v>
      </c>
      <c r="AG73" s="62">
        <v>16.3</v>
      </c>
      <c r="AH73" s="62">
        <v>41.0</v>
      </c>
    </row>
    <row r="74" ht="15.75" customHeight="1">
      <c r="A74" s="62">
        <v>48.0</v>
      </c>
      <c r="B74" s="62">
        <v>165.0</v>
      </c>
      <c r="C74" s="62">
        <v>62.0</v>
      </c>
      <c r="D74" s="63">
        <v>46086.0</v>
      </c>
      <c r="E74" s="62" t="s">
        <v>239</v>
      </c>
      <c r="F74" s="62" t="s">
        <v>81</v>
      </c>
      <c r="G74" s="62" t="s">
        <v>275</v>
      </c>
      <c r="H74" s="62" t="s">
        <v>559</v>
      </c>
      <c r="I74" s="62" t="s">
        <v>224</v>
      </c>
      <c r="J74" s="64">
        <v>1.61875</v>
      </c>
      <c r="K74" s="62">
        <v>12.0</v>
      </c>
      <c r="L74" s="62">
        <v>24.0</v>
      </c>
      <c r="M74" s="62">
        <v>0.5</v>
      </c>
      <c r="N74" s="62">
        <v>4.0</v>
      </c>
      <c r="O74" s="62">
        <v>10.0</v>
      </c>
      <c r="P74" s="62">
        <v>0.4</v>
      </c>
      <c r="Q74" s="62">
        <v>8.0</v>
      </c>
      <c r="R74" s="62">
        <v>14.0</v>
      </c>
      <c r="S74" s="62">
        <v>0.571</v>
      </c>
      <c r="T74" s="62">
        <v>0.583</v>
      </c>
      <c r="U74" s="62">
        <v>10.0</v>
      </c>
      <c r="V74" s="62">
        <v>11.0</v>
      </c>
      <c r="W74" s="62">
        <v>0.909</v>
      </c>
      <c r="X74" s="62">
        <v>2.0</v>
      </c>
      <c r="Y74" s="62">
        <v>14.0</v>
      </c>
      <c r="Z74" s="62">
        <v>16.0</v>
      </c>
      <c r="AA74" s="62">
        <v>3.0</v>
      </c>
      <c r="AB74" s="62">
        <v>0.0</v>
      </c>
      <c r="AC74" s="62">
        <v>5.0</v>
      </c>
      <c r="AD74" s="62">
        <v>0.0</v>
      </c>
      <c r="AE74" s="62">
        <v>5.0</v>
      </c>
      <c r="AF74" s="62">
        <v>38.0</v>
      </c>
      <c r="AG74" s="62">
        <v>34.8</v>
      </c>
      <c r="AH74" s="62">
        <v>20.0</v>
      </c>
    </row>
    <row r="75" ht="15.75" customHeight="1">
      <c r="A75" s="62">
        <v>49.0</v>
      </c>
      <c r="B75" s="62">
        <v>166.0</v>
      </c>
      <c r="C75" s="62">
        <v>63.0</v>
      </c>
      <c r="D75" s="63">
        <v>46087.0</v>
      </c>
      <c r="E75" s="62" t="s">
        <v>239</v>
      </c>
      <c r="F75" s="62" t="s">
        <v>81</v>
      </c>
      <c r="G75" s="62" t="s">
        <v>254</v>
      </c>
      <c r="H75" s="62" t="s">
        <v>560</v>
      </c>
      <c r="I75" s="62" t="s">
        <v>224</v>
      </c>
      <c r="J75" s="65">
        <v>0.8979166666666667</v>
      </c>
      <c r="K75" s="62">
        <v>11.0</v>
      </c>
      <c r="L75" s="62">
        <v>21.0</v>
      </c>
      <c r="M75" s="62">
        <v>0.524</v>
      </c>
      <c r="N75" s="62">
        <v>4.0</v>
      </c>
      <c r="O75" s="62">
        <v>9.0</v>
      </c>
      <c r="P75" s="62">
        <v>0.444</v>
      </c>
      <c r="Q75" s="62">
        <v>7.0</v>
      </c>
      <c r="R75" s="62">
        <v>12.0</v>
      </c>
      <c r="S75" s="62">
        <v>0.583</v>
      </c>
      <c r="T75" s="62">
        <v>0.619</v>
      </c>
      <c r="U75" s="62">
        <v>1.0</v>
      </c>
      <c r="V75" s="62">
        <v>2.0</v>
      </c>
      <c r="W75" s="62">
        <v>0.5</v>
      </c>
      <c r="X75" s="62">
        <v>3.0</v>
      </c>
      <c r="Y75" s="62">
        <v>7.0</v>
      </c>
      <c r="Z75" s="62">
        <v>10.0</v>
      </c>
      <c r="AA75" s="62">
        <v>1.0</v>
      </c>
      <c r="AB75" s="62">
        <v>1.0</v>
      </c>
      <c r="AC75" s="62">
        <v>4.0</v>
      </c>
      <c r="AD75" s="62">
        <v>1.0</v>
      </c>
      <c r="AE75" s="62">
        <v>2.0</v>
      </c>
      <c r="AF75" s="62">
        <v>27.0</v>
      </c>
      <c r="AG75" s="62">
        <v>23.2</v>
      </c>
      <c r="AH75" s="62">
        <v>10.0</v>
      </c>
    </row>
    <row r="76" ht="15.75" customHeight="1">
      <c r="A76" s="62">
        <v>50.0</v>
      </c>
      <c r="B76" s="62">
        <v>167.0</v>
      </c>
      <c r="C76" s="62">
        <v>64.0</v>
      </c>
      <c r="D76" s="63">
        <v>46089.0</v>
      </c>
      <c r="E76" s="62" t="s">
        <v>239</v>
      </c>
      <c r="F76" s="62" t="s">
        <v>81</v>
      </c>
      <c r="G76" s="62" t="s">
        <v>272</v>
      </c>
      <c r="H76" s="62" t="s">
        <v>561</v>
      </c>
      <c r="I76" s="62" t="s">
        <v>224</v>
      </c>
      <c r="J76" s="64">
        <v>1.2638888888888888</v>
      </c>
      <c r="K76" s="62">
        <v>9.0</v>
      </c>
      <c r="L76" s="62">
        <v>13.0</v>
      </c>
      <c r="M76" s="62">
        <v>0.692</v>
      </c>
      <c r="N76" s="62">
        <v>2.0</v>
      </c>
      <c r="O76" s="62">
        <v>5.0</v>
      </c>
      <c r="P76" s="62">
        <v>0.4</v>
      </c>
      <c r="Q76" s="62">
        <v>7.0</v>
      </c>
      <c r="R76" s="62">
        <v>8.0</v>
      </c>
      <c r="S76" s="62">
        <v>0.875</v>
      </c>
      <c r="T76" s="62">
        <v>0.769</v>
      </c>
      <c r="U76" s="62">
        <v>9.0</v>
      </c>
      <c r="V76" s="62">
        <v>10.0</v>
      </c>
      <c r="W76" s="62">
        <v>0.9</v>
      </c>
      <c r="X76" s="62">
        <v>1.0</v>
      </c>
      <c r="Y76" s="62">
        <v>7.0</v>
      </c>
      <c r="Z76" s="62">
        <v>8.0</v>
      </c>
      <c r="AA76" s="62">
        <v>1.0</v>
      </c>
      <c r="AB76" s="62">
        <v>2.0</v>
      </c>
      <c r="AC76" s="62">
        <v>4.0</v>
      </c>
      <c r="AD76" s="62">
        <v>0.0</v>
      </c>
      <c r="AE76" s="62">
        <v>1.0</v>
      </c>
      <c r="AF76" s="62">
        <v>29.0</v>
      </c>
      <c r="AG76" s="62">
        <v>31.0</v>
      </c>
      <c r="AH76" s="62">
        <v>27.0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7.194333282</v>
      </c>
      <c r="C3" s="55">
        <f t="shared" ref="C3:F3" si="1">IF(COUNT(Z13:Z600)&gt;1,STDEV(Z13:Z600),"")</f>
        <v>2.886479639</v>
      </c>
      <c r="D3" s="55">
        <f t="shared" si="1"/>
        <v>1.625049019</v>
      </c>
      <c r="E3" s="55">
        <f t="shared" si="1"/>
        <v>1.415322315</v>
      </c>
      <c r="F3" s="55">
        <f t="shared" si="1"/>
        <v>0.8208078278</v>
      </c>
      <c r="G3" s="55">
        <f>IF(COUNT(N13:N600)&gt;1,STDEV(N13:N600),"")</f>
        <v>1.575050575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6.630075017</v>
      </c>
      <c r="C4" s="57">
        <f t="shared" ref="C4:F4" si="2">IF(COUNT(Z13:Z600)&gt;=20,STDEV(OFFSET(Z12,COUNT(Z13:Z600)-20,0,20,1)),IF(COUNT(Z13:Z600)&gt;1,STDEV(Z13:Z600),""))</f>
        <v>2.71254396</v>
      </c>
      <c r="D4" s="57">
        <f t="shared" si="2"/>
        <v>1.75018796</v>
      </c>
      <c r="E4" s="57">
        <f t="shared" si="2"/>
        <v>1.496487115</v>
      </c>
      <c r="F4" s="57">
        <f t="shared" si="2"/>
        <v>0.6708203932</v>
      </c>
      <c r="G4" s="57">
        <f>IF(COUNT(N13:N600)&gt;=20,STDEV(OFFSET(N12,COUNT(N13:N600)-20,0,20,1)),IF(COUNT(N13:N600)&gt;1,STDEV(N13:N600),""))</f>
        <v>1.361114095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7.284687136</v>
      </c>
      <c r="C5" s="58">
        <f t="shared" ref="C5:F5" si="3">IF(COUNT(Z13:Z600)&gt;=10,STDEV(OFFSET(Z12,COUNT(Z13:Z600)-10,0,10,1)),IF(COUNT(Z13:Z600)&gt;1,STDEV(Z13:Z600),""))</f>
        <v>2.057506582</v>
      </c>
      <c r="D5" s="58">
        <f t="shared" si="3"/>
        <v>1.619327707</v>
      </c>
      <c r="E5" s="58">
        <f t="shared" si="3"/>
        <v>1.791957341</v>
      </c>
      <c r="F5" s="58">
        <f t="shared" si="3"/>
        <v>0.6992058988</v>
      </c>
      <c r="G5" s="58">
        <f>IF(COUNT(N13:N600)&gt;=10,STDEV(OFFSET(N12,COUNT(N13:N600)-10,0,10,1)),IF(COUNT(N13:N600)&gt;1,STDEV(N13:N600),""))</f>
        <v>1.370320319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PTS ▲ AST ▲</v>
      </c>
      <c r="J5" s="59">
        <f>IF(COUNT(AF13:AF600)&gt;=10,AVERAGE(OFFSET(AF12,COUNT(AF13:AF600)-10,0,10,1)),"")</f>
        <v>19.2</v>
      </c>
      <c r="K5" s="59">
        <f t="shared" ref="K5:L5" si="4">IF(COUNT(Z13:Z600)&gt;=10,AVERAGE(OFFSET(Z12,COUNT(Z13:Z600)-10,0,10,1)),"")</f>
        <v>5.3</v>
      </c>
      <c r="L5" s="59">
        <f t="shared" si="4"/>
        <v>2.8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4.65832588</v>
      </c>
      <c r="C6" s="58">
        <f t="shared" ref="C6:F6" si="5">IF(COUNT(Z13:Z600)&gt;=5,STDEV(OFFSET(Z12,COUNT(Z13:Z600)-5,0,5,1)),IF(COUNT(Z13:Z600)&gt;1,STDEV(Z13:Z600),""))</f>
        <v>2.408318916</v>
      </c>
      <c r="D6" s="58">
        <f t="shared" si="5"/>
        <v>1.816590212</v>
      </c>
      <c r="E6" s="58">
        <f t="shared" si="5"/>
        <v>2.302172887</v>
      </c>
      <c r="F6" s="58">
        <f t="shared" si="5"/>
        <v>0.8366600265</v>
      </c>
      <c r="G6" s="58">
        <f>IF(COUNT(N13:N600)&gt;=5,STDEV(OFFSET(N12,COUNT(N13:N600)-5,0,5,1)),IF(COUNT(N13:N600)&gt;1,STDEV(N13:N600),""))</f>
        <v>0.8366600265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▲ AST ▲</v>
      </c>
      <c r="J6" s="59">
        <f>IF(COUNT(AF13:AF600)&gt;=5,AVERAGE(OFFSET(AF12,COUNT(AF13:AF600)-5,0,5,1)),"")</f>
        <v>21.8</v>
      </c>
      <c r="K6" s="59">
        <f t="shared" ref="K6:L6" si="6">IF(COUNT(Z13:Z600)&gt;=5,AVERAGE(OFFSET(Z12,COUNT(Z13:Z600)-5,0,5,1)),"")</f>
        <v>4.6</v>
      </c>
      <c r="L6" s="59">
        <f t="shared" si="6"/>
        <v>2.6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0.4394143681</v>
      </c>
      <c r="C7" s="17">
        <f t="shared" si="7"/>
        <v>0.5452239318</v>
      </c>
      <c r="D7" s="17">
        <f t="shared" si="7"/>
        <v>0.7399776782</v>
      </c>
      <c r="E7" s="17">
        <f t="shared" si="7"/>
        <v>0.8202436143</v>
      </c>
      <c r="F7" s="17">
        <f t="shared" si="7"/>
        <v>1.101610506</v>
      </c>
      <c r="G7" s="17">
        <f t="shared" si="7"/>
        <v>0.736950269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16.37254902</v>
      </c>
      <c r="C8" s="60">
        <f t="shared" ref="C8:F8" si="8">IF(COUNT(Z13:Z600)&gt;0,AVERAGE(Z13:Z600),"")</f>
        <v>5.294117647</v>
      </c>
      <c r="D8" s="60">
        <f t="shared" si="8"/>
        <v>2.196078431</v>
      </c>
      <c r="E8" s="60">
        <f t="shared" si="8"/>
        <v>1.725490196</v>
      </c>
      <c r="F8" s="60">
        <f t="shared" si="8"/>
        <v>0.7450980392</v>
      </c>
      <c r="G8" s="60">
        <f>IF(COUNT(N13:N600)&gt;0,AVERAGE(N13:N600),"")</f>
        <v>2.137254902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493.0</v>
      </c>
      <c r="C13" s="62">
        <v>1.0</v>
      </c>
      <c r="D13" s="63">
        <v>45952.0</v>
      </c>
      <c r="E13" s="62" t="s">
        <v>297</v>
      </c>
      <c r="F13" s="62" t="s">
        <v>81</v>
      </c>
      <c r="G13" s="62" t="s">
        <v>293</v>
      </c>
      <c r="H13" s="62" t="s">
        <v>562</v>
      </c>
      <c r="I13" s="62" t="s">
        <v>224</v>
      </c>
      <c r="J13" s="64">
        <v>1.5625</v>
      </c>
      <c r="K13" s="62">
        <v>9.0</v>
      </c>
      <c r="L13" s="62">
        <v>17.0</v>
      </c>
      <c r="M13" s="62">
        <v>0.529</v>
      </c>
      <c r="N13" s="62">
        <v>4.0</v>
      </c>
      <c r="O13" s="62">
        <v>9.0</v>
      </c>
      <c r="P13" s="62">
        <v>0.444</v>
      </c>
      <c r="Q13" s="62">
        <v>5.0</v>
      </c>
      <c r="R13" s="62">
        <v>8.0</v>
      </c>
      <c r="S13" s="62">
        <v>0.625</v>
      </c>
      <c r="T13" s="62">
        <v>0.647</v>
      </c>
      <c r="U13" s="62">
        <v>2.0</v>
      </c>
      <c r="V13" s="62">
        <v>4.0</v>
      </c>
      <c r="W13" s="62">
        <v>0.5</v>
      </c>
      <c r="X13" s="62">
        <v>2.0</v>
      </c>
      <c r="Y13" s="62">
        <v>12.0</v>
      </c>
      <c r="Z13" s="62">
        <v>14.0</v>
      </c>
      <c r="AA13" s="62">
        <v>2.0</v>
      </c>
      <c r="AB13" s="62">
        <v>3.0</v>
      </c>
      <c r="AC13" s="62">
        <v>1.0</v>
      </c>
      <c r="AD13" s="62">
        <v>4.0</v>
      </c>
      <c r="AE13" s="62">
        <v>0.0</v>
      </c>
      <c r="AF13" s="62">
        <v>24.0</v>
      </c>
      <c r="AG13" s="62">
        <v>21.0</v>
      </c>
      <c r="AH13" s="62">
        <v>10.0</v>
      </c>
    </row>
    <row r="14">
      <c r="A14" s="62">
        <v>2.0</v>
      </c>
      <c r="B14" s="62">
        <v>494.0</v>
      </c>
      <c r="C14" s="62">
        <v>2.0</v>
      </c>
      <c r="D14" s="63">
        <v>45954.0</v>
      </c>
      <c r="E14" s="62" t="s">
        <v>297</v>
      </c>
      <c r="F14" s="62" t="s">
        <v>81</v>
      </c>
      <c r="G14" s="62" t="s">
        <v>263</v>
      </c>
      <c r="H14" s="62" t="s">
        <v>563</v>
      </c>
      <c r="I14" s="62" t="s">
        <v>224</v>
      </c>
      <c r="J14" s="64">
        <v>1.2131944444444445</v>
      </c>
      <c r="K14" s="62">
        <v>3.0</v>
      </c>
      <c r="L14" s="62">
        <v>10.0</v>
      </c>
      <c r="M14" s="62">
        <v>0.3</v>
      </c>
      <c r="N14" s="62">
        <v>2.0</v>
      </c>
      <c r="O14" s="62">
        <v>7.0</v>
      </c>
      <c r="P14" s="62">
        <v>0.286</v>
      </c>
      <c r="Q14" s="62">
        <v>1.0</v>
      </c>
      <c r="R14" s="62">
        <v>3.0</v>
      </c>
      <c r="S14" s="62">
        <v>0.333</v>
      </c>
      <c r="T14" s="62">
        <v>0.4</v>
      </c>
      <c r="U14" s="62">
        <v>2.0</v>
      </c>
      <c r="V14" s="62">
        <v>2.0</v>
      </c>
      <c r="W14" s="62">
        <v>1.0</v>
      </c>
      <c r="X14" s="62">
        <v>1.0</v>
      </c>
      <c r="Y14" s="62">
        <v>1.0</v>
      </c>
      <c r="Z14" s="62">
        <v>2.0</v>
      </c>
      <c r="AA14" s="62">
        <v>1.0</v>
      </c>
      <c r="AB14" s="62">
        <v>2.0</v>
      </c>
      <c r="AC14" s="62">
        <v>0.0</v>
      </c>
      <c r="AD14" s="62">
        <v>1.0</v>
      </c>
      <c r="AE14" s="62">
        <v>3.0</v>
      </c>
      <c r="AF14" s="62">
        <v>10.0</v>
      </c>
      <c r="AG14" s="62">
        <v>5.7</v>
      </c>
      <c r="AH14" s="62">
        <v>10.0</v>
      </c>
    </row>
    <row r="15">
      <c r="A15" s="62">
        <v>3.0</v>
      </c>
      <c r="B15" s="62">
        <v>495.0</v>
      </c>
      <c r="C15" s="62">
        <v>3.0</v>
      </c>
      <c r="D15" s="63">
        <v>45956.0</v>
      </c>
      <c r="E15" s="62" t="s">
        <v>297</v>
      </c>
      <c r="F15" s="62" t="s">
        <v>227</v>
      </c>
      <c r="G15" s="62" t="s">
        <v>235</v>
      </c>
      <c r="H15" s="62" t="s">
        <v>564</v>
      </c>
      <c r="I15" s="62" t="s">
        <v>224</v>
      </c>
      <c r="J15" s="64">
        <v>1.5222222222222221</v>
      </c>
      <c r="K15" s="62">
        <v>4.0</v>
      </c>
      <c r="L15" s="62">
        <v>13.0</v>
      </c>
      <c r="M15" s="62">
        <v>0.308</v>
      </c>
      <c r="N15" s="62">
        <v>4.0</v>
      </c>
      <c r="O15" s="62">
        <v>12.0</v>
      </c>
      <c r="P15" s="62">
        <v>0.333</v>
      </c>
      <c r="Q15" s="62">
        <v>0.0</v>
      </c>
      <c r="R15" s="62">
        <v>1.0</v>
      </c>
      <c r="S15" s="62">
        <v>0.0</v>
      </c>
      <c r="T15" s="62">
        <v>0.462</v>
      </c>
      <c r="U15" s="62">
        <v>2.0</v>
      </c>
      <c r="V15" s="62">
        <v>2.0</v>
      </c>
      <c r="W15" s="62">
        <v>1.0</v>
      </c>
      <c r="X15" s="62">
        <v>1.0</v>
      </c>
      <c r="Y15" s="62">
        <v>5.0</v>
      </c>
      <c r="Z15" s="62">
        <v>6.0</v>
      </c>
      <c r="AA15" s="62">
        <v>1.0</v>
      </c>
      <c r="AB15" s="62">
        <v>3.0</v>
      </c>
      <c r="AC15" s="62">
        <v>1.0</v>
      </c>
      <c r="AD15" s="62">
        <v>2.0</v>
      </c>
      <c r="AE15" s="62">
        <v>4.0</v>
      </c>
      <c r="AF15" s="62">
        <v>14.0</v>
      </c>
      <c r="AG15" s="62">
        <v>9.5</v>
      </c>
      <c r="AH15" s="62">
        <v>4.0</v>
      </c>
    </row>
    <row r="16">
      <c r="A16" s="62">
        <v>4.0</v>
      </c>
      <c r="B16" s="62">
        <v>496.0</v>
      </c>
      <c r="C16" s="62">
        <v>4.0</v>
      </c>
      <c r="D16" s="63">
        <v>45958.0</v>
      </c>
      <c r="E16" s="62" t="s">
        <v>297</v>
      </c>
      <c r="F16" s="62" t="s">
        <v>227</v>
      </c>
      <c r="G16" s="62" t="s">
        <v>249</v>
      </c>
      <c r="H16" s="62" t="s">
        <v>565</v>
      </c>
      <c r="I16" s="62" t="s">
        <v>224</v>
      </c>
      <c r="J16" s="64">
        <v>1.3958333333333333</v>
      </c>
      <c r="K16" s="62">
        <v>3.0</v>
      </c>
      <c r="L16" s="62">
        <v>11.0</v>
      </c>
      <c r="M16" s="62">
        <v>0.273</v>
      </c>
      <c r="N16" s="62">
        <v>1.0</v>
      </c>
      <c r="O16" s="62">
        <v>6.0</v>
      </c>
      <c r="P16" s="62">
        <v>0.167</v>
      </c>
      <c r="Q16" s="62">
        <v>2.0</v>
      </c>
      <c r="R16" s="62">
        <v>5.0</v>
      </c>
      <c r="S16" s="62">
        <v>0.4</v>
      </c>
      <c r="T16" s="62">
        <v>0.318</v>
      </c>
      <c r="U16" s="62">
        <v>2.0</v>
      </c>
      <c r="V16" s="62">
        <v>3.0</v>
      </c>
      <c r="W16" s="62">
        <v>0.667</v>
      </c>
      <c r="X16" s="62">
        <v>2.0</v>
      </c>
      <c r="Y16" s="62">
        <v>4.0</v>
      </c>
      <c r="Z16" s="62">
        <v>6.0</v>
      </c>
      <c r="AA16" s="62">
        <v>5.0</v>
      </c>
      <c r="AB16" s="62">
        <v>1.0</v>
      </c>
      <c r="AC16" s="62">
        <v>1.0</v>
      </c>
      <c r="AD16" s="62">
        <v>2.0</v>
      </c>
      <c r="AE16" s="62">
        <v>4.0</v>
      </c>
      <c r="AF16" s="62">
        <v>9.0</v>
      </c>
      <c r="AG16" s="62">
        <v>6.3</v>
      </c>
      <c r="AH16" s="62">
        <v>-6.0</v>
      </c>
    </row>
    <row r="17">
      <c r="A17" s="62">
        <v>5.0</v>
      </c>
      <c r="B17" s="62">
        <v>497.0</v>
      </c>
      <c r="C17" s="62">
        <v>5.0</v>
      </c>
      <c r="D17" s="63">
        <v>45961.0</v>
      </c>
      <c r="E17" s="62" t="s">
        <v>297</v>
      </c>
      <c r="F17" s="62" t="s">
        <v>227</v>
      </c>
      <c r="G17" s="62" t="s">
        <v>291</v>
      </c>
      <c r="H17" s="62" t="s">
        <v>566</v>
      </c>
      <c r="I17" s="62" t="s">
        <v>224</v>
      </c>
      <c r="J17" s="64">
        <v>1.5194444444444444</v>
      </c>
      <c r="K17" s="62">
        <v>10.0</v>
      </c>
      <c r="L17" s="62">
        <v>13.0</v>
      </c>
      <c r="M17" s="62">
        <v>0.769</v>
      </c>
      <c r="N17" s="62">
        <v>5.0</v>
      </c>
      <c r="O17" s="62">
        <v>7.0</v>
      </c>
      <c r="P17" s="62">
        <v>0.714</v>
      </c>
      <c r="Q17" s="62">
        <v>5.0</v>
      </c>
      <c r="R17" s="62">
        <v>6.0</v>
      </c>
      <c r="S17" s="62">
        <v>0.833</v>
      </c>
      <c r="T17" s="62">
        <v>0.962</v>
      </c>
      <c r="U17" s="62">
        <v>1.0</v>
      </c>
      <c r="V17" s="62">
        <v>2.0</v>
      </c>
      <c r="W17" s="62">
        <v>0.5</v>
      </c>
      <c r="X17" s="62">
        <v>1.0</v>
      </c>
      <c r="Y17" s="62">
        <v>3.0</v>
      </c>
      <c r="Z17" s="62">
        <v>4.0</v>
      </c>
      <c r="AA17" s="62">
        <v>3.0</v>
      </c>
      <c r="AB17" s="62">
        <v>1.0</v>
      </c>
      <c r="AC17" s="62">
        <v>1.0</v>
      </c>
      <c r="AD17" s="62">
        <v>1.0</v>
      </c>
      <c r="AE17" s="62">
        <v>4.0</v>
      </c>
      <c r="AF17" s="62">
        <v>26.0</v>
      </c>
      <c r="AG17" s="62">
        <v>23.3</v>
      </c>
      <c r="AH17" s="62">
        <v>6.0</v>
      </c>
    </row>
    <row r="18">
      <c r="A18" s="62">
        <v>6.0</v>
      </c>
      <c r="B18" s="62">
        <v>498.0</v>
      </c>
      <c r="C18" s="62">
        <v>6.0</v>
      </c>
      <c r="D18" s="63">
        <v>45963.0</v>
      </c>
      <c r="E18" s="62" t="s">
        <v>297</v>
      </c>
      <c r="F18" s="62" t="s">
        <v>81</v>
      </c>
      <c r="G18" s="62" t="s">
        <v>291</v>
      </c>
      <c r="H18" s="62" t="s">
        <v>567</v>
      </c>
      <c r="I18" s="62" t="s">
        <v>224</v>
      </c>
      <c r="J18" s="64">
        <v>1.45</v>
      </c>
      <c r="K18" s="62">
        <v>8.0</v>
      </c>
      <c r="L18" s="62">
        <v>17.0</v>
      </c>
      <c r="M18" s="62">
        <v>0.471</v>
      </c>
      <c r="N18" s="62">
        <v>3.0</v>
      </c>
      <c r="O18" s="62">
        <v>7.0</v>
      </c>
      <c r="P18" s="62">
        <v>0.429</v>
      </c>
      <c r="Q18" s="62">
        <v>5.0</v>
      </c>
      <c r="R18" s="62">
        <v>10.0</v>
      </c>
      <c r="S18" s="62">
        <v>0.5</v>
      </c>
      <c r="T18" s="62">
        <v>0.559</v>
      </c>
      <c r="U18" s="62">
        <v>2.0</v>
      </c>
      <c r="V18" s="62">
        <v>2.0</v>
      </c>
      <c r="W18" s="62">
        <v>1.0</v>
      </c>
      <c r="X18" s="62">
        <v>0.0</v>
      </c>
      <c r="Y18" s="62">
        <v>2.0</v>
      </c>
      <c r="Z18" s="62">
        <v>2.0</v>
      </c>
      <c r="AA18" s="62">
        <v>4.0</v>
      </c>
      <c r="AB18" s="62">
        <v>2.0</v>
      </c>
      <c r="AC18" s="62">
        <v>1.0</v>
      </c>
      <c r="AD18" s="62">
        <v>1.0</v>
      </c>
      <c r="AE18" s="62">
        <v>1.0</v>
      </c>
      <c r="AF18" s="62">
        <v>21.0</v>
      </c>
      <c r="AG18" s="62">
        <v>17.0</v>
      </c>
      <c r="AH18" s="62">
        <v>22.0</v>
      </c>
    </row>
    <row r="19">
      <c r="A19" s="62">
        <v>7.0</v>
      </c>
      <c r="B19" s="62">
        <v>499.0</v>
      </c>
      <c r="C19" s="62">
        <v>7.0</v>
      </c>
      <c r="D19" s="63">
        <v>45964.0</v>
      </c>
      <c r="E19" s="62" t="s">
        <v>297</v>
      </c>
      <c r="F19" s="62" t="s">
        <v>81</v>
      </c>
      <c r="G19" s="62" t="s">
        <v>295</v>
      </c>
      <c r="H19" s="62" t="s">
        <v>568</v>
      </c>
      <c r="I19" s="62" t="s">
        <v>224</v>
      </c>
      <c r="J19" s="64">
        <v>1.3347222222222221</v>
      </c>
      <c r="K19" s="62">
        <v>7.0</v>
      </c>
      <c r="L19" s="62">
        <v>13.0</v>
      </c>
      <c r="M19" s="62">
        <v>0.538</v>
      </c>
      <c r="N19" s="62">
        <v>2.0</v>
      </c>
      <c r="O19" s="62">
        <v>5.0</v>
      </c>
      <c r="P19" s="62">
        <v>0.4</v>
      </c>
      <c r="Q19" s="62">
        <v>5.0</v>
      </c>
      <c r="R19" s="62">
        <v>8.0</v>
      </c>
      <c r="S19" s="62">
        <v>0.625</v>
      </c>
      <c r="T19" s="62">
        <v>0.615</v>
      </c>
      <c r="U19" s="62">
        <v>0.0</v>
      </c>
      <c r="V19" s="62">
        <v>0.0</v>
      </c>
      <c r="W19" s="62" t="s">
        <v>81</v>
      </c>
      <c r="X19" s="62">
        <v>1.0</v>
      </c>
      <c r="Y19" s="62">
        <v>5.0</v>
      </c>
      <c r="Z19" s="62">
        <v>6.0</v>
      </c>
      <c r="AA19" s="62">
        <v>2.0</v>
      </c>
      <c r="AB19" s="62">
        <v>5.0</v>
      </c>
      <c r="AC19" s="62">
        <v>0.0</v>
      </c>
      <c r="AD19" s="62">
        <v>2.0</v>
      </c>
      <c r="AE19" s="62">
        <v>1.0</v>
      </c>
      <c r="AF19" s="62">
        <v>16.0</v>
      </c>
      <c r="AG19" s="62">
        <v>15.9</v>
      </c>
      <c r="AH19" s="62">
        <v>9.0</v>
      </c>
    </row>
    <row r="20">
      <c r="A20" s="62">
        <v>8.0</v>
      </c>
      <c r="B20" s="62">
        <v>500.0</v>
      </c>
      <c r="C20" s="62">
        <v>8.0</v>
      </c>
      <c r="D20" s="63">
        <v>45966.0</v>
      </c>
      <c r="E20" s="62" t="s">
        <v>297</v>
      </c>
      <c r="F20" s="62" t="s">
        <v>81</v>
      </c>
      <c r="G20" s="62" t="s">
        <v>225</v>
      </c>
      <c r="H20" s="62" t="s">
        <v>569</v>
      </c>
      <c r="I20" s="62" t="s">
        <v>224</v>
      </c>
      <c r="J20" s="64">
        <v>1.3125</v>
      </c>
      <c r="K20" s="62">
        <v>10.0</v>
      </c>
      <c r="L20" s="62">
        <v>17.0</v>
      </c>
      <c r="M20" s="62">
        <v>0.588</v>
      </c>
      <c r="N20" s="62">
        <v>3.0</v>
      </c>
      <c r="O20" s="62">
        <v>5.0</v>
      </c>
      <c r="P20" s="62">
        <v>0.6</v>
      </c>
      <c r="Q20" s="62">
        <v>7.0</v>
      </c>
      <c r="R20" s="62">
        <v>12.0</v>
      </c>
      <c r="S20" s="62">
        <v>0.583</v>
      </c>
      <c r="T20" s="62">
        <v>0.676</v>
      </c>
      <c r="U20" s="62">
        <v>2.0</v>
      </c>
      <c r="V20" s="62">
        <v>2.0</v>
      </c>
      <c r="W20" s="62">
        <v>1.0</v>
      </c>
      <c r="X20" s="62">
        <v>5.0</v>
      </c>
      <c r="Y20" s="62">
        <v>3.0</v>
      </c>
      <c r="Z20" s="62">
        <v>8.0</v>
      </c>
      <c r="AA20" s="62">
        <v>1.0</v>
      </c>
      <c r="AB20" s="62">
        <v>2.0</v>
      </c>
      <c r="AC20" s="62">
        <v>1.0</v>
      </c>
      <c r="AD20" s="62">
        <v>1.0</v>
      </c>
      <c r="AE20" s="62">
        <v>1.0</v>
      </c>
      <c r="AF20" s="62">
        <v>25.0</v>
      </c>
      <c r="AG20" s="62">
        <v>23.5</v>
      </c>
      <c r="AH20" s="62">
        <v>14.0</v>
      </c>
    </row>
    <row r="21" ht="15.75" customHeight="1">
      <c r="A21" s="62">
        <v>9.0</v>
      </c>
      <c r="B21" s="62">
        <v>501.0</v>
      </c>
      <c r="C21" s="62">
        <v>9.0</v>
      </c>
      <c r="D21" s="63">
        <v>45970.0</v>
      </c>
      <c r="E21" s="62" t="s">
        <v>297</v>
      </c>
      <c r="F21" s="62" t="s">
        <v>81</v>
      </c>
      <c r="G21" s="62" t="s">
        <v>300</v>
      </c>
      <c r="H21" s="62" t="s">
        <v>570</v>
      </c>
      <c r="I21" s="62" t="s">
        <v>224</v>
      </c>
      <c r="J21" s="64">
        <v>1.1291666666666667</v>
      </c>
      <c r="K21" s="62">
        <v>6.0</v>
      </c>
      <c r="L21" s="62">
        <v>11.0</v>
      </c>
      <c r="M21" s="62">
        <v>0.545</v>
      </c>
      <c r="N21" s="62">
        <v>4.0</v>
      </c>
      <c r="O21" s="62">
        <v>6.0</v>
      </c>
      <c r="P21" s="62">
        <v>0.667</v>
      </c>
      <c r="Q21" s="62">
        <v>2.0</v>
      </c>
      <c r="R21" s="62">
        <v>5.0</v>
      </c>
      <c r="S21" s="62">
        <v>0.4</v>
      </c>
      <c r="T21" s="62">
        <v>0.727</v>
      </c>
      <c r="U21" s="62">
        <v>3.0</v>
      </c>
      <c r="V21" s="62">
        <v>4.0</v>
      </c>
      <c r="W21" s="62">
        <v>0.75</v>
      </c>
      <c r="X21" s="62">
        <v>4.0</v>
      </c>
      <c r="Y21" s="62">
        <v>4.0</v>
      </c>
      <c r="Z21" s="62">
        <v>8.0</v>
      </c>
      <c r="AA21" s="62">
        <v>3.0</v>
      </c>
      <c r="AB21" s="62">
        <v>1.0</v>
      </c>
      <c r="AC21" s="62">
        <v>0.0</v>
      </c>
      <c r="AD21" s="62">
        <v>1.0</v>
      </c>
      <c r="AE21" s="62">
        <v>1.0</v>
      </c>
      <c r="AF21" s="62">
        <v>19.0</v>
      </c>
      <c r="AG21" s="62">
        <v>19.0</v>
      </c>
      <c r="AH21" s="62">
        <v>32.0</v>
      </c>
    </row>
    <row r="22" ht="15.75" customHeight="1">
      <c r="A22" s="62">
        <v>10.0</v>
      </c>
      <c r="B22" s="62">
        <v>502.0</v>
      </c>
      <c r="C22" s="62">
        <v>10.0</v>
      </c>
      <c r="D22" s="63">
        <v>45972.0</v>
      </c>
      <c r="E22" s="62" t="s">
        <v>297</v>
      </c>
      <c r="F22" s="62" t="s">
        <v>81</v>
      </c>
      <c r="G22" s="62" t="s">
        <v>233</v>
      </c>
      <c r="H22" s="62" t="s">
        <v>571</v>
      </c>
      <c r="I22" s="62" t="s">
        <v>224</v>
      </c>
      <c r="J22" s="64">
        <v>1.4819444444444445</v>
      </c>
      <c r="K22" s="62">
        <v>7.0</v>
      </c>
      <c r="L22" s="62">
        <v>17.0</v>
      </c>
      <c r="M22" s="62">
        <v>0.412</v>
      </c>
      <c r="N22" s="62">
        <v>1.0</v>
      </c>
      <c r="O22" s="62">
        <v>10.0</v>
      </c>
      <c r="P22" s="62">
        <v>0.1</v>
      </c>
      <c r="Q22" s="62">
        <v>6.0</v>
      </c>
      <c r="R22" s="62">
        <v>7.0</v>
      </c>
      <c r="S22" s="62">
        <v>0.857</v>
      </c>
      <c r="T22" s="62">
        <v>0.441</v>
      </c>
      <c r="U22" s="62">
        <v>1.0</v>
      </c>
      <c r="V22" s="62">
        <v>2.0</v>
      </c>
      <c r="W22" s="62">
        <v>0.5</v>
      </c>
      <c r="X22" s="62">
        <v>0.0</v>
      </c>
      <c r="Y22" s="62">
        <v>4.0</v>
      </c>
      <c r="Z22" s="62">
        <v>4.0</v>
      </c>
      <c r="AA22" s="62">
        <v>3.0</v>
      </c>
      <c r="AB22" s="62">
        <v>2.0</v>
      </c>
      <c r="AC22" s="62">
        <v>0.0</v>
      </c>
      <c r="AD22" s="62">
        <v>4.0</v>
      </c>
      <c r="AE22" s="62">
        <v>5.0</v>
      </c>
      <c r="AF22" s="62">
        <v>16.0</v>
      </c>
      <c r="AG22" s="62">
        <v>5.8</v>
      </c>
      <c r="AH22" s="62">
        <v>24.0</v>
      </c>
    </row>
    <row r="23" ht="15.75" customHeight="1">
      <c r="A23" s="62">
        <v>11.0</v>
      </c>
      <c r="B23" s="62">
        <v>503.0</v>
      </c>
      <c r="C23" s="62">
        <v>11.0</v>
      </c>
      <c r="D23" s="63">
        <v>45973.0</v>
      </c>
      <c r="E23" s="62" t="s">
        <v>297</v>
      </c>
      <c r="F23" s="62" t="s">
        <v>81</v>
      </c>
      <c r="G23" s="62" t="s">
        <v>309</v>
      </c>
      <c r="H23" s="62" t="s">
        <v>572</v>
      </c>
      <c r="I23" s="62" t="s">
        <v>224</v>
      </c>
      <c r="J23" s="64">
        <v>1.413888888888889</v>
      </c>
      <c r="K23" s="62">
        <v>2.0</v>
      </c>
      <c r="L23" s="62">
        <v>4.0</v>
      </c>
      <c r="M23" s="62">
        <v>0.5</v>
      </c>
      <c r="N23" s="62">
        <v>2.0</v>
      </c>
      <c r="O23" s="62">
        <v>4.0</v>
      </c>
      <c r="P23" s="62">
        <v>0.5</v>
      </c>
      <c r="Q23" s="62">
        <v>0.0</v>
      </c>
      <c r="R23" s="62">
        <v>0.0</v>
      </c>
      <c r="S23" s="62" t="s">
        <v>81</v>
      </c>
      <c r="T23" s="62">
        <v>0.75</v>
      </c>
      <c r="U23" s="62">
        <v>2.0</v>
      </c>
      <c r="V23" s="62">
        <v>2.0</v>
      </c>
      <c r="W23" s="62">
        <v>1.0</v>
      </c>
      <c r="X23" s="62">
        <v>0.0</v>
      </c>
      <c r="Y23" s="62">
        <v>4.0</v>
      </c>
      <c r="Z23" s="62">
        <v>4.0</v>
      </c>
      <c r="AA23" s="62">
        <v>1.0</v>
      </c>
      <c r="AB23" s="62">
        <v>1.0</v>
      </c>
      <c r="AC23" s="62">
        <v>2.0</v>
      </c>
      <c r="AD23" s="62">
        <v>3.0</v>
      </c>
      <c r="AE23" s="62">
        <v>3.0</v>
      </c>
      <c r="AF23" s="62">
        <v>8.0</v>
      </c>
      <c r="AG23" s="62">
        <v>6.1</v>
      </c>
      <c r="AH23" s="62">
        <v>1.0</v>
      </c>
    </row>
    <row r="24" ht="15.75" customHeight="1">
      <c r="A24" s="62">
        <v>12.0</v>
      </c>
      <c r="B24" s="62">
        <v>504.0</v>
      </c>
      <c r="C24" s="62">
        <v>12.0</v>
      </c>
      <c r="D24" s="63">
        <v>45975.0</v>
      </c>
      <c r="E24" s="62" t="s">
        <v>297</v>
      </c>
      <c r="F24" s="62" t="s">
        <v>81</v>
      </c>
      <c r="G24" s="62" t="s">
        <v>235</v>
      </c>
      <c r="H24" s="62" t="s">
        <v>573</v>
      </c>
      <c r="I24" s="62" t="s">
        <v>224</v>
      </c>
      <c r="J24" s="65">
        <v>0.21388888888888888</v>
      </c>
      <c r="K24" s="62">
        <v>1.0</v>
      </c>
      <c r="L24" s="62">
        <v>4.0</v>
      </c>
      <c r="M24" s="62">
        <v>0.25</v>
      </c>
      <c r="N24" s="62">
        <v>0.0</v>
      </c>
      <c r="O24" s="62">
        <v>1.0</v>
      </c>
      <c r="P24" s="62">
        <v>0.0</v>
      </c>
      <c r="Q24" s="62">
        <v>1.0</v>
      </c>
      <c r="R24" s="62">
        <v>3.0</v>
      </c>
      <c r="S24" s="62">
        <v>0.333</v>
      </c>
      <c r="T24" s="62">
        <v>0.25</v>
      </c>
      <c r="U24" s="62">
        <v>0.0</v>
      </c>
      <c r="V24" s="62">
        <v>0.0</v>
      </c>
      <c r="W24" s="62" t="s">
        <v>81</v>
      </c>
      <c r="X24" s="62">
        <v>2.0</v>
      </c>
      <c r="Y24" s="62">
        <v>1.0</v>
      </c>
      <c r="Z24" s="62">
        <v>3.0</v>
      </c>
      <c r="AA24" s="62">
        <v>0.0</v>
      </c>
      <c r="AB24" s="62">
        <v>0.0</v>
      </c>
      <c r="AC24" s="62">
        <v>0.0</v>
      </c>
      <c r="AD24" s="62">
        <v>0.0</v>
      </c>
      <c r="AE24" s="62">
        <v>1.0</v>
      </c>
      <c r="AF24" s="62">
        <v>2.0</v>
      </c>
      <c r="AG24" s="62">
        <v>0.9</v>
      </c>
      <c r="AH24" s="62">
        <v>1.0</v>
      </c>
    </row>
    <row r="25" ht="15.75" customHeight="1">
      <c r="A25" s="62">
        <v>12.0</v>
      </c>
      <c r="B25" s="62" t="s">
        <v>81</v>
      </c>
      <c r="C25" s="62">
        <v>13.0</v>
      </c>
      <c r="D25" s="63">
        <v>45978.0</v>
      </c>
      <c r="E25" s="62" t="s">
        <v>297</v>
      </c>
      <c r="F25" s="62" t="s">
        <v>227</v>
      </c>
      <c r="G25" s="62" t="s">
        <v>235</v>
      </c>
      <c r="H25" s="62" t="s">
        <v>574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12.0</v>
      </c>
      <c r="B26" s="62" t="s">
        <v>81</v>
      </c>
      <c r="C26" s="62">
        <v>14.0</v>
      </c>
      <c r="D26" s="63">
        <v>45980.0</v>
      </c>
      <c r="E26" s="62" t="s">
        <v>297</v>
      </c>
      <c r="F26" s="62" t="s">
        <v>227</v>
      </c>
      <c r="G26" s="62" t="s">
        <v>256</v>
      </c>
      <c r="H26" s="62" t="s">
        <v>430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>
        <v>12.0</v>
      </c>
      <c r="B27" s="62" t="s">
        <v>81</v>
      </c>
      <c r="C27" s="62">
        <v>15.0</v>
      </c>
      <c r="D27" s="63">
        <v>45983.0</v>
      </c>
      <c r="E27" s="62" t="s">
        <v>297</v>
      </c>
      <c r="F27" s="62" t="s">
        <v>227</v>
      </c>
      <c r="G27" s="62" t="s">
        <v>309</v>
      </c>
      <c r="H27" s="62" t="s">
        <v>575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>
        <v>12.0</v>
      </c>
      <c r="B28" s="62" t="s">
        <v>81</v>
      </c>
      <c r="C28" s="62">
        <v>16.0</v>
      </c>
      <c r="D28" s="63">
        <v>45985.0</v>
      </c>
      <c r="E28" s="62" t="s">
        <v>297</v>
      </c>
      <c r="F28" s="62" t="s">
        <v>227</v>
      </c>
      <c r="G28" s="62" t="s">
        <v>300</v>
      </c>
      <c r="H28" s="62" t="s">
        <v>576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12.0</v>
      </c>
      <c r="B29" s="62" t="s">
        <v>81</v>
      </c>
      <c r="C29" s="62">
        <v>17.0</v>
      </c>
      <c r="D29" s="63">
        <v>45987.0</v>
      </c>
      <c r="E29" s="62" t="s">
        <v>297</v>
      </c>
      <c r="F29" s="62" t="s">
        <v>227</v>
      </c>
      <c r="G29" s="62" t="s">
        <v>243</v>
      </c>
      <c r="H29" s="62" t="s">
        <v>312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>
        <v>12.0</v>
      </c>
      <c r="B30" s="62" t="s">
        <v>81</v>
      </c>
      <c r="C30" s="62">
        <v>18.0</v>
      </c>
      <c r="D30" s="63">
        <v>45989.0</v>
      </c>
      <c r="E30" s="62" t="s">
        <v>297</v>
      </c>
      <c r="F30" s="62" t="s">
        <v>81</v>
      </c>
      <c r="G30" s="62" t="s">
        <v>249</v>
      </c>
      <c r="H30" s="62" t="s">
        <v>577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>
        <v>12.0</v>
      </c>
      <c r="B31" s="62" t="s">
        <v>81</v>
      </c>
      <c r="C31" s="62">
        <v>19.0</v>
      </c>
      <c r="D31" s="63">
        <v>45991.0</v>
      </c>
      <c r="E31" s="62" t="s">
        <v>297</v>
      </c>
      <c r="F31" s="62" t="s">
        <v>81</v>
      </c>
      <c r="G31" s="62" t="s">
        <v>261</v>
      </c>
      <c r="H31" s="62" t="s">
        <v>578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>
        <v>12.0</v>
      </c>
      <c r="B32" s="62" t="s">
        <v>81</v>
      </c>
      <c r="C32" s="62">
        <v>20.0</v>
      </c>
      <c r="D32" s="63">
        <v>45993.0</v>
      </c>
      <c r="E32" s="62" t="s">
        <v>297</v>
      </c>
      <c r="F32" s="62" t="s">
        <v>227</v>
      </c>
      <c r="G32" s="62" t="s">
        <v>263</v>
      </c>
      <c r="H32" s="62" t="s">
        <v>579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>
        <v>12.0</v>
      </c>
      <c r="B33" s="62" t="s">
        <v>81</v>
      </c>
      <c r="C33" s="62">
        <v>21.0</v>
      </c>
      <c r="D33" s="63">
        <v>45994.0</v>
      </c>
      <c r="E33" s="62" t="s">
        <v>297</v>
      </c>
      <c r="F33" s="62" t="s">
        <v>81</v>
      </c>
      <c r="G33" s="62" t="s">
        <v>243</v>
      </c>
      <c r="H33" s="62" t="s">
        <v>486</v>
      </c>
      <c r="I33" s="62" t="s">
        <v>238</v>
      </c>
      <c r="J33" s="62" t="s">
        <v>238</v>
      </c>
      <c r="K33" s="62" t="s">
        <v>238</v>
      </c>
      <c r="L33" s="62" t="s">
        <v>238</v>
      </c>
      <c r="M33" s="62" t="s">
        <v>238</v>
      </c>
      <c r="N33" s="62" t="s">
        <v>238</v>
      </c>
      <c r="O33" s="62" t="s">
        <v>238</v>
      </c>
      <c r="P33" s="62" t="s">
        <v>238</v>
      </c>
      <c r="Q33" s="62" t="s">
        <v>238</v>
      </c>
      <c r="R33" s="62" t="s">
        <v>238</v>
      </c>
      <c r="S33" s="62" t="s">
        <v>238</v>
      </c>
      <c r="T33" s="62" t="s">
        <v>238</v>
      </c>
      <c r="U33" s="62" t="s">
        <v>238</v>
      </c>
      <c r="V33" s="62" t="s">
        <v>238</v>
      </c>
      <c r="W33" s="62" t="s">
        <v>238</v>
      </c>
      <c r="X33" s="62" t="s">
        <v>238</v>
      </c>
      <c r="Y33" s="62" t="s">
        <v>238</v>
      </c>
      <c r="Z33" s="62" t="s">
        <v>238</v>
      </c>
      <c r="AA33" s="62" t="s">
        <v>238</v>
      </c>
      <c r="AB33" s="62" t="s">
        <v>238</v>
      </c>
      <c r="AC33" s="62" t="s">
        <v>238</v>
      </c>
      <c r="AD33" s="62" t="s">
        <v>238</v>
      </c>
      <c r="AE33" s="62" t="s">
        <v>238</v>
      </c>
      <c r="AF33" s="62" t="s">
        <v>238</v>
      </c>
      <c r="AG33" s="62" t="s">
        <v>238</v>
      </c>
      <c r="AH33" s="62" t="s">
        <v>238</v>
      </c>
    </row>
    <row r="34" ht="15.75" customHeight="1">
      <c r="A34" s="62">
        <v>13.0</v>
      </c>
      <c r="B34" s="62">
        <v>505.0</v>
      </c>
      <c r="C34" s="62">
        <v>22.0</v>
      </c>
      <c r="D34" s="63">
        <v>45996.0</v>
      </c>
      <c r="E34" s="62" t="s">
        <v>297</v>
      </c>
      <c r="F34" s="62" t="s">
        <v>81</v>
      </c>
      <c r="G34" s="62" t="s">
        <v>251</v>
      </c>
      <c r="H34" s="62" t="s">
        <v>580</v>
      </c>
      <c r="I34" s="62" t="s">
        <v>224</v>
      </c>
      <c r="J34" s="65">
        <v>0.9465277777777777</v>
      </c>
      <c r="K34" s="62">
        <v>4.0</v>
      </c>
      <c r="L34" s="62">
        <v>8.0</v>
      </c>
      <c r="M34" s="62">
        <v>0.5</v>
      </c>
      <c r="N34" s="62">
        <v>0.0</v>
      </c>
      <c r="O34" s="62">
        <v>2.0</v>
      </c>
      <c r="P34" s="62">
        <v>0.0</v>
      </c>
      <c r="Q34" s="62">
        <v>4.0</v>
      </c>
      <c r="R34" s="62">
        <v>6.0</v>
      </c>
      <c r="S34" s="62">
        <v>0.667</v>
      </c>
      <c r="T34" s="62">
        <v>0.5</v>
      </c>
      <c r="U34" s="62">
        <v>3.0</v>
      </c>
      <c r="V34" s="62">
        <v>4.0</v>
      </c>
      <c r="W34" s="62">
        <v>0.75</v>
      </c>
      <c r="X34" s="62">
        <v>0.0</v>
      </c>
      <c r="Y34" s="62">
        <v>0.0</v>
      </c>
      <c r="Z34" s="62">
        <v>0.0</v>
      </c>
      <c r="AA34" s="62">
        <v>1.0</v>
      </c>
      <c r="AB34" s="62">
        <v>0.0</v>
      </c>
      <c r="AC34" s="62">
        <v>0.0</v>
      </c>
      <c r="AD34" s="62">
        <v>2.0</v>
      </c>
      <c r="AE34" s="62">
        <v>1.0</v>
      </c>
      <c r="AF34" s="62">
        <v>11.0</v>
      </c>
      <c r="AG34" s="62">
        <v>4.9</v>
      </c>
      <c r="AH34" s="62">
        <v>7.0</v>
      </c>
    </row>
    <row r="35" ht="15.75" customHeight="1">
      <c r="A35" s="62">
        <v>14.0</v>
      </c>
      <c r="B35" s="62">
        <v>506.0</v>
      </c>
      <c r="C35" s="62">
        <v>23.0</v>
      </c>
      <c r="D35" s="63">
        <v>45998.0</v>
      </c>
      <c r="E35" s="62" t="s">
        <v>297</v>
      </c>
      <c r="F35" s="62" t="s">
        <v>81</v>
      </c>
      <c r="G35" s="62" t="s">
        <v>309</v>
      </c>
      <c r="H35" s="62" t="s">
        <v>581</v>
      </c>
      <c r="I35" s="62" t="s">
        <v>224</v>
      </c>
      <c r="J35" s="64">
        <v>1.1520833333333333</v>
      </c>
      <c r="K35" s="62">
        <v>8.0</v>
      </c>
      <c r="L35" s="62">
        <v>14.0</v>
      </c>
      <c r="M35" s="62">
        <v>0.571</v>
      </c>
      <c r="N35" s="62">
        <v>5.0</v>
      </c>
      <c r="O35" s="62">
        <v>7.0</v>
      </c>
      <c r="P35" s="62">
        <v>0.714</v>
      </c>
      <c r="Q35" s="62">
        <v>3.0</v>
      </c>
      <c r="R35" s="62">
        <v>7.0</v>
      </c>
      <c r="S35" s="62">
        <v>0.429</v>
      </c>
      <c r="T35" s="62">
        <v>0.75</v>
      </c>
      <c r="U35" s="62">
        <v>0.0</v>
      </c>
      <c r="V35" s="62">
        <v>0.0</v>
      </c>
      <c r="W35" s="62" t="s">
        <v>81</v>
      </c>
      <c r="X35" s="62">
        <v>1.0</v>
      </c>
      <c r="Y35" s="62">
        <v>6.0</v>
      </c>
      <c r="Z35" s="62">
        <v>7.0</v>
      </c>
      <c r="AA35" s="62">
        <v>0.0</v>
      </c>
      <c r="AB35" s="62">
        <v>3.0</v>
      </c>
      <c r="AC35" s="62">
        <v>0.0</v>
      </c>
      <c r="AD35" s="62">
        <v>0.0</v>
      </c>
      <c r="AE35" s="62">
        <v>4.0</v>
      </c>
      <c r="AF35" s="62">
        <v>21.0</v>
      </c>
      <c r="AG35" s="62">
        <v>18.3</v>
      </c>
      <c r="AH35" s="62">
        <v>20.0</v>
      </c>
    </row>
    <row r="36" ht="15.75" customHeight="1">
      <c r="A36" s="62">
        <v>15.0</v>
      </c>
      <c r="B36" s="62">
        <v>507.0</v>
      </c>
      <c r="C36" s="62">
        <v>24.0</v>
      </c>
      <c r="D36" s="63">
        <v>46000.0</v>
      </c>
      <c r="E36" s="62" t="s">
        <v>297</v>
      </c>
      <c r="F36" s="62" t="s">
        <v>227</v>
      </c>
      <c r="G36" s="62" t="s">
        <v>261</v>
      </c>
      <c r="H36" s="62" t="s">
        <v>582</v>
      </c>
      <c r="I36" s="62" t="s">
        <v>224</v>
      </c>
      <c r="J36" s="64">
        <v>1.4993055555555554</v>
      </c>
      <c r="K36" s="62">
        <v>4.0</v>
      </c>
      <c r="L36" s="62">
        <v>11.0</v>
      </c>
      <c r="M36" s="62">
        <v>0.364</v>
      </c>
      <c r="N36" s="62">
        <v>1.0</v>
      </c>
      <c r="O36" s="62">
        <v>6.0</v>
      </c>
      <c r="P36" s="62">
        <v>0.167</v>
      </c>
      <c r="Q36" s="62">
        <v>3.0</v>
      </c>
      <c r="R36" s="62">
        <v>5.0</v>
      </c>
      <c r="S36" s="62">
        <v>0.6</v>
      </c>
      <c r="T36" s="62">
        <v>0.409</v>
      </c>
      <c r="U36" s="62">
        <v>4.0</v>
      </c>
      <c r="V36" s="62">
        <v>4.0</v>
      </c>
      <c r="W36" s="62">
        <v>1.0</v>
      </c>
      <c r="X36" s="62">
        <v>1.0</v>
      </c>
      <c r="Y36" s="62">
        <v>5.0</v>
      </c>
      <c r="Z36" s="62">
        <v>6.0</v>
      </c>
      <c r="AA36" s="62">
        <v>1.0</v>
      </c>
      <c r="AB36" s="62">
        <v>2.0</v>
      </c>
      <c r="AC36" s="62">
        <v>2.0</v>
      </c>
      <c r="AD36" s="62">
        <v>3.0</v>
      </c>
      <c r="AE36" s="62">
        <v>3.0</v>
      </c>
      <c r="AF36" s="62">
        <v>13.0</v>
      </c>
      <c r="AG36" s="62">
        <v>9.0</v>
      </c>
      <c r="AH36" s="62">
        <v>6.0</v>
      </c>
    </row>
    <row r="37" ht="15.75" customHeight="1">
      <c r="A37" s="62">
        <v>16.0</v>
      </c>
      <c r="B37" s="62">
        <v>508.0</v>
      </c>
      <c r="C37" s="62">
        <v>25.0</v>
      </c>
      <c r="D37" s="63">
        <v>46004.0</v>
      </c>
      <c r="E37" s="62" t="s">
        <v>297</v>
      </c>
      <c r="F37" s="62" t="s">
        <v>227</v>
      </c>
      <c r="G37" s="62" t="s">
        <v>309</v>
      </c>
      <c r="H37" s="62" t="s">
        <v>583</v>
      </c>
      <c r="I37" s="62" t="s">
        <v>224</v>
      </c>
      <c r="J37" s="64">
        <v>1.675</v>
      </c>
      <c r="K37" s="62">
        <v>8.0</v>
      </c>
      <c r="L37" s="62">
        <v>13.0</v>
      </c>
      <c r="M37" s="62">
        <v>0.615</v>
      </c>
      <c r="N37" s="62">
        <v>3.0</v>
      </c>
      <c r="O37" s="62">
        <v>4.0</v>
      </c>
      <c r="P37" s="62">
        <v>0.75</v>
      </c>
      <c r="Q37" s="62">
        <v>5.0</v>
      </c>
      <c r="R37" s="62">
        <v>9.0</v>
      </c>
      <c r="S37" s="62">
        <v>0.556</v>
      </c>
      <c r="T37" s="62">
        <v>0.731</v>
      </c>
      <c r="U37" s="62">
        <v>5.0</v>
      </c>
      <c r="V37" s="62">
        <v>6.0</v>
      </c>
      <c r="W37" s="62">
        <v>0.833</v>
      </c>
      <c r="X37" s="62">
        <v>1.0</v>
      </c>
      <c r="Y37" s="62">
        <v>5.0</v>
      </c>
      <c r="Z37" s="62">
        <v>6.0</v>
      </c>
      <c r="AA37" s="62">
        <v>4.0</v>
      </c>
      <c r="AB37" s="62">
        <v>3.0</v>
      </c>
      <c r="AC37" s="62">
        <v>1.0</v>
      </c>
      <c r="AD37" s="62">
        <v>4.0</v>
      </c>
      <c r="AE37" s="62">
        <v>2.0</v>
      </c>
      <c r="AF37" s="62">
        <v>24.0</v>
      </c>
      <c r="AG37" s="62">
        <v>21.6</v>
      </c>
      <c r="AH37" s="62">
        <v>14.0</v>
      </c>
    </row>
    <row r="38" ht="15.75" customHeight="1">
      <c r="A38" s="62">
        <v>17.0</v>
      </c>
      <c r="B38" s="62">
        <v>509.0</v>
      </c>
      <c r="C38" s="62">
        <v>26.0</v>
      </c>
      <c r="D38" s="63">
        <v>46009.0</v>
      </c>
      <c r="E38" s="62" t="s">
        <v>297</v>
      </c>
      <c r="F38" s="62" t="s">
        <v>227</v>
      </c>
      <c r="G38" s="62" t="s">
        <v>316</v>
      </c>
      <c r="H38" s="62" t="s">
        <v>584</v>
      </c>
      <c r="I38" s="62" t="s">
        <v>224</v>
      </c>
      <c r="J38" s="64">
        <v>1.4041666666666666</v>
      </c>
      <c r="K38" s="62">
        <v>5.0</v>
      </c>
      <c r="L38" s="62">
        <v>13.0</v>
      </c>
      <c r="M38" s="62">
        <v>0.385</v>
      </c>
      <c r="N38" s="62">
        <v>2.0</v>
      </c>
      <c r="O38" s="62">
        <v>7.0</v>
      </c>
      <c r="P38" s="62">
        <v>0.286</v>
      </c>
      <c r="Q38" s="62">
        <v>3.0</v>
      </c>
      <c r="R38" s="62">
        <v>6.0</v>
      </c>
      <c r="S38" s="62">
        <v>0.5</v>
      </c>
      <c r="T38" s="62">
        <v>0.462</v>
      </c>
      <c r="U38" s="62">
        <v>4.0</v>
      </c>
      <c r="V38" s="62">
        <v>7.0</v>
      </c>
      <c r="W38" s="62">
        <v>0.571</v>
      </c>
      <c r="X38" s="62">
        <v>1.0</v>
      </c>
      <c r="Y38" s="62">
        <v>5.0</v>
      </c>
      <c r="Z38" s="62">
        <v>6.0</v>
      </c>
      <c r="AA38" s="62">
        <v>1.0</v>
      </c>
      <c r="AB38" s="62">
        <v>2.0</v>
      </c>
      <c r="AC38" s="62">
        <v>0.0</v>
      </c>
      <c r="AD38" s="62">
        <v>3.0</v>
      </c>
      <c r="AE38" s="62">
        <v>3.0</v>
      </c>
      <c r="AF38" s="62">
        <v>16.0</v>
      </c>
      <c r="AG38" s="62">
        <v>8.4</v>
      </c>
      <c r="AH38" s="62">
        <v>11.0</v>
      </c>
    </row>
    <row r="39" ht="15.75" customHeight="1">
      <c r="A39" s="62">
        <v>18.0</v>
      </c>
      <c r="B39" s="62">
        <v>510.0</v>
      </c>
      <c r="C39" s="62">
        <v>27.0</v>
      </c>
      <c r="D39" s="63">
        <v>46010.0</v>
      </c>
      <c r="E39" s="62" t="s">
        <v>297</v>
      </c>
      <c r="F39" s="62" t="s">
        <v>81</v>
      </c>
      <c r="G39" s="62" t="s">
        <v>265</v>
      </c>
      <c r="H39" s="62" t="s">
        <v>585</v>
      </c>
      <c r="I39" s="62" t="s">
        <v>224</v>
      </c>
      <c r="J39" s="64">
        <v>1.3277777777777777</v>
      </c>
      <c r="K39" s="62">
        <v>1.0</v>
      </c>
      <c r="L39" s="62">
        <v>9.0</v>
      </c>
      <c r="M39" s="62">
        <v>0.111</v>
      </c>
      <c r="N39" s="62">
        <v>0.0</v>
      </c>
      <c r="O39" s="62">
        <v>4.0</v>
      </c>
      <c r="P39" s="62">
        <v>0.0</v>
      </c>
      <c r="Q39" s="62">
        <v>1.0</v>
      </c>
      <c r="R39" s="62">
        <v>5.0</v>
      </c>
      <c r="S39" s="62">
        <v>0.2</v>
      </c>
      <c r="T39" s="62">
        <v>0.111</v>
      </c>
      <c r="U39" s="62">
        <v>0.0</v>
      </c>
      <c r="V39" s="62">
        <v>0.0</v>
      </c>
      <c r="W39" s="62" t="s">
        <v>81</v>
      </c>
      <c r="X39" s="62">
        <v>2.0</v>
      </c>
      <c r="Y39" s="62">
        <v>1.0</v>
      </c>
      <c r="Z39" s="62">
        <v>3.0</v>
      </c>
      <c r="AA39" s="62">
        <v>1.0</v>
      </c>
      <c r="AB39" s="62">
        <v>0.0</v>
      </c>
      <c r="AC39" s="62">
        <v>1.0</v>
      </c>
      <c r="AD39" s="62">
        <v>2.0</v>
      </c>
      <c r="AE39" s="62">
        <v>2.0</v>
      </c>
      <c r="AF39" s="62">
        <v>2.0</v>
      </c>
      <c r="AG39" s="62">
        <v>-3.6</v>
      </c>
      <c r="AH39" s="62">
        <v>-11.0</v>
      </c>
    </row>
    <row r="40" ht="15.75" customHeight="1">
      <c r="A40" s="62">
        <v>19.0</v>
      </c>
      <c r="B40" s="62">
        <v>511.0</v>
      </c>
      <c r="C40" s="62">
        <v>28.0</v>
      </c>
      <c r="D40" s="63">
        <v>46012.0</v>
      </c>
      <c r="E40" s="62" t="s">
        <v>297</v>
      </c>
      <c r="F40" s="62" t="s">
        <v>81</v>
      </c>
      <c r="G40" s="62" t="s">
        <v>235</v>
      </c>
      <c r="H40" s="62" t="s">
        <v>586</v>
      </c>
      <c r="I40" s="62" t="s">
        <v>224</v>
      </c>
      <c r="J40" s="64">
        <v>1.3972222222222221</v>
      </c>
      <c r="K40" s="62">
        <v>6.0</v>
      </c>
      <c r="L40" s="62">
        <v>12.0</v>
      </c>
      <c r="M40" s="62">
        <v>0.5</v>
      </c>
      <c r="N40" s="62">
        <v>2.0</v>
      </c>
      <c r="O40" s="62">
        <v>6.0</v>
      </c>
      <c r="P40" s="62">
        <v>0.333</v>
      </c>
      <c r="Q40" s="62">
        <v>4.0</v>
      </c>
      <c r="R40" s="62">
        <v>6.0</v>
      </c>
      <c r="S40" s="62">
        <v>0.667</v>
      </c>
      <c r="T40" s="62">
        <v>0.583</v>
      </c>
      <c r="U40" s="62">
        <v>4.0</v>
      </c>
      <c r="V40" s="62">
        <v>5.0</v>
      </c>
      <c r="W40" s="62">
        <v>0.8</v>
      </c>
      <c r="X40" s="62">
        <v>0.0</v>
      </c>
      <c r="Y40" s="62">
        <v>2.0</v>
      </c>
      <c r="Z40" s="62">
        <v>2.0</v>
      </c>
      <c r="AA40" s="62">
        <v>3.0</v>
      </c>
      <c r="AB40" s="62">
        <v>1.0</v>
      </c>
      <c r="AC40" s="62">
        <v>2.0</v>
      </c>
      <c r="AD40" s="62">
        <v>4.0</v>
      </c>
      <c r="AE40" s="62">
        <v>4.0</v>
      </c>
      <c r="AF40" s="62">
        <v>18.0</v>
      </c>
      <c r="AG40" s="62">
        <v>11.1</v>
      </c>
      <c r="AH40" s="62">
        <v>3.0</v>
      </c>
    </row>
    <row r="41" ht="15.75" customHeight="1">
      <c r="A41" s="62">
        <v>19.0</v>
      </c>
      <c r="B41" s="62" t="s">
        <v>81</v>
      </c>
      <c r="C41" s="62">
        <v>29.0</v>
      </c>
      <c r="D41" s="63">
        <v>46014.0</v>
      </c>
      <c r="E41" s="62" t="s">
        <v>297</v>
      </c>
      <c r="F41" s="62" t="s">
        <v>227</v>
      </c>
      <c r="G41" s="62" t="s">
        <v>225</v>
      </c>
      <c r="H41" s="62" t="s">
        <v>587</v>
      </c>
      <c r="I41" s="62" t="s">
        <v>238</v>
      </c>
      <c r="J41" s="62" t="s">
        <v>238</v>
      </c>
      <c r="K41" s="62" t="s">
        <v>238</v>
      </c>
      <c r="L41" s="62" t="s">
        <v>238</v>
      </c>
      <c r="M41" s="62" t="s">
        <v>238</v>
      </c>
      <c r="N41" s="62" t="s">
        <v>238</v>
      </c>
      <c r="O41" s="62" t="s">
        <v>238</v>
      </c>
      <c r="P41" s="62" t="s">
        <v>238</v>
      </c>
      <c r="Q41" s="62" t="s">
        <v>238</v>
      </c>
      <c r="R41" s="62" t="s">
        <v>238</v>
      </c>
      <c r="S41" s="62" t="s">
        <v>238</v>
      </c>
      <c r="T41" s="62" t="s">
        <v>238</v>
      </c>
      <c r="U41" s="62" t="s">
        <v>238</v>
      </c>
      <c r="V41" s="62" t="s">
        <v>238</v>
      </c>
      <c r="W41" s="62" t="s">
        <v>238</v>
      </c>
      <c r="X41" s="62" t="s">
        <v>238</v>
      </c>
      <c r="Y41" s="62" t="s">
        <v>238</v>
      </c>
      <c r="Z41" s="62" t="s">
        <v>238</v>
      </c>
      <c r="AA41" s="62" t="s">
        <v>238</v>
      </c>
      <c r="AB41" s="62" t="s">
        <v>238</v>
      </c>
      <c r="AC41" s="62" t="s">
        <v>238</v>
      </c>
      <c r="AD41" s="62" t="s">
        <v>238</v>
      </c>
      <c r="AE41" s="62" t="s">
        <v>238</v>
      </c>
      <c r="AF41" s="62" t="s">
        <v>238</v>
      </c>
      <c r="AG41" s="62" t="s">
        <v>238</v>
      </c>
      <c r="AH41" s="62" t="s">
        <v>238</v>
      </c>
    </row>
    <row r="42" ht="15.75" customHeight="1">
      <c r="A42" s="62">
        <v>20.0</v>
      </c>
      <c r="B42" s="62">
        <v>512.0</v>
      </c>
      <c r="C42" s="62">
        <v>30.0</v>
      </c>
      <c r="D42" s="63">
        <v>46016.0</v>
      </c>
      <c r="E42" s="62" t="s">
        <v>297</v>
      </c>
      <c r="F42" s="62" t="s">
        <v>81</v>
      </c>
      <c r="G42" s="62" t="s">
        <v>293</v>
      </c>
      <c r="H42" s="62" t="s">
        <v>588</v>
      </c>
      <c r="I42" s="62" t="s">
        <v>224</v>
      </c>
      <c r="J42" s="64">
        <v>1.3784722222222223</v>
      </c>
      <c r="K42" s="62">
        <v>3.0</v>
      </c>
      <c r="L42" s="62">
        <v>7.0</v>
      </c>
      <c r="M42" s="62">
        <v>0.429</v>
      </c>
      <c r="N42" s="62">
        <v>1.0</v>
      </c>
      <c r="O42" s="62">
        <v>4.0</v>
      </c>
      <c r="P42" s="62">
        <v>0.25</v>
      </c>
      <c r="Q42" s="62">
        <v>2.0</v>
      </c>
      <c r="R42" s="62">
        <v>3.0</v>
      </c>
      <c r="S42" s="62">
        <v>0.667</v>
      </c>
      <c r="T42" s="62">
        <v>0.5</v>
      </c>
      <c r="U42" s="62">
        <v>1.0</v>
      </c>
      <c r="V42" s="62">
        <v>1.0</v>
      </c>
      <c r="W42" s="62">
        <v>1.0</v>
      </c>
      <c r="X42" s="62">
        <v>0.0</v>
      </c>
      <c r="Y42" s="62">
        <v>2.0</v>
      </c>
      <c r="Z42" s="62">
        <v>2.0</v>
      </c>
      <c r="AA42" s="62">
        <v>2.0</v>
      </c>
      <c r="AB42" s="62">
        <v>0.0</v>
      </c>
      <c r="AC42" s="62">
        <v>1.0</v>
      </c>
      <c r="AD42" s="62">
        <v>1.0</v>
      </c>
      <c r="AE42" s="62">
        <v>1.0</v>
      </c>
      <c r="AF42" s="62">
        <v>8.0</v>
      </c>
      <c r="AG42" s="62">
        <v>5.6</v>
      </c>
      <c r="AH42" s="62">
        <v>-3.0</v>
      </c>
    </row>
    <row r="43" ht="15.75" customHeight="1">
      <c r="A43" s="62">
        <v>21.0</v>
      </c>
      <c r="B43" s="62">
        <v>513.0</v>
      </c>
      <c r="C43" s="62">
        <v>31.0</v>
      </c>
      <c r="D43" s="63">
        <v>46018.0</v>
      </c>
      <c r="E43" s="62" t="s">
        <v>297</v>
      </c>
      <c r="F43" s="62" t="s">
        <v>227</v>
      </c>
      <c r="G43" s="62" t="s">
        <v>241</v>
      </c>
      <c r="H43" s="62" t="s">
        <v>589</v>
      </c>
      <c r="I43" s="62" t="s">
        <v>224</v>
      </c>
      <c r="J43" s="64">
        <v>1.5909722222222222</v>
      </c>
      <c r="K43" s="62">
        <v>3.0</v>
      </c>
      <c r="L43" s="62">
        <v>10.0</v>
      </c>
      <c r="M43" s="62">
        <v>0.3</v>
      </c>
      <c r="N43" s="62">
        <v>2.0</v>
      </c>
      <c r="O43" s="62">
        <v>5.0</v>
      </c>
      <c r="P43" s="62">
        <v>0.4</v>
      </c>
      <c r="Q43" s="62">
        <v>1.0</v>
      </c>
      <c r="R43" s="62">
        <v>5.0</v>
      </c>
      <c r="S43" s="62">
        <v>0.2</v>
      </c>
      <c r="T43" s="62">
        <v>0.4</v>
      </c>
      <c r="U43" s="62">
        <v>7.0</v>
      </c>
      <c r="V43" s="62">
        <v>7.0</v>
      </c>
      <c r="W43" s="62">
        <v>1.0</v>
      </c>
      <c r="X43" s="62">
        <v>3.0</v>
      </c>
      <c r="Y43" s="62">
        <v>7.0</v>
      </c>
      <c r="Z43" s="62">
        <v>10.0</v>
      </c>
      <c r="AA43" s="62">
        <v>5.0</v>
      </c>
      <c r="AB43" s="62">
        <v>3.0</v>
      </c>
      <c r="AC43" s="62">
        <v>1.0</v>
      </c>
      <c r="AD43" s="62">
        <v>1.0</v>
      </c>
      <c r="AE43" s="62">
        <v>4.0</v>
      </c>
      <c r="AF43" s="62">
        <v>15.0</v>
      </c>
      <c r="AG43" s="62">
        <v>18.0</v>
      </c>
      <c r="AH43" s="62">
        <v>0.0</v>
      </c>
    </row>
    <row r="44" ht="15.75" customHeight="1">
      <c r="A44" s="62">
        <v>22.0</v>
      </c>
      <c r="B44" s="62">
        <v>514.0</v>
      </c>
      <c r="C44" s="62">
        <v>32.0</v>
      </c>
      <c r="D44" s="63">
        <v>46020.0</v>
      </c>
      <c r="E44" s="62" t="s">
        <v>297</v>
      </c>
      <c r="F44" s="62" t="s">
        <v>227</v>
      </c>
      <c r="G44" s="62" t="s">
        <v>247</v>
      </c>
      <c r="H44" s="62" t="s">
        <v>590</v>
      </c>
      <c r="I44" s="62" t="s">
        <v>224</v>
      </c>
      <c r="J44" s="64">
        <v>1.5451388888888888</v>
      </c>
      <c r="K44" s="62">
        <v>8.0</v>
      </c>
      <c r="L44" s="62">
        <v>22.0</v>
      </c>
      <c r="M44" s="62">
        <v>0.364</v>
      </c>
      <c r="N44" s="62">
        <v>1.0</v>
      </c>
      <c r="O44" s="62">
        <v>8.0</v>
      </c>
      <c r="P44" s="62">
        <v>0.125</v>
      </c>
      <c r="Q44" s="62">
        <v>7.0</v>
      </c>
      <c r="R44" s="62">
        <v>14.0</v>
      </c>
      <c r="S44" s="62">
        <v>0.5</v>
      </c>
      <c r="T44" s="62">
        <v>0.386</v>
      </c>
      <c r="U44" s="62">
        <v>6.0</v>
      </c>
      <c r="V44" s="62">
        <v>6.0</v>
      </c>
      <c r="W44" s="62">
        <v>1.0</v>
      </c>
      <c r="X44" s="62">
        <v>2.0</v>
      </c>
      <c r="Y44" s="62">
        <v>9.0</v>
      </c>
      <c r="Z44" s="62">
        <v>11.0</v>
      </c>
      <c r="AA44" s="62">
        <v>1.0</v>
      </c>
      <c r="AB44" s="62">
        <v>3.0</v>
      </c>
      <c r="AC44" s="62">
        <v>1.0</v>
      </c>
      <c r="AD44" s="62">
        <v>2.0</v>
      </c>
      <c r="AE44" s="62">
        <v>3.0</v>
      </c>
      <c r="AF44" s="62">
        <v>23.0</v>
      </c>
      <c r="AG44" s="62">
        <v>16.1</v>
      </c>
      <c r="AH44" s="62">
        <v>16.0</v>
      </c>
    </row>
    <row r="45" ht="15.75" customHeight="1">
      <c r="A45" s="62">
        <v>23.0</v>
      </c>
      <c r="B45" s="62">
        <v>515.0</v>
      </c>
      <c r="C45" s="62">
        <v>33.0</v>
      </c>
      <c r="D45" s="63">
        <v>46022.0</v>
      </c>
      <c r="E45" s="62" t="s">
        <v>297</v>
      </c>
      <c r="F45" s="62" t="s">
        <v>227</v>
      </c>
      <c r="G45" s="62" t="s">
        <v>239</v>
      </c>
      <c r="H45" s="62" t="s">
        <v>591</v>
      </c>
      <c r="I45" s="62" t="s">
        <v>224</v>
      </c>
      <c r="J45" s="64">
        <v>1.4222222222222223</v>
      </c>
      <c r="K45" s="62">
        <v>3.0</v>
      </c>
      <c r="L45" s="62">
        <v>10.0</v>
      </c>
      <c r="M45" s="62">
        <v>0.3</v>
      </c>
      <c r="N45" s="62">
        <v>0.0</v>
      </c>
      <c r="O45" s="62">
        <v>5.0</v>
      </c>
      <c r="P45" s="62">
        <v>0.0</v>
      </c>
      <c r="Q45" s="62">
        <v>3.0</v>
      </c>
      <c r="R45" s="62">
        <v>5.0</v>
      </c>
      <c r="S45" s="62">
        <v>0.6</v>
      </c>
      <c r="T45" s="62">
        <v>0.3</v>
      </c>
      <c r="U45" s="62">
        <v>3.0</v>
      </c>
      <c r="V45" s="62">
        <v>4.0</v>
      </c>
      <c r="W45" s="62">
        <v>0.75</v>
      </c>
      <c r="X45" s="62">
        <v>0.0</v>
      </c>
      <c r="Y45" s="62">
        <v>5.0</v>
      </c>
      <c r="Z45" s="62">
        <v>5.0</v>
      </c>
      <c r="AA45" s="62">
        <v>2.0</v>
      </c>
      <c r="AB45" s="62">
        <v>2.0</v>
      </c>
      <c r="AC45" s="62">
        <v>1.0</v>
      </c>
      <c r="AD45" s="62">
        <v>2.0</v>
      </c>
      <c r="AE45" s="62">
        <v>4.0</v>
      </c>
      <c r="AF45" s="62">
        <v>9.0</v>
      </c>
      <c r="AG45" s="62">
        <v>4.8</v>
      </c>
      <c r="AH45" s="62">
        <v>-25.0</v>
      </c>
    </row>
    <row r="46" ht="15.75" customHeight="1">
      <c r="A46" s="62">
        <v>24.0</v>
      </c>
      <c r="B46" s="62">
        <v>516.0</v>
      </c>
      <c r="C46" s="62">
        <v>34.0</v>
      </c>
      <c r="D46" s="63">
        <v>46024.0</v>
      </c>
      <c r="E46" s="62" t="s">
        <v>297</v>
      </c>
      <c r="F46" s="62" t="s">
        <v>81</v>
      </c>
      <c r="G46" s="62" t="s">
        <v>241</v>
      </c>
      <c r="H46" s="62" t="s">
        <v>592</v>
      </c>
      <c r="I46" s="62" t="s">
        <v>224</v>
      </c>
      <c r="J46" s="64">
        <v>1.457638888888889</v>
      </c>
      <c r="K46" s="62">
        <v>5.0</v>
      </c>
      <c r="L46" s="62">
        <v>13.0</v>
      </c>
      <c r="M46" s="62">
        <v>0.385</v>
      </c>
      <c r="N46" s="62">
        <v>1.0</v>
      </c>
      <c r="O46" s="62">
        <v>6.0</v>
      </c>
      <c r="P46" s="62">
        <v>0.167</v>
      </c>
      <c r="Q46" s="62">
        <v>4.0</v>
      </c>
      <c r="R46" s="62">
        <v>7.0</v>
      </c>
      <c r="S46" s="62">
        <v>0.571</v>
      </c>
      <c r="T46" s="62">
        <v>0.423</v>
      </c>
      <c r="U46" s="62">
        <v>8.0</v>
      </c>
      <c r="V46" s="62">
        <v>10.0</v>
      </c>
      <c r="W46" s="62">
        <v>0.8</v>
      </c>
      <c r="X46" s="62">
        <v>2.0</v>
      </c>
      <c r="Y46" s="62">
        <v>8.0</v>
      </c>
      <c r="Z46" s="62">
        <v>10.0</v>
      </c>
      <c r="AA46" s="62">
        <v>1.0</v>
      </c>
      <c r="AB46" s="62">
        <v>2.0</v>
      </c>
      <c r="AC46" s="62">
        <v>0.0</v>
      </c>
      <c r="AD46" s="62">
        <v>3.0</v>
      </c>
      <c r="AE46" s="62">
        <v>4.0</v>
      </c>
      <c r="AF46" s="62">
        <v>19.0</v>
      </c>
      <c r="AG46" s="62">
        <v>13.0</v>
      </c>
      <c r="AH46" s="62">
        <v>-14.0</v>
      </c>
    </row>
    <row r="47" ht="15.75" customHeight="1">
      <c r="A47" s="62">
        <v>25.0</v>
      </c>
      <c r="B47" s="62">
        <v>517.0</v>
      </c>
      <c r="C47" s="62">
        <v>35.0</v>
      </c>
      <c r="D47" s="63">
        <v>46025.0</v>
      </c>
      <c r="E47" s="62" t="s">
        <v>297</v>
      </c>
      <c r="F47" s="62" t="s">
        <v>81</v>
      </c>
      <c r="G47" s="62" t="s">
        <v>265</v>
      </c>
      <c r="H47" s="62" t="s">
        <v>593</v>
      </c>
      <c r="I47" s="62" t="s">
        <v>224</v>
      </c>
      <c r="J47" s="64">
        <v>1.5520833333333333</v>
      </c>
      <c r="K47" s="62">
        <v>6.0</v>
      </c>
      <c r="L47" s="62">
        <v>11.0</v>
      </c>
      <c r="M47" s="62">
        <v>0.545</v>
      </c>
      <c r="N47" s="62">
        <v>3.0</v>
      </c>
      <c r="O47" s="62">
        <v>5.0</v>
      </c>
      <c r="P47" s="62">
        <v>0.6</v>
      </c>
      <c r="Q47" s="62">
        <v>3.0</v>
      </c>
      <c r="R47" s="62">
        <v>6.0</v>
      </c>
      <c r="S47" s="62">
        <v>0.5</v>
      </c>
      <c r="T47" s="62">
        <v>0.682</v>
      </c>
      <c r="U47" s="62">
        <v>4.0</v>
      </c>
      <c r="V47" s="62">
        <v>4.0</v>
      </c>
      <c r="W47" s="62">
        <v>1.0</v>
      </c>
      <c r="X47" s="62">
        <v>4.0</v>
      </c>
      <c r="Y47" s="62">
        <v>2.0</v>
      </c>
      <c r="Z47" s="62">
        <v>6.0</v>
      </c>
      <c r="AA47" s="62">
        <v>6.0</v>
      </c>
      <c r="AB47" s="62">
        <v>1.0</v>
      </c>
      <c r="AC47" s="62">
        <v>1.0</v>
      </c>
      <c r="AD47" s="62">
        <v>4.0</v>
      </c>
      <c r="AE47" s="62">
        <v>3.0</v>
      </c>
      <c r="AF47" s="62">
        <v>19.0</v>
      </c>
      <c r="AG47" s="62">
        <v>17.8</v>
      </c>
      <c r="AH47" s="62">
        <v>-8.0</v>
      </c>
    </row>
    <row r="48" ht="15.75" customHeight="1">
      <c r="A48" s="62">
        <v>26.0</v>
      </c>
      <c r="B48" s="62">
        <v>518.0</v>
      </c>
      <c r="C48" s="62">
        <v>36.0</v>
      </c>
      <c r="D48" s="63">
        <v>46027.0</v>
      </c>
      <c r="E48" s="62" t="s">
        <v>297</v>
      </c>
      <c r="F48" s="62" t="s">
        <v>227</v>
      </c>
      <c r="G48" s="62" t="s">
        <v>275</v>
      </c>
      <c r="H48" s="62" t="s">
        <v>594</v>
      </c>
      <c r="I48" s="62" t="s">
        <v>224</v>
      </c>
      <c r="J48" s="64">
        <v>1.195138888888889</v>
      </c>
      <c r="K48" s="62">
        <v>1.0</v>
      </c>
      <c r="L48" s="62">
        <v>4.0</v>
      </c>
      <c r="M48" s="62">
        <v>0.25</v>
      </c>
      <c r="N48" s="62">
        <v>0.0</v>
      </c>
      <c r="O48" s="62">
        <v>2.0</v>
      </c>
      <c r="P48" s="62">
        <v>0.0</v>
      </c>
      <c r="Q48" s="62">
        <v>1.0</v>
      </c>
      <c r="R48" s="62">
        <v>2.0</v>
      </c>
      <c r="S48" s="62">
        <v>0.5</v>
      </c>
      <c r="T48" s="62">
        <v>0.25</v>
      </c>
      <c r="U48" s="62">
        <v>3.0</v>
      </c>
      <c r="V48" s="62">
        <v>4.0</v>
      </c>
      <c r="W48" s="62">
        <v>0.75</v>
      </c>
      <c r="X48" s="62">
        <v>0.0</v>
      </c>
      <c r="Y48" s="62">
        <v>2.0</v>
      </c>
      <c r="Z48" s="62">
        <v>2.0</v>
      </c>
      <c r="AA48" s="62">
        <v>1.0</v>
      </c>
      <c r="AB48" s="62">
        <v>3.0</v>
      </c>
      <c r="AC48" s="62">
        <v>1.0</v>
      </c>
      <c r="AD48" s="62">
        <v>2.0</v>
      </c>
      <c r="AE48" s="62">
        <v>2.0</v>
      </c>
      <c r="AF48" s="62">
        <v>5.0</v>
      </c>
      <c r="AG48" s="62">
        <v>4.4</v>
      </c>
      <c r="AH48" s="62">
        <v>-31.0</v>
      </c>
    </row>
    <row r="49" ht="15.75" customHeight="1">
      <c r="A49" s="62">
        <v>27.0</v>
      </c>
      <c r="B49" s="62">
        <v>519.0</v>
      </c>
      <c r="C49" s="62">
        <v>37.0</v>
      </c>
      <c r="D49" s="63">
        <v>46029.0</v>
      </c>
      <c r="E49" s="62" t="s">
        <v>297</v>
      </c>
      <c r="F49" s="62" t="s">
        <v>81</v>
      </c>
      <c r="G49" s="62" t="s">
        <v>254</v>
      </c>
      <c r="H49" s="62" t="s">
        <v>371</v>
      </c>
      <c r="I49" s="62" t="s">
        <v>224</v>
      </c>
      <c r="J49" s="64">
        <v>1.33125</v>
      </c>
      <c r="K49" s="62">
        <v>8.0</v>
      </c>
      <c r="L49" s="62">
        <v>10.0</v>
      </c>
      <c r="M49" s="62">
        <v>0.8</v>
      </c>
      <c r="N49" s="62">
        <v>2.0</v>
      </c>
      <c r="O49" s="62">
        <v>3.0</v>
      </c>
      <c r="P49" s="62">
        <v>0.667</v>
      </c>
      <c r="Q49" s="62">
        <v>6.0</v>
      </c>
      <c r="R49" s="62">
        <v>7.0</v>
      </c>
      <c r="S49" s="62">
        <v>0.857</v>
      </c>
      <c r="T49" s="62">
        <v>0.9</v>
      </c>
      <c r="U49" s="62">
        <v>2.0</v>
      </c>
      <c r="V49" s="62">
        <v>2.0</v>
      </c>
      <c r="W49" s="62">
        <v>1.0</v>
      </c>
      <c r="X49" s="62">
        <v>0.0</v>
      </c>
      <c r="Y49" s="62">
        <v>3.0</v>
      </c>
      <c r="Z49" s="62">
        <v>3.0</v>
      </c>
      <c r="AA49" s="62">
        <v>0.0</v>
      </c>
      <c r="AB49" s="62">
        <v>1.0</v>
      </c>
      <c r="AC49" s="62">
        <v>0.0</v>
      </c>
      <c r="AD49" s="62">
        <v>2.0</v>
      </c>
      <c r="AE49" s="62">
        <v>3.0</v>
      </c>
      <c r="AF49" s="62">
        <v>20.0</v>
      </c>
      <c r="AG49" s="62">
        <v>14.9</v>
      </c>
      <c r="AH49" s="62">
        <v>7.0</v>
      </c>
    </row>
    <row r="50" ht="15.75" customHeight="1">
      <c r="A50" s="62">
        <v>28.0</v>
      </c>
      <c r="B50" s="62">
        <v>520.0</v>
      </c>
      <c r="C50" s="62">
        <v>38.0</v>
      </c>
      <c r="D50" s="63">
        <v>46031.0</v>
      </c>
      <c r="E50" s="62" t="s">
        <v>297</v>
      </c>
      <c r="F50" s="62" t="s">
        <v>227</v>
      </c>
      <c r="G50" s="62" t="s">
        <v>259</v>
      </c>
      <c r="H50" s="62" t="s">
        <v>595</v>
      </c>
      <c r="I50" s="62" t="s">
        <v>224</v>
      </c>
      <c r="J50" s="64">
        <v>1.5777777777777777</v>
      </c>
      <c r="K50" s="62">
        <v>3.0</v>
      </c>
      <c r="L50" s="62">
        <v>9.0</v>
      </c>
      <c r="M50" s="62">
        <v>0.333</v>
      </c>
      <c r="N50" s="62">
        <v>2.0</v>
      </c>
      <c r="O50" s="62">
        <v>5.0</v>
      </c>
      <c r="P50" s="62">
        <v>0.4</v>
      </c>
      <c r="Q50" s="62">
        <v>1.0</v>
      </c>
      <c r="R50" s="62">
        <v>4.0</v>
      </c>
      <c r="S50" s="62">
        <v>0.25</v>
      </c>
      <c r="T50" s="62">
        <v>0.444</v>
      </c>
      <c r="U50" s="62">
        <v>7.0</v>
      </c>
      <c r="V50" s="62">
        <v>9.0</v>
      </c>
      <c r="W50" s="62">
        <v>0.778</v>
      </c>
      <c r="X50" s="62">
        <v>3.0</v>
      </c>
      <c r="Y50" s="62">
        <v>5.0</v>
      </c>
      <c r="Z50" s="62">
        <v>8.0</v>
      </c>
      <c r="AA50" s="62">
        <v>3.0</v>
      </c>
      <c r="AB50" s="62">
        <v>0.0</v>
      </c>
      <c r="AC50" s="62">
        <v>0.0</v>
      </c>
      <c r="AD50" s="62">
        <v>1.0</v>
      </c>
      <c r="AE50" s="62">
        <v>1.0</v>
      </c>
      <c r="AF50" s="62">
        <v>15.0</v>
      </c>
      <c r="AG50" s="62">
        <v>13.4</v>
      </c>
      <c r="AH50" s="62">
        <v>5.0</v>
      </c>
    </row>
    <row r="51" ht="15.75" customHeight="1">
      <c r="A51" s="62">
        <v>29.0</v>
      </c>
      <c r="B51" s="62">
        <v>521.0</v>
      </c>
      <c r="C51" s="62">
        <v>39.0</v>
      </c>
      <c r="D51" s="63">
        <v>46033.0</v>
      </c>
      <c r="E51" s="62" t="s">
        <v>297</v>
      </c>
      <c r="F51" s="62" t="s">
        <v>227</v>
      </c>
      <c r="G51" s="62" t="s">
        <v>230</v>
      </c>
      <c r="H51" s="62" t="s">
        <v>596</v>
      </c>
      <c r="I51" s="62" t="s">
        <v>224</v>
      </c>
      <c r="J51" s="64">
        <v>1.4326388888888888</v>
      </c>
      <c r="K51" s="62">
        <v>9.0</v>
      </c>
      <c r="L51" s="62">
        <v>15.0</v>
      </c>
      <c r="M51" s="62">
        <v>0.6</v>
      </c>
      <c r="N51" s="62">
        <v>4.0</v>
      </c>
      <c r="O51" s="62">
        <v>7.0</v>
      </c>
      <c r="P51" s="62">
        <v>0.571</v>
      </c>
      <c r="Q51" s="62">
        <v>5.0</v>
      </c>
      <c r="R51" s="62">
        <v>8.0</v>
      </c>
      <c r="S51" s="62">
        <v>0.625</v>
      </c>
      <c r="T51" s="62">
        <v>0.733</v>
      </c>
      <c r="U51" s="62">
        <v>2.0</v>
      </c>
      <c r="V51" s="62">
        <v>2.0</v>
      </c>
      <c r="W51" s="62">
        <v>1.0</v>
      </c>
      <c r="X51" s="62">
        <v>1.0</v>
      </c>
      <c r="Y51" s="62">
        <v>6.0</v>
      </c>
      <c r="Z51" s="62">
        <v>7.0</v>
      </c>
      <c r="AA51" s="62">
        <v>3.0</v>
      </c>
      <c r="AB51" s="62">
        <v>1.0</v>
      </c>
      <c r="AC51" s="62">
        <v>0.0</v>
      </c>
      <c r="AD51" s="62">
        <v>1.0</v>
      </c>
      <c r="AE51" s="62">
        <v>3.0</v>
      </c>
      <c r="AF51" s="62">
        <v>24.0</v>
      </c>
      <c r="AG51" s="62">
        <v>20.5</v>
      </c>
      <c r="AH51" s="62">
        <v>10.0</v>
      </c>
    </row>
    <row r="52" ht="15.75" customHeight="1">
      <c r="A52" s="62">
        <v>30.0</v>
      </c>
      <c r="B52" s="62">
        <v>522.0</v>
      </c>
      <c r="C52" s="62">
        <v>40.0</v>
      </c>
      <c r="D52" s="63">
        <v>46036.0</v>
      </c>
      <c r="E52" s="62" t="s">
        <v>297</v>
      </c>
      <c r="F52" s="62" t="s">
        <v>227</v>
      </c>
      <c r="G52" s="62" t="s">
        <v>228</v>
      </c>
      <c r="H52" s="62" t="s">
        <v>597</v>
      </c>
      <c r="I52" s="62" t="s">
        <v>224</v>
      </c>
      <c r="J52" s="64">
        <v>1.1395833333333334</v>
      </c>
      <c r="K52" s="62">
        <v>5.0</v>
      </c>
      <c r="L52" s="62">
        <v>13.0</v>
      </c>
      <c r="M52" s="62">
        <v>0.385</v>
      </c>
      <c r="N52" s="62">
        <v>0.0</v>
      </c>
      <c r="O52" s="62">
        <v>6.0</v>
      </c>
      <c r="P52" s="62">
        <v>0.0</v>
      </c>
      <c r="Q52" s="62">
        <v>5.0</v>
      </c>
      <c r="R52" s="62">
        <v>7.0</v>
      </c>
      <c r="S52" s="62">
        <v>0.714</v>
      </c>
      <c r="T52" s="62">
        <v>0.385</v>
      </c>
      <c r="U52" s="62">
        <v>5.0</v>
      </c>
      <c r="V52" s="62">
        <v>8.0</v>
      </c>
      <c r="W52" s="62">
        <v>0.625</v>
      </c>
      <c r="X52" s="62">
        <v>1.0</v>
      </c>
      <c r="Y52" s="62">
        <v>2.0</v>
      </c>
      <c r="Z52" s="62">
        <v>3.0</v>
      </c>
      <c r="AA52" s="62">
        <v>4.0</v>
      </c>
      <c r="AB52" s="62">
        <v>0.0</v>
      </c>
      <c r="AC52" s="62">
        <v>2.0</v>
      </c>
      <c r="AD52" s="62">
        <v>1.0</v>
      </c>
      <c r="AE52" s="62">
        <v>4.0</v>
      </c>
      <c r="AF52" s="62">
        <v>15.0</v>
      </c>
      <c r="AG52" s="62">
        <v>9.6</v>
      </c>
      <c r="AH52" s="62">
        <v>-16.0</v>
      </c>
    </row>
    <row r="53" ht="15.75" customHeight="1">
      <c r="A53" s="62">
        <v>31.0</v>
      </c>
      <c r="B53" s="62">
        <v>523.0</v>
      </c>
      <c r="C53" s="62">
        <v>41.0</v>
      </c>
      <c r="D53" s="63">
        <v>46037.0</v>
      </c>
      <c r="E53" s="62" t="s">
        <v>297</v>
      </c>
      <c r="F53" s="62" t="s">
        <v>227</v>
      </c>
      <c r="G53" s="62" t="s">
        <v>222</v>
      </c>
      <c r="H53" s="62" t="s">
        <v>598</v>
      </c>
      <c r="I53" s="62" t="s">
        <v>224</v>
      </c>
      <c r="J53" s="64">
        <v>1.5555555555555556</v>
      </c>
      <c r="K53" s="62">
        <v>10.0</v>
      </c>
      <c r="L53" s="62">
        <v>20.0</v>
      </c>
      <c r="M53" s="62">
        <v>0.5</v>
      </c>
      <c r="N53" s="62">
        <v>1.0</v>
      </c>
      <c r="O53" s="62">
        <v>4.0</v>
      </c>
      <c r="P53" s="62">
        <v>0.25</v>
      </c>
      <c r="Q53" s="62">
        <v>9.0</v>
      </c>
      <c r="R53" s="62">
        <v>16.0</v>
      </c>
      <c r="S53" s="62">
        <v>0.563</v>
      </c>
      <c r="T53" s="62">
        <v>0.525</v>
      </c>
      <c r="U53" s="62">
        <v>4.0</v>
      </c>
      <c r="V53" s="62">
        <v>5.0</v>
      </c>
      <c r="W53" s="62">
        <v>0.8</v>
      </c>
      <c r="X53" s="62">
        <v>1.0</v>
      </c>
      <c r="Y53" s="62">
        <v>3.0</v>
      </c>
      <c r="Z53" s="62">
        <v>4.0</v>
      </c>
      <c r="AA53" s="62">
        <v>1.0</v>
      </c>
      <c r="AB53" s="62">
        <v>1.0</v>
      </c>
      <c r="AC53" s="62">
        <v>0.0</v>
      </c>
      <c r="AD53" s="62">
        <v>1.0</v>
      </c>
      <c r="AE53" s="62">
        <v>2.0</v>
      </c>
      <c r="AF53" s="62">
        <v>25.0</v>
      </c>
      <c r="AG53" s="62">
        <v>16.1</v>
      </c>
      <c r="AH53" s="62">
        <v>-6.0</v>
      </c>
    </row>
    <row r="54" ht="15.75" customHeight="1">
      <c r="A54" s="62">
        <v>32.0</v>
      </c>
      <c r="B54" s="62">
        <v>524.0</v>
      </c>
      <c r="C54" s="62">
        <v>42.0</v>
      </c>
      <c r="D54" s="63">
        <v>46039.0</v>
      </c>
      <c r="E54" s="62" t="s">
        <v>297</v>
      </c>
      <c r="F54" s="62" t="s">
        <v>81</v>
      </c>
      <c r="G54" s="62" t="s">
        <v>259</v>
      </c>
      <c r="H54" s="62" t="s">
        <v>599</v>
      </c>
      <c r="I54" s="62" t="s">
        <v>224</v>
      </c>
      <c r="J54" s="64">
        <v>1.6069444444444445</v>
      </c>
      <c r="K54" s="62">
        <v>6.0</v>
      </c>
      <c r="L54" s="62">
        <v>17.0</v>
      </c>
      <c r="M54" s="62">
        <v>0.353</v>
      </c>
      <c r="N54" s="62">
        <v>1.0</v>
      </c>
      <c r="O54" s="62">
        <v>7.0</v>
      </c>
      <c r="P54" s="62">
        <v>0.143</v>
      </c>
      <c r="Q54" s="62">
        <v>5.0</v>
      </c>
      <c r="R54" s="62">
        <v>10.0</v>
      </c>
      <c r="S54" s="62">
        <v>0.5</v>
      </c>
      <c r="T54" s="62">
        <v>0.382</v>
      </c>
      <c r="U54" s="62">
        <v>8.0</v>
      </c>
      <c r="V54" s="62">
        <v>10.0</v>
      </c>
      <c r="W54" s="62">
        <v>0.8</v>
      </c>
      <c r="X54" s="62">
        <v>3.0</v>
      </c>
      <c r="Y54" s="62">
        <v>5.0</v>
      </c>
      <c r="Z54" s="62">
        <v>8.0</v>
      </c>
      <c r="AA54" s="62">
        <v>5.0</v>
      </c>
      <c r="AB54" s="62">
        <v>3.0</v>
      </c>
      <c r="AC54" s="62">
        <v>1.0</v>
      </c>
      <c r="AD54" s="62">
        <v>4.0</v>
      </c>
      <c r="AE54" s="62">
        <v>1.0</v>
      </c>
      <c r="AF54" s="62">
        <v>21.0</v>
      </c>
      <c r="AG54" s="62">
        <v>17.1</v>
      </c>
      <c r="AH54" s="62">
        <v>-4.0</v>
      </c>
    </row>
    <row r="55" ht="15.75" customHeight="1">
      <c r="A55" s="62">
        <v>33.0</v>
      </c>
      <c r="B55" s="62">
        <v>525.0</v>
      </c>
      <c r="C55" s="62">
        <v>43.0</v>
      </c>
      <c r="D55" s="63">
        <v>46041.0</v>
      </c>
      <c r="E55" s="62" t="s">
        <v>297</v>
      </c>
      <c r="F55" s="62" t="s">
        <v>81</v>
      </c>
      <c r="G55" s="62" t="s">
        <v>256</v>
      </c>
      <c r="H55" s="62" t="s">
        <v>600</v>
      </c>
      <c r="I55" s="62" t="s">
        <v>224</v>
      </c>
      <c r="J55" s="64">
        <v>1.3090277777777777</v>
      </c>
      <c r="K55" s="62">
        <v>3.0</v>
      </c>
      <c r="L55" s="62">
        <v>8.0</v>
      </c>
      <c r="M55" s="62">
        <v>0.375</v>
      </c>
      <c r="N55" s="62">
        <v>1.0</v>
      </c>
      <c r="O55" s="62">
        <v>4.0</v>
      </c>
      <c r="P55" s="62">
        <v>0.25</v>
      </c>
      <c r="Q55" s="62">
        <v>2.0</v>
      </c>
      <c r="R55" s="62">
        <v>4.0</v>
      </c>
      <c r="S55" s="62">
        <v>0.5</v>
      </c>
      <c r="T55" s="62">
        <v>0.438</v>
      </c>
      <c r="U55" s="62">
        <v>2.0</v>
      </c>
      <c r="V55" s="62">
        <v>2.0</v>
      </c>
      <c r="W55" s="62">
        <v>1.0</v>
      </c>
      <c r="X55" s="62">
        <v>2.0</v>
      </c>
      <c r="Y55" s="62">
        <v>4.0</v>
      </c>
      <c r="Z55" s="62">
        <v>6.0</v>
      </c>
      <c r="AA55" s="62">
        <v>2.0</v>
      </c>
      <c r="AB55" s="62">
        <v>3.0</v>
      </c>
      <c r="AC55" s="62">
        <v>1.0</v>
      </c>
      <c r="AD55" s="62">
        <v>3.0</v>
      </c>
      <c r="AE55" s="62">
        <v>3.0</v>
      </c>
      <c r="AF55" s="62">
        <v>9.0</v>
      </c>
      <c r="AG55" s="62">
        <v>8.1</v>
      </c>
      <c r="AH55" s="62">
        <v>-12.0</v>
      </c>
    </row>
    <row r="56" ht="15.75" customHeight="1">
      <c r="A56" s="62">
        <v>34.0</v>
      </c>
      <c r="B56" s="62">
        <v>526.0</v>
      </c>
      <c r="C56" s="62">
        <v>44.0</v>
      </c>
      <c r="D56" s="63">
        <v>46043.0</v>
      </c>
      <c r="E56" s="62" t="s">
        <v>297</v>
      </c>
      <c r="F56" s="62" t="s">
        <v>81</v>
      </c>
      <c r="G56" s="62" t="s">
        <v>300</v>
      </c>
      <c r="H56" s="62" t="s">
        <v>601</v>
      </c>
      <c r="I56" s="62" t="s">
        <v>224</v>
      </c>
      <c r="J56" s="64">
        <v>1.24375</v>
      </c>
      <c r="K56" s="62">
        <v>2.0</v>
      </c>
      <c r="L56" s="62">
        <v>4.0</v>
      </c>
      <c r="M56" s="62">
        <v>0.5</v>
      </c>
      <c r="N56" s="62">
        <v>0.0</v>
      </c>
      <c r="O56" s="62">
        <v>0.0</v>
      </c>
      <c r="P56" s="62" t="s">
        <v>81</v>
      </c>
      <c r="Q56" s="62">
        <v>2.0</v>
      </c>
      <c r="R56" s="62">
        <v>4.0</v>
      </c>
      <c r="S56" s="62">
        <v>0.5</v>
      </c>
      <c r="T56" s="62">
        <v>0.5</v>
      </c>
      <c r="U56" s="62">
        <v>1.0</v>
      </c>
      <c r="V56" s="62">
        <v>2.0</v>
      </c>
      <c r="W56" s="62">
        <v>0.5</v>
      </c>
      <c r="X56" s="62">
        <v>1.0</v>
      </c>
      <c r="Y56" s="62">
        <v>4.0</v>
      </c>
      <c r="Z56" s="62">
        <v>5.0</v>
      </c>
      <c r="AA56" s="62">
        <v>3.0</v>
      </c>
      <c r="AB56" s="62">
        <v>0.0</v>
      </c>
      <c r="AC56" s="62">
        <v>0.0</v>
      </c>
      <c r="AD56" s="62">
        <v>3.0</v>
      </c>
      <c r="AE56" s="62">
        <v>2.0</v>
      </c>
      <c r="AF56" s="62">
        <v>5.0</v>
      </c>
      <c r="AG56" s="62">
        <v>2.8</v>
      </c>
      <c r="AH56" s="62">
        <v>28.0</v>
      </c>
    </row>
    <row r="57" ht="15.75" customHeight="1">
      <c r="A57" s="62">
        <v>35.0</v>
      </c>
      <c r="B57" s="62">
        <v>527.0</v>
      </c>
      <c r="C57" s="62">
        <v>45.0</v>
      </c>
      <c r="D57" s="63">
        <v>46046.0</v>
      </c>
      <c r="E57" s="62" t="s">
        <v>297</v>
      </c>
      <c r="F57" s="62" t="s">
        <v>227</v>
      </c>
      <c r="G57" s="62" t="s">
        <v>265</v>
      </c>
      <c r="H57" s="62" t="s">
        <v>602</v>
      </c>
      <c r="I57" s="62" t="s">
        <v>224</v>
      </c>
      <c r="J57" s="64">
        <v>1.5166666666666666</v>
      </c>
      <c r="K57" s="62">
        <v>10.0</v>
      </c>
      <c r="L57" s="62">
        <v>15.0</v>
      </c>
      <c r="M57" s="62">
        <v>0.667</v>
      </c>
      <c r="N57" s="62">
        <v>2.0</v>
      </c>
      <c r="O57" s="62">
        <v>3.0</v>
      </c>
      <c r="P57" s="62">
        <v>0.667</v>
      </c>
      <c r="Q57" s="62">
        <v>8.0</v>
      </c>
      <c r="R57" s="62">
        <v>12.0</v>
      </c>
      <c r="S57" s="62">
        <v>0.667</v>
      </c>
      <c r="T57" s="62">
        <v>0.733</v>
      </c>
      <c r="U57" s="62">
        <v>1.0</v>
      </c>
      <c r="V57" s="62">
        <v>2.0</v>
      </c>
      <c r="W57" s="62">
        <v>0.5</v>
      </c>
      <c r="X57" s="62">
        <v>3.0</v>
      </c>
      <c r="Y57" s="62">
        <v>4.0</v>
      </c>
      <c r="Z57" s="62">
        <v>7.0</v>
      </c>
      <c r="AA57" s="62">
        <v>4.0</v>
      </c>
      <c r="AB57" s="62">
        <v>2.0</v>
      </c>
      <c r="AC57" s="62">
        <v>0.0</v>
      </c>
      <c r="AD57" s="62">
        <v>2.0</v>
      </c>
      <c r="AE57" s="62">
        <v>0.0</v>
      </c>
      <c r="AF57" s="62">
        <v>23.0</v>
      </c>
      <c r="AG57" s="62">
        <v>22.2</v>
      </c>
      <c r="AH57" s="62">
        <v>-8.0</v>
      </c>
    </row>
    <row r="58" ht="15.75" customHeight="1">
      <c r="A58" s="62">
        <v>36.0</v>
      </c>
      <c r="B58" s="62">
        <v>528.0</v>
      </c>
      <c r="C58" s="62">
        <v>46.0</v>
      </c>
      <c r="D58" s="63">
        <v>46049.0</v>
      </c>
      <c r="E58" s="62" t="s">
        <v>297</v>
      </c>
      <c r="F58" s="62" t="s">
        <v>81</v>
      </c>
      <c r="G58" s="62" t="s">
        <v>228</v>
      </c>
      <c r="H58" s="62" t="s">
        <v>603</v>
      </c>
      <c r="I58" s="62" t="s">
        <v>224</v>
      </c>
      <c r="J58" s="64">
        <v>1.3527777777777779</v>
      </c>
      <c r="K58" s="62">
        <v>5.0</v>
      </c>
      <c r="L58" s="62">
        <v>7.0</v>
      </c>
      <c r="M58" s="62">
        <v>0.714</v>
      </c>
      <c r="N58" s="62">
        <v>3.0</v>
      </c>
      <c r="O58" s="62">
        <v>4.0</v>
      </c>
      <c r="P58" s="62">
        <v>0.75</v>
      </c>
      <c r="Q58" s="62">
        <v>2.0</v>
      </c>
      <c r="R58" s="62">
        <v>3.0</v>
      </c>
      <c r="S58" s="62">
        <v>0.667</v>
      </c>
      <c r="T58" s="62">
        <v>0.929</v>
      </c>
      <c r="U58" s="62">
        <v>2.0</v>
      </c>
      <c r="V58" s="62">
        <v>2.0</v>
      </c>
      <c r="W58" s="62">
        <v>1.0</v>
      </c>
      <c r="X58" s="62">
        <v>1.0</v>
      </c>
      <c r="Y58" s="62">
        <v>1.0</v>
      </c>
      <c r="Z58" s="62">
        <v>2.0</v>
      </c>
      <c r="AA58" s="62">
        <v>0.0</v>
      </c>
      <c r="AB58" s="62">
        <v>2.0</v>
      </c>
      <c r="AC58" s="62">
        <v>0.0</v>
      </c>
      <c r="AD58" s="62">
        <v>7.0</v>
      </c>
      <c r="AE58" s="62">
        <v>3.0</v>
      </c>
      <c r="AF58" s="62">
        <v>15.0</v>
      </c>
      <c r="AG58" s="62">
        <v>6.9</v>
      </c>
      <c r="AH58" s="62">
        <v>5.0</v>
      </c>
    </row>
    <row r="59" ht="15.75" customHeight="1">
      <c r="A59" s="62">
        <v>37.0</v>
      </c>
      <c r="B59" s="62">
        <v>529.0</v>
      </c>
      <c r="C59" s="62">
        <v>47.0</v>
      </c>
      <c r="D59" s="63">
        <v>46050.0</v>
      </c>
      <c r="E59" s="62" t="s">
        <v>297</v>
      </c>
      <c r="F59" s="62" t="s">
        <v>227</v>
      </c>
      <c r="G59" s="62" t="s">
        <v>261</v>
      </c>
      <c r="H59" s="62" t="s">
        <v>604</v>
      </c>
      <c r="I59" s="62" t="s">
        <v>224</v>
      </c>
      <c r="J59" s="64">
        <v>1.4055555555555554</v>
      </c>
      <c r="K59" s="62">
        <v>11.0</v>
      </c>
      <c r="L59" s="62">
        <v>18.0</v>
      </c>
      <c r="M59" s="62">
        <v>0.611</v>
      </c>
      <c r="N59" s="62">
        <v>2.0</v>
      </c>
      <c r="O59" s="62">
        <v>6.0</v>
      </c>
      <c r="P59" s="62">
        <v>0.333</v>
      </c>
      <c r="Q59" s="62">
        <v>9.0</v>
      </c>
      <c r="R59" s="62">
        <v>12.0</v>
      </c>
      <c r="S59" s="62">
        <v>0.75</v>
      </c>
      <c r="T59" s="62">
        <v>0.667</v>
      </c>
      <c r="U59" s="62">
        <v>2.0</v>
      </c>
      <c r="V59" s="62">
        <v>3.0</v>
      </c>
      <c r="W59" s="62">
        <v>0.667</v>
      </c>
      <c r="X59" s="62">
        <v>0.0</v>
      </c>
      <c r="Y59" s="62">
        <v>3.0</v>
      </c>
      <c r="Z59" s="62">
        <v>3.0</v>
      </c>
      <c r="AA59" s="62">
        <v>5.0</v>
      </c>
      <c r="AB59" s="62">
        <v>6.0</v>
      </c>
      <c r="AC59" s="62">
        <v>2.0</v>
      </c>
      <c r="AD59" s="62">
        <v>0.0</v>
      </c>
      <c r="AE59" s="62">
        <v>3.0</v>
      </c>
      <c r="AF59" s="62">
        <v>26.0</v>
      </c>
      <c r="AG59" s="62">
        <v>28.0</v>
      </c>
      <c r="AH59" s="62">
        <v>18.0</v>
      </c>
    </row>
    <row r="60" ht="15.75" customHeight="1">
      <c r="A60" s="62">
        <v>38.0</v>
      </c>
      <c r="B60" s="62">
        <v>530.0</v>
      </c>
      <c r="C60" s="62">
        <v>48.0</v>
      </c>
      <c r="D60" s="63">
        <v>46052.0</v>
      </c>
      <c r="E60" s="62" t="s">
        <v>297</v>
      </c>
      <c r="F60" s="62" t="s">
        <v>81</v>
      </c>
      <c r="G60" s="62" t="s">
        <v>230</v>
      </c>
      <c r="H60" s="62" t="s">
        <v>605</v>
      </c>
      <c r="I60" s="62" t="s">
        <v>224</v>
      </c>
      <c r="J60" s="64">
        <v>1.2847222222222223</v>
      </c>
      <c r="K60" s="62">
        <v>10.0</v>
      </c>
      <c r="L60" s="62">
        <v>16.0</v>
      </c>
      <c r="M60" s="62">
        <v>0.625</v>
      </c>
      <c r="N60" s="62">
        <v>4.0</v>
      </c>
      <c r="O60" s="62">
        <v>8.0</v>
      </c>
      <c r="P60" s="62">
        <v>0.5</v>
      </c>
      <c r="Q60" s="62">
        <v>6.0</v>
      </c>
      <c r="R60" s="62">
        <v>8.0</v>
      </c>
      <c r="S60" s="62">
        <v>0.75</v>
      </c>
      <c r="T60" s="62">
        <v>0.75</v>
      </c>
      <c r="U60" s="62">
        <v>0.0</v>
      </c>
      <c r="V60" s="62">
        <v>0.0</v>
      </c>
      <c r="W60" s="62" t="s">
        <v>81</v>
      </c>
      <c r="X60" s="62">
        <v>1.0</v>
      </c>
      <c r="Y60" s="62">
        <v>5.0</v>
      </c>
      <c r="Z60" s="62">
        <v>6.0</v>
      </c>
      <c r="AA60" s="62">
        <v>3.0</v>
      </c>
      <c r="AB60" s="62">
        <v>0.0</v>
      </c>
      <c r="AC60" s="62">
        <v>1.0</v>
      </c>
      <c r="AD60" s="62">
        <v>3.0</v>
      </c>
      <c r="AE60" s="62">
        <v>3.0</v>
      </c>
      <c r="AF60" s="62">
        <v>24.0</v>
      </c>
      <c r="AG60" s="62">
        <v>17.6</v>
      </c>
      <c r="AH60" s="62">
        <v>34.0</v>
      </c>
    </row>
    <row r="61" ht="15.75" customHeight="1">
      <c r="A61" s="62">
        <v>39.0</v>
      </c>
      <c r="B61" s="62">
        <v>531.0</v>
      </c>
      <c r="C61" s="62">
        <v>49.0</v>
      </c>
      <c r="D61" s="63">
        <v>46054.0</v>
      </c>
      <c r="E61" s="62" t="s">
        <v>297</v>
      </c>
      <c r="F61" s="62" t="s">
        <v>81</v>
      </c>
      <c r="G61" s="62" t="s">
        <v>221</v>
      </c>
      <c r="H61" s="62" t="s">
        <v>606</v>
      </c>
      <c r="I61" s="62" t="s">
        <v>224</v>
      </c>
      <c r="J61" s="64">
        <v>1.4083333333333334</v>
      </c>
      <c r="K61" s="62">
        <v>9.0</v>
      </c>
      <c r="L61" s="62">
        <v>15.0</v>
      </c>
      <c r="M61" s="62">
        <v>0.6</v>
      </c>
      <c r="N61" s="62">
        <v>4.0</v>
      </c>
      <c r="O61" s="62">
        <v>8.0</v>
      </c>
      <c r="P61" s="62">
        <v>0.5</v>
      </c>
      <c r="Q61" s="62">
        <v>5.0</v>
      </c>
      <c r="R61" s="62">
        <v>7.0</v>
      </c>
      <c r="S61" s="62">
        <v>0.714</v>
      </c>
      <c r="T61" s="62">
        <v>0.733</v>
      </c>
      <c r="U61" s="62">
        <v>3.0</v>
      </c>
      <c r="V61" s="62">
        <v>4.0</v>
      </c>
      <c r="W61" s="62">
        <v>0.75</v>
      </c>
      <c r="X61" s="62">
        <v>3.0</v>
      </c>
      <c r="Y61" s="62">
        <v>5.0</v>
      </c>
      <c r="Z61" s="62">
        <v>8.0</v>
      </c>
      <c r="AA61" s="62">
        <v>3.0</v>
      </c>
      <c r="AB61" s="62">
        <v>3.0</v>
      </c>
      <c r="AC61" s="62">
        <v>0.0</v>
      </c>
      <c r="AD61" s="62">
        <v>1.0</v>
      </c>
      <c r="AE61" s="62">
        <v>1.0</v>
      </c>
      <c r="AF61" s="62">
        <v>25.0</v>
      </c>
      <c r="AG61" s="62">
        <v>25.0</v>
      </c>
      <c r="AH61" s="62">
        <v>21.0</v>
      </c>
    </row>
    <row r="62" ht="15.75" customHeight="1">
      <c r="A62" s="62">
        <v>40.0</v>
      </c>
      <c r="B62" s="62">
        <v>532.0</v>
      </c>
      <c r="C62" s="62">
        <v>50.0</v>
      </c>
      <c r="D62" s="63">
        <v>46056.0</v>
      </c>
      <c r="E62" s="62" t="s">
        <v>297</v>
      </c>
      <c r="F62" s="62" t="s">
        <v>227</v>
      </c>
      <c r="G62" s="62" t="s">
        <v>295</v>
      </c>
      <c r="H62" s="62" t="s">
        <v>607</v>
      </c>
      <c r="I62" s="62" t="s">
        <v>224</v>
      </c>
      <c r="J62" s="64">
        <v>1.1284722222222223</v>
      </c>
      <c r="K62" s="62">
        <v>6.0</v>
      </c>
      <c r="L62" s="62">
        <v>11.0</v>
      </c>
      <c r="M62" s="62">
        <v>0.545</v>
      </c>
      <c r="N62" s="62">
        <v>3.0</v>
      </c>
      <c r="O62" s="62">
        <v>6.0</v>
      </c>
      <c r="P62" s="62">
        <v>0.5</v>
      </c>
      <c r="Q62" s="62">
        <v>3.0</v>
      </c>
      <c r="R62" s="62">
        <v>5.0</v>
      </c>
      <c r="S62" s="62">
        <v>0.6</v>
      </c>
      <c r="T62" s="62">
        <v>0.682</v>
      </c>
      <c r="U62" s="62">
        <v>4.0</v>
      </c>
      <c r="V62" s="62">
        <v>5.0</v>
      </c>
      <c r="W62" s="62">
        <v>0.8</v>
      </c>
      <c r="X62" s="62">
        <v>0.0</v>
      </c>
      <c r="Y62" s="62">
        <v>4.0</v>
      </c>
      <c r="Z62" s="62">
        <v>4.0</v>
      </c>
      <c r="AA62" s="62">
        <v>2.0</v>
      </c>
      <c r="AB62" s="62">
        <v>1.0</v>
      </c>
      <c r="AC62" s="62">
        <v>1.0</v>
      </c>
      <c r="AD62" s="62">
        <v>1.0</v>
      </c>
      <c r="AE62" s="62">
        <v>2.0</v>
      </c>
      <c r="AF62" s="62">
        <v>19.0</v>
      </c>
      <c r="AG62" s="62">
        <v>15.8</v>
      </c>
      <c r="AH62" s="62">
        <v>13.0</v>
      </c>
    </row>
    <row r="63" ht="15.75" customHeight="1">
      <c r="A63" s="62">
        <v>41.0</v>
      </c>
      <c r="B63" s="62">
        <v>533.0</v>
      </c>
      <c r="C63" s="62">
        <v>51.0</v>
      </c>
      <c r="D63" s="63">
        <v>46057.0</v>
      </c>
      <c r="E63" s="62" t="s">
        <v>297</v>
      </c>
      <c r="F63" s="62" t="s">
        <v>81</v>
      </c>
      <c r="G63" s="62" t="s">
        <v>287</v>
      </c>
      <c r="H63" s="62" t="s">
        <v>608</v>
      </c>
      <c r="I63" s="62" t="s">
        <v>224</v>
      </c>
      <c r="J63" s="64">
        <v>1.9979166666666666</v>
      </c>
      <c r="K63" s="62">
        <v>7.0</v>
      </c>
      <c r="L63" s="62">
        <v>17.0</v>
      </c>
      <c r="M63" s="62">
        <v>0.412</v>
      </c>
      <c r="N63" s="62">
        <v>4.0</v>
      </c>
      <c r="O63" s="62">
        <v>9.0</v>
      </c>
      <c r="P63" s="62">
        <v>0.444</v>
      </c>
      <c r="Q63" s="62">
        <v>3.0</v>
      </c>
      <c r="R63" s="62">
        <v>8.0</v>
      </c>
      <c r="S63" s="62">
        <v>0.375</v>
      </c>
      <c r="T63" s="62">
        <v>0.529</v>
      </c>
      <c r="U63" s="62">
        <v>2.0</v>
      </c>
      <c r="V63" s="62">
        <v>2.0</v>
      </c>
      <c r="W63" s="62">
        <v>1.0</v>
      </c>
      <c r="X63" s="62">
        <v>3.0</v>
      </c>
      <c r="Y63" s="62">
        <v>5.0</v>
      </c>
      <c r="Z63" s="62">
        <v>8.0</v>
      </c>
      <c r="AA63" s="62">
        <v>4.0</v>
      </c>
      <c r="AB63" s="62">
        <v>0.0</v>
      </c>
      <c r="AC63" s="62">
        <v>0.0</v>
      </c>
      <c r="AD63" s="62">
        <v>0.0</v>
      </c>
      <c r="AE63" s="62">
        <v>3.0</v>
      </c>
      <c r="AF63" s="62">
        <v>20.0</v>
      </c>
      <c r="AG63" s="62">
        <v>16.1</v>
      </c>
      <c r="AH63" s="62">
        <v>13.0</v>
      </c>
    </row>
    <row r="64" ht="15.75" customHeight="1">
      <c r="A64" s="62">
        <v>41.0</v>
      </c>
      <c r="B64" s="62" t="s">
        <v>81</v>
      </c>
      <c r="C64" s="62">
        <v>52.0</v>
      </c>
      <c r="D64" s="63">
        <v>46059.0</v>
      </c>
      <c r="E64" s="62" t="s">
        <v>297</v>
      </c>
      <c r="F64" s="62" t="s">
        <v>227</v>
      </c>
      <c r="G64" s="62" t="s">
        <v>275</v>
      </c>
      <c r="H64" s="62" t="s">
        <v>609</v>
      </c>
      <c r="I64" s="62" t="s">
        <v>610</v>
      </c>
      <c r="J64" s="62" t="s">
        <v>610</v>
      </c>
      <c r="K64" s="62" t="s">
        <v>610</v>
      </c>
      <c r="L64" s="62" t="s">
        <v>610</v>
      </c>
      <c r="M64" s="62" t="s">
        <v>610</v>
      </c>
      <c r="N64" s="62" t="s">
        <v>610</v>
      </c>
      <c r="O64" s="62" t="s">
        <v>610</v>
      </c>
      <c r="P64" s="62" t="s">
        <v>610</v>
      </c>
      <c r="Q64" s="62" t="s">
        <v>610</v>
      </c>
      <c r="R64" s="62" t="s">
        <v>610</v>
      </c>
      <c r="S64" s="62" t="s">
        <v>610</v>
      </c>
      <c r="T64" s="62" t="s">
        <v>610</v>
      </c>
      <c r="U64" s="62" t="s">
        <v>610</v>
      </c>
      <c r="V64" s="62" t="s">
        <v>610</v>
      </c>
      <c r="W64" s="62" t="s">
        <v>610</v>
      </c>
      <c r="X64" s="62" t="s">
        <v>610</v>
      </c>
      <c r="Y64" s="62" t="s">
        <v>610</v>
      </c>
      <c r="Z64" s="62" t="s">
        <v>610</v>
      </c>
      <c r="AA64" s="62" t="s">
        <v>610</v>
      </c>
      <c r="AB64" s="62" t="s">
        <v>610</v>
      </c>
      <c r="AC64" s="62" t="s">
        <v>610</v>
      </c>
      <c r="AD64" s="62" t="s">
        <v>610</v>
      </c>
      <c r="AE64" s="62" t="s">
        <v>610</v>
      </c>
      <c r="AF64" s="62" t="s">
        <v>610</v>
      </c>
      <c r="AG64" s="62" t="s">
        <v>610</v>
      </c>
      <c r="AH64" s="62" t="s">
        <v>610</v>
      </c>
    </row>
    <row r="65" ht="15.75" customHeight="1">
      <c r="A65" s="62">
        <v>41.0</v>
      </c>
      <c r="B65" s="62" t="s">
        <v>81</v>
      </c>
      <c r="C65" s="62">
        <v>53.0</v>
      </c>
      <c r="D65" s="63">
        <v>46061.0</v>
      </c>
      <c r="E65" s="62" t="s">
        <v>297</v>
      </c>
      <c r="F65" s="62" t="s">
        <v>227</v>
      </c>
      <c r="G65" s="62" t="s">
        <v>263</v>
      </c>
      <c r="H65" s="62" t="s">
        <v>498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>
        <v>41.0</v>
      </c>
      <c r="B66" s="62" t="s">
        <v>81</v>
      </c>
      <c r="C66" s="62">
        <v>54.0</v>
      </c>
      <c r="D66" s="63">
        <v>46063.0</v>
      </c>
      <c r="E66" s="62" t="s">
        <v>297</v>
      </c>
      <c r="F66" s="62" t="s">
        <v>81</v>
      </c>
      <c r="G66" s="62" t="s">
        <v>316</v>
      </c>
      <c r="H66" s="62" t="s">
        <v>611</v>
      </c>
      <c r="I66" s="62" t="s">
        <v>238</v>
      </c>
      <c r="J66" s="62" t="s">
        <v>238</v>
      </c>
      <c r="K66" s="62" t="s">
        <v>238</v>
      </c>
      <c r="L66" s="62" t="s">
        <v>238</v>
      </c>
      <c r="M66" s="62" t="s">
        <v>238</v>
      </c>
      <c r="N66" s="62" t="s">
        <v>238</v>
      </c>
      <c r="O66" s="62" t="s">
        <v>238</v>
      </c>
      <c r="P66" s="62" t="s">
        <v>238</v>
      </c>
      <c r="Q66" s="62" t="s">
        <v>238</v>
      </c>
      <c r="R66" s="62" t="s">
        <v>238</v>
      </c>
      <c r="S66" s="62" t="s">
        <v>238</v>
      </c>
      <c r="T66" s="62" t="s">
        <v>238</v>
      </c>
      <c r="U66" s="62" t="s">
        <v>238</v>
      </c>
      <c r="V66" s="62" t="s">
        <v>238</v>
      </c>
      <c r="W66" s="62" t="s">
        <v>238</v>
      </c>
      <c r="X66" s="62" t="s">
        <v>238</v>
      </c>
      <c r="Y66" s="62" t="s">
        <v>238</v>
      </c>
      <c r="Z66" s="62" t="s">
        <v>238</v>
      </c>
      <c r="AA66" s="62" t="s">
        <v>238</v>
      </c>
      <c r="AB66" s="62" t="s">
        <v>238</v>
      </c>
      <c r="AC66" s="62" t="s">
        <v>238</v>
      </c>
      <c r="AD66" s="62" t="s">
        <v>238</v>
      </c>
      <c r="AE66" s="62" t="s">
        <v>238</v>
      </c>
      <c r="AF66" s="62" t="s">
        <v>238</v>
      </c>
      <c r="AG66" s="62" t="s">
        <v>238</v>
      </c>
      <c r="AH66" s="62" t="s">
        <v>238</v>
      </c>
    </row>
    <row r="67" ht="15.75" customHeight="1">
      <c r="A67" s="62">
        <v>41.0</v>
      </c>
      <c r="B67" s="62" t="s">
        <v>81</v>
      </c>
      <c r="C67" s="62">
        <v>55.0</v>
      </c>
      <c r="D67" s="63">
        <v>46064.0</v>
      </c>
      <c r="E67" s="62" t="s">
        <v>297</v>
      </c>
      <c r="F67" s="62" t="s">
        <v>227</v>
      </c>
      <c r="G67" s="62" t="s">
        <v>265</v>
      </c>
      <c r="H67" s="62" t="s">
        <v>612</v>
      </c>
      <c r="I67" s="62" t="s">
        <v>238</v>
      </c>
      <c r="J67" s="62" t="s">
        <v>238</v>
      </c>
      <c r="K67" s="62" t="s">
        <v>238</v>
      </c>
      <c r="L67" s="62" t="s">
        <v>238</v>
      </c>
      <c r="M67" s="62" t="s">
        <v>238</v>
      </c>
      <c r="N67" s="62" t="s">
        <v>238</v>
      </c>
      <c r="O67" s="62" t="s">
        <v>238</v>
      </c>
      <c r="P67" s="62" t="s">
        <v>238</v>
      </c>
      <c r="Q67" s="62" t="s">
        <v>238</v>
      </c>
      <c r="R67" s="62" t="s">
        <v>238</v>
      </c>
      <c r="S67" s="62" t="s">
        <v>238</v>
      </c>
      <c r="T67" s="62" t="s">
        <v>238</v>
      </c>
      <c r="U67" s="62" t="s">
        <v>238</v>
      </c>
      <c r="V67" s="62" t="s">
        <v>238</v>
      </c>
      <c r="W67" s="62" t="s">
        <v>238</v>
      </c>
      <c r="X67" s="62" t="s">
        <v>238</v>
      </c>
      <c r="Y67" s="62" t="s">
        <v>238</v>
      </c>
      <c r="Z67" s="62" t="s">
        <v>238</v>
      </c>
      <c r="AA67" s="62" t="s">
        <v>238</v>
      </c>
      <c r="AB67" s="62" t="s">
        <v>238</v>
      </c>
      <c r="AC67" s="62" t="s">
        <v>238</v>
      </c>
      <c r="AD67" s="62" t="s">
        <v>238</v>
      </c>
      <c r="AE67" s="62" t="s">
        <v>238</v>
      </c>
      <c r="AF67" s="62" t="s">
        <v>238</v>
      </c>
      <c r="AG67" s="62" t="s">
        <v>238</v>
      </c>
      <c r="AH67" s="62" t="s">
        <v>238</v>
      </c>
    </row>
    <row r="68" ht="15.75" customHeight="1">
      <c r="A68" s="62">
        <v>42.0</v>
      </c>
      <c r="B68" s="62">
        <v>534.0</v>
      </c>
      <c r="C68" s="62">
        <v>56.0</v>
      </c>
      <c r="D68" s="63">
        <v>46072.0</v>
      </c>
      <c r="E68" s="62" t="s">
        <v>297</v>
      </c>
      <c r="F68" s="62" t="s">
        <v>81</v>
      </c>
      <c r="G68" s="62" t="s">
        <v>275</v>
      </c>
      <c r="H68" s="62" t="s">
        <v>438</v>
      </c>
      <c r="I68" s="62" t="s">
        <v>224</v>
      </c>
      <c r="J68" s="64">
        <v>1.3159722222222223</v>
      </c>
      <c r="K68" s="62">
        <v>3.0</v>
      </c>
      <c r="L68" s="62">
        <v>13.0</v>
      </c>
      <c r="M68" s="62">
        <v>0.231</v>
      </c>
      <c r="N68" s="62">
        <v>1.0</v>
      </c>
      <c r="O68" s="62">
        <v>8.0</v>
      </c>
      <c r="P68" s="62">
        <v>0.125</v>
      </c>
      <c r="Q68" s="62">
        <v>2.0</v>
      </c>
      <c r="R68" s="62">
        <v>5.0</v>
      </c>
      <c r="S68" s="62">
        <v>0.4</v>
      </c>
      <c r="T68" s="62">
        <v>0.269</v>
      </c>
      <c r="U68" s="62">
        <v>1.0</v>
      </c>
      <c r="V68" s="62">
        <v>2.0</v>
      </c>
      <c r="W68" s="62">
        <v>0.5</v>
      </c>
      <c r="X68" s="62">
        <v>0.0</v>
      </c>
      <c r="Y68" s="62">
        <v>0.0</v>
      </c>
      <c r="Z68" s="62">
        <v>0.0</v>
      </c>
      <c r="AA68" s="62">
        <v>0.0</v>
      </c>
      <c r="AB68" s="62">
        <v>0.0</v>
      </c>
      <c r="AC68" s="62">
        <v>4.0</v>
      </c>
      <c r="AD68" s="62">
        <v>0.0</v>
      </c>
      <c r="AE68" s="62">
        <v>4.0</v>
      </c>
      <c r="AF68" s="62">
        <v>8.0</v>
      </c>
      <c r="AG68" s="62">
        <v>0.9</v>
      </c>
      <c r="AH68" s="62">
        <v>1.0</v>
      </c>
    </row>
    <row r="69" ht="15.75" customHeight="1">
      <c r="A69" s="62">
        <v>43.0</v>
      </c>
      <c r="B69" s="62">
        <v>535.0</v>
      </c>
      <c r="C69" s="62">
        <v>57.0</v>
      </c>
      <c r="D69" s="63">
        <v>46074.0</v>
      </c>
      <c r="E69" s="62" t="s">
        <v>297</v>
      </c>
      <c r="F69" s="62" t="s">
        <v>81</v>
      </c>
      <c r="G69" s="62" t="s">
        <v>272</v>
      </c>
      <c r="H69" s="62" t="s">
        <v>253</v>
      </c>
      <c r="I69" s="62" t="s">
        <v>224</v>
      </c>
      <c r="J69" s="64">
        <v>1.6791666666666667</v>
      </c>
      <c r="K69" s="62">
        <v>8.0</v>
      </c>
      <c r="L69" s="62">
        <v>16.0</v>
      </c>
      <c r="M69" s="62">
        <v>0.5</v>
      </c>
      <c r="N69" s="62">
        <v>2.0</v>
      </c>
      <c r="O69" s="62">
        <v>7.0</v>
      </c>
      <c r="P69" s="62">
        <v>0.286</v>
      </c>
      <c r="Q69" s="62">
        <v>6.0</v>
      </c>
      <c r="R69" s="62">
        <v>9.0</v>
      </c>
      <c r="S69" s="62">
        <v>0.667</v>
      </c>
      <c r="T69" s="62">
        <v>0.563</v>
      </c>
      <c r="U69" s="62">
        <v>2.0</v>
      </c>
      <c r="V69" s="62">
        <v>2.0</v>
      </c>
      <c r="W69" s="62">
        <v>1.0</v>
      </c>
      <c r="X69" s="62">
        <v>1.0</v>
      </c>
      <c r="Y69" s="62">
        <v>1.0</v>
      </c>
      <c r="Z69" s="62">
        <v>2.0</v>
      </c>
      <c r="AA69" s="62">
        <v>1.0</v>
      </c>
      <c r="AB69" s="62">
        <v>4.0</v>
      </c>
      <c r="AC69" s="62">
        <v>0.0</v>
      </c>
      <c r="AD69" s="62">
        <v>1.0</v>
      </c>
      <c r="AE69" s="62">
        <v>2.0</v>
      </c>
      <c r="AF69" s="62">
        <v>20.0</v>
      </c>
      <c r="AG69" s="62">
        <v>15.9</v>
      </c>
      <c r="AH69" s="62">
        <v>6.0</v>
      </c>
    </row>
    <row r="70" ht="15.75" customHeight="1">
      <c r="A70" s="62">
        <v>44.0</v>
      </c>
      <c r="B70" s="62">
        <v>536.0</v>
      </c>
      <c r="C70" s="62">
        <v>58.0</v>
      </c>
      <c r="D70" s="63">
        <v>46075.0</v>
      </c>
      <c r="E70" s="62" t="s">
        <v>297</v>
      </c>
      <c r="F70" s="62" t="s">
        <v>227</v>
      </c>
      <c r="G70" s="62" t="s">
        <v>291</v>
      </c>
      <c r="H70" s="62" t="s">
        <v>303</v>
      </c>
      <c r="I70" s="62" t="s">
        <v>224</v>
      </c>
      <c r="J70" s="64">
        <v>1.3979166666666667</v>
      </c>
      <c r="K70" s="62">
        <v>4.0</v>
      </c>
      <c r="L70" s="62">
        <v>11.0</v>
      </c>
      <c r="M70" s="62">
        <v>0.364</v>
      </c>
      <c r="N70" s="62">
        <v>0.0</v>
      </c>
      <c r="O70" s="62">
        <v>4.0</v>
      </c>
      <c r="P70" s="62">
        <v>0.0</v>
      </c>
      <c r="Q70" s="62">
        <v>4.0</v>
      </c>
      <c r="R70" s="62">
        <v>7.0</v>
      </c>
      <c r="S70" s="62">
        <v>0.571</v>
      </c>
      <c r="T70" s="62">
        <v>0.364</v>
      </c>
      <c r="U70" s="62">
        <v>1.0</v>
      </c>
      <c r="V70" s="62">
        <v>2.0</v>
      </c>
      <c r="W70" s="62">
        <v>0.5</v>
      </c>
      <c r="X70" s="62">
        <v>2.0</v>
      </c>
      <c r="Y70" s="62">
        <v>7.0</v>
      </c>
      <c r="Z70" s="62">
        <v>9.0</v>
      </c>
      <c r="AA70" s="62">
        <v>2.0</v>
      </c>
      <c r="AB70" s="62">
        <v>2.0</v>
      </c>
      <c r="AC70" s="62">
        <v>1.0</v>
      </c>
      <c r="AD70" s="62">
        <v>1.0</v>
      </c>
      <c r="AE70" s="62">
        <v>2.0</v>
      </c>
      <c r="AF70" s="62">
        <v>9.0</v>
      </c>
      <c r="AG70" s="62">
        <v>8.3</v>
      </c>
      <c r="AH70" s="62">
        <v>17.0</v>
      </c>
    </row>
    <row r="71" ht="15.75" customHeight="1">
      <c r="A71" s="62">
        <v>45.0</v>
      </c>
      <c r="B71" s="62">
        <v>537.0</v>
      </c>
      <c r="C71" s="62">
        <v>59.0</v>
      </c>
      <c r="D71" s="63">
        <v>46077.0</v>
      </c>
      <c r="E71" s="62" t="s">
        <v>297</v>
      </c>
      <c r="F71" s="62" t="s">
        <v>227</v>
      </c>
      <c r="G71" s="62" t="s">
        <v>293</v>
      </c>
      <c r="H71" s="62" t="s">
        <v>613</v>
      </c>
      <c r="I71" s="62" t="s">
        <v>224</v>
      </c>
      <c r="J71" s="64">
        <v>1.4277777777777778</v>
      </c>
      <c r="K71" s="62">
        <v>2.0</v>
      </c>
      <c r="L71" s="62">
        <v>9.0</v>
      </c>
      <c r="M71" s="62">
        <v>0.222</v>
      </c>
      <c r="N71" s="62">
        <v>1.0</v>
      </c>
      <c r="O71" s="62">
        <v>6.0</v>
      </c>
      <c r="P71" s="62">
        <v>0.167</v>
      </c>
      <c r="Q71" s="62">
        <v>1.0</v>
      </c>
      <c r="R71" s="62">
        <v>3.0</v>
      </c>
      <c r="S71" s="62">
        <v>0.333</v>
      </c>
      <c r="T71" s="62">
        <v>0.278</v>
      </c>
      <c r="U71" s="62">
        <v>0.0</v>
      </c>
      <c r="V71" s="62">
        <v>0.0</v>
      </c>
      <c r="W71" s="62" t="s">
        <v>81</v>
      </c>
      <c r="X71" s="62">
        <v>0.0</v>
      </c>
      <c r="Y71" s="62">
        <v>3.0</v>
      </c>
      <c r="Z71" s="62">
        <v>3.0</v>
      </c>
      <c r="AA71" s="62">
        <v>2.0</v>
      </c>
      <c r="AB71" s="62">
        <v>0.0</v>
      </c>
      <c r="AC71" s="62">
        <v>1.0</v>
      </c>
      <c r="AD71" s="62">
        <v>1.0</v>
      </c>
      <c r="AE71" s="62">
        <v>2.0</v>
      </c>
      <c r="AF71" s="62">
        <v>5.0</v>
      </c>
      <c r="AG71" s="62">
        <v>0.7</v>
      </c>
      <c r="AH71" s="62">
        <v>-12.0</v>
      </c>
    </row>
    <row r="72" ht="15.75" customHeight="1">
      <c r="A72" s="62">
        <v>46.0</v>
      </c>
      <c r="B72" s="62">
        <v>538.0</v>
      </c>
      <c r="C72" s="62">
        <v>60.0</v>
      </c>
      <c r="D72" s="63">
        <v>46080.0</v>
      </c>
      <c r="E72" s="62" t="s">
        <v>297</v>
      </c>
      <c r="F72" s="62" t="s">
        <v>227</v>
      </c>
      <c r="G72" s="62" t="s">
        <v>249</v>
      </c>
      <c r="H72" s="62" t="s">
        <v>614</v>
      </c>
      <c r="I72" s="62" t="s">
        <v>224</v>
      </c>
      <c r="J72" s="64">
        <v>1.1694444444444445</v>
      </c>
      <c r="K72" s="62">
        <v>8.0</v>
      </c>
      <c r="L72" s="62">
        <v>10.0</v>
      </c>
      <c r="M72" s="62">
        <v>0.8</v>
      </c>
      <c r="N72" s="62">
        <v>5.0</v>
      </c>
      <c r="O72" s="62">
        <v>7.0</v>
      </c>
      <c r="P72" s="62">
        <v>0.714</v>
      </c>
      <c r="Q72" s="62">
        <v>3.0</v>
      </c>
      <c r="R72" s="62">
        <v>3.0</v>
      </c>
      <c r="S72" s="62">
        <v>1.0</v>
      </c>
      <c r="T72" s="62">
        <v>1.05</v>
      </c>
      <c r="U72" s="62">
        <v>3.0</v>
      </c>
      <c r="V72" s="62">
        <v>4.0</v>
      </c>
      <c r="W72" s="62">
        <v>0.75</v>
      </c>
      <c r="X72" s="62">
        <v>0.0</v>
      </c>
      <c r="Y72" s="62">
        <v>3.0</v>
      </c>
      <c r="Z72" s="62">
        <v>3.0</v>
      </c>
      <c r="AA72" s="62">
        <v>3.0</v>
      </c>
      <c r="AB72" s="62">
        <v>2.0</v>
      </c>
      <c r="AC72" s="62">
        <v>0.0</v>
      </c>
      <c r="AD72" s="62">
        <v>1.0</v>
      </c>
      <c r="AE72" s="62">
        <v>3.0</v>
      </c>
      <c r="AF72" s="62">
        <v>24.0</v>
      </c>
      <c r="AG72" s="62">
        <v>22.6</v>
      </c>
      <c r="AH72" s="62">
        <v>20.0</v>
      </c>
    </row>
    <row r="73" ht="15.75" customHeight="1">
      <c r="A73" s="62">
        <v>47.0</v>
      </c>
      <c r="B73" s="62">
        <v>539.0</v>
      </c>
      <c r="C73" s="62">
        <v>61.0</v>
      </c>
      <c r="D73" s="63">
        <v>46082.0</v>
      </c>
      <c r="E73" s="62" t="s">
        <v>297</v>
      </c>
      <c r="F73" s="62" t="s">
        <v>81</v>
      </c>
      <c r="G73" s="62" t="s">
        <v>239</v>
      </c>
      <c r="H73" s="62" t="s">
        <v>615</v>
      </c>
      <c r="I73" s="62" t="s">
        <v>224</v>
      </c>
      <c r="J73" s="64">
        <v>1.4527777777777777</v>
      </c>
      <c r="K73" s="62">
        <v>5.0</v>
      </c>
      <c r="L73" s="62">
        <v>11.0</v>
      </c>
      <c r="M73" s="62">
        <v>0.455</v>
      </c>
      <c r="N73" s="62">
        <v>2.0</v>
      </c>
      <c r="O73" s="62">
        <v>5.0</v>
      </c>
      <c r="P73" s="62">
        <v>0.4</v>
      </c>
      <c r="Q73" s="62">
        <v>3.0</v>
      </c>
      <c r="R73" s="62">
        <v>6.0</v>
      </c>
      <c r="S73" s="62">
        <v>0.5</v>
      </c>
      <c r="T73" s="62">
        <v>0.545</v>
      </c>
      <c r="U73" s="62">
        <v>0.0</v>
      </c>
      <c r="V73" s="62">
        <v>0.0</v>
      </c>
      <c r="W73" s="62" t="s">
        <v>81</v>
      </c>
      <c r="X73" s="62">
        <v>2.0</v>
      </c>
      <c r="Y73" s="62">
        <v>3.0</v>
      </c>
      <c r="Z73" s="62">
        <v>5.0</v>
      </c>
      <c r="AA73" s="62">
        <v>1.0</v>
      </c>
      <c r="AB73" s="62">
        <v>1.0</v>
      </c>
      <c r="AC73" s="62">
        <v>1.0</v>
      </c>
      <c r="AD73" s="62">
        <v>1.0</v>
      </c>
      <c r="AE73" s="62">
        <v>1.0</v>
      </c>
      <c r="AF73" s="62">
        <v>12.0</v>
      </c>
      <c r="AG73" s="62">
        <v>9.6</v>
      </c>
      <c r="AH73" s="62">
        <v>16.0</v>
      </c>
    </row>
    <row r="74" ht="15.75" customHeight="1">
      <c r="A74" s="62">
        <v>48.0</v>
      </c>
      <c r="B74" s="62">
        <v>540.0</v>
      </c>
      <c r="C74" s="62">
        <v>62.0</v>
      </c>
      <c r="D74" s="63">
        <v>46084.0</v>
      </c>
      <c r="E74" s="62" t="s">
        <v>297</v>
      </c>
      <c r="F74" s="62" t="s">
        <v>227</v>
      </c>
      <c r="G74" s="62" t="s">
        <v>261</v>
      </c>
      <c r="H74" s="62" t="s">
        <v>616</v>
      </c>
      <c r="I74" s="62" t="s">
        <v>224</v>
      </c>
      <c r="J74" s="64">
        <v>1.1159722222222221</v>
      </c>
      <c r="K74" s="62">
        <v>5.0</v>
      </c>
      <c r="L74" s="62">
        <v>6.0</v>
      </c>
      <c r="M74" s="62">
        <v>0.833</v>
      </c>
      <c r="N74" s="62">
        <v>2.0</v>
      </c>
      <c r="O74" s="62">
        <v>2.0</v>
      </c>
      <c r="P74" s="62">
        <v>1.0</v>
      </c>
      <c r="Q74" s="62">
        <v>3.0</v>
      </c>
      <c r="R74" s="62">
        <v>4.0</v>
      </c>
      <c r="S74" s="62">
        <v>0.75</v>
      </c>
      <c r="T74" s="62">
        <v>1.0</v>
      </c>
      <c r="U74" s="62">
        <v>3.0</v>
      </c>
      <c r="V74" s="62">
        <v>4.0</v>
      </c>
      <c r="W74" s="62">
        <v>0.75</v>
      </c>
      <c r="X74" s="62">
        <v>0.0</v>
      </c>
      <c r="Y74" s="62">
        <v>5.0</v>
      </c>
      <c r="Z74" s="62">
        <v>5.0</v>
      </c>
      <c r="AA74" s="62">
        <v>0.0</v>
      </c>
      <c r="AB74" s="62">
        <v>0.0</v>
      </c>
      <c r="AC74" s="62">
        <v>0.0</v>
      </c>
      <c r="AD74" s="62">
        <v>2.0</v>
      </c>
      <c r="AE74" s="62">
        <v>4.0</v>
      </c>
      <c r="AF74" s="62">
        <v>15.0</v>
      </c>
      <c r="AG74" s="62">
        <v>10.3</v>
      </c>
      <c r="AH74" s="62">
        <v>8.0</v>
      </c>
    </row>
    <row r="75" ht="15.75" customHeight="1">
      <c r="A75" s="62">
        <v>49.0</v>
      </c>
      <c r="B75" s="62">
        <v>541.0</v>
      </c>
      <c r="C75" s="62">
        <v>63.0</v>
      </c>
      <c r="D75" s="63">
        <v>46085.0</v>
      </c>
      <c r="E75" s="62" t="s">
        <v>297</v>
      </c>
      <c r="F75" s="62" t="s">
        <v>81</v>
      </c>
      <c r="G75" s="62" t="s">
        <v>245</v>
      </c>
      <c r="H75" s="62" t="s">
        <v>617</v>
      </c>
      <c r="I75" s="62" t="s">
        <v>224</v>
      </c>
      <c r="J75" s="64">
        <v>1.5722222222222222</v>
      </c>
      <c r="K75" s="62">
        <v>6.0</v>
      </c>
      <c r="L75" s="62">
        <v>17.0</v>
      </c>
      <c r="M75" s="62">
        <v>0.353</v>
      </c>
      <c r="N75" s="62">
        <v>4.0</v>
      </c>
      <c r="O75" s="62">
        <v>13.0</v>
      </c>
      <c r="P75" s="62">
        <v>0.308</v>
      </c>
      <c r="Q75" s="62">
        <v>2.0</v>
      </c>
      <c r="R75" s="62">
        <v>4.0</v>
      </c>
      <c r="S75" s="62">
        <v>0.5</v>
      </c>
      <c r="T75" s="62">
        <v>0.471</v>
      </c>
      <c r="U75" s="62">
        <v>0.0</v>
      </c>
      <c r="V75" s="62">
        <v>0.0</v>
      </c>
      <c r="W75" s="62" t="s">
        <v>81</v>
      </c>
      <c r="X75" s="62">
        <v>0.0</v>
      </c>
      <c r="Y75" s="62">
        <v>3.0</v>
      </c>
      <c r="Z75" s="62">
        <v>3.0</v>
      </c>
      <c r="AA75" s="62">
        <v>0.0</v>
      </c>
      <c r="AB75" s="62">
        <v>3.0</v>
      </c>
      <c r="AC75" s="62">
        <v>2.0</v>
      </c>
      <c r="AD75" s="62">
        <v>3.0</v>
      </c>
      <c r="AE75" s="62">
        <v>3.0</v>
      </c>
      <c r="AF75" s="62">
        <v>16.0</v>
      </c>
      <c r="AG75" s="62">
        <v>7.6</v>
      </c>
      <c r="AH75" s="62">
        <v>-4.0</v>
      </c>
    </row>
    <row r="76" ht="15.75" customHeight="1">
      <c r="A76" s="62">
        <v>50.0</v>
      </c>
      <c r="B76" s="62">
        <v>542.0</v>
      </c>
      <c r="C76" s="62">
        <v>64.0</v>
      </c>
      <c r="D76" s="63">
        <v>46087.0</v>
      </c>
      <c r="E76" s="62" t="s">
        <v>297</v>
      </c>
      <c r="F76" s="62" t="s">
        <v>227</v>
      </c>
      <c r="G76" s="62" t="s">
        <v>287</v>
      </c>
      <c r="H76" s="62" t="s">
        <v>618</v>
      </c>
      <c r="I76" s="62" t="s">
        <v>224</v>
      </c>
      <c r="J76" s="64">
        <v>1.3229166666666667</v>
      </c>
      <c r="K76" s="62">
        <v>11.0</v>
      </c>
      <c r="L76" s="62">
        <v>17.0</v>
      </c>
      <c r="M76" s="62">
        <v>0.647</v>
      </c>
      <c r="N76" s="62">
        <v>6.0</v>
      </c>
      <c r="O76" s="62">
        <v>11.0</v>
      </c>
      <c r="P76" s="62">
        <v>0.545</v>
      </c>
      <c r="Q76" s="62">
        <v>5.0</v>
      </c>
      <c r="R76" s="62">
        <v>6.0</v>
      </c>
      <c r="S76" s="62">
        <v>0.833</v>
      </c>
      <c r="T76" s="62">
        <v>0.824</v>
      </c>
      <c r="U76" s="62">
        <v>6.0</v>
      </c>
      <c r="V76" s="62">
        <v>6.0</v>
      </c>
      <c r="W76" s="62">
        <v>1.0</v>
      </c>
      <c r="X76" s="62">
        <v>3.0</v>
      </c>
      <c r="Y76" s="62">
        <v>4.0</v>
      </c>
      <c r="Z76" s="62">
        <v>7.0</v>
      </c>
      <c r="AA76" s="62">
        <v>5.0</v>
      </c>
      <c r="AB76" s="62">
        <v>4.0</v>
      </c>
      <c r="AC76" s="62">
        <v>1.0</v>
      </c>
      <c r="AD76" s="62">
        <v>0.0</v>
      </c>
      <c r="AE76" s="62">
        <v>1.0</v>
      </c>
      <c r="AF76" s="62">
        <v>34.0</v>
      </c>
      <c r="AG76" s="62">
        <v>37.6</v>
      </c>
      <c r="AH76" s="62">
        <v>17.0</v>
      </c>
    </row>
    <row r="77" ht="15.75" customHeight="1">
      <c r="A77" s="62">
        <v>51.0</v>
      </c>
      <c r="B77" s="62">
        <v>543.0</v>
      </c>
      <c r="C77" s="62">
        <v>65.0</v>
      </c>
      <c r="D77" s="63">
        <v>46089.0</v>
      </c>
      <c r="E77" s="62" t="s">
        <v>297</v>
      </c>
      <c r="F77" s="62" t="s">
        <v>227</v>
      </c>
      <c r="G77" s="62" t="s">
        <v>221</v>
      </c>
      <c r="H77" s="62" t="s">
        <v>619</v>
      </c>
      <c r="I77" s="62" t="s">
        <v>224</v>
      </c>
      <c r="J77" s="64">
        <v>1.5819444444444444</v>
      </c>
      <c r="K77" s="62">
        <v>5.0</v>
      </c>
      <c r="L77" s="62">
        <v>11.0</v>
      </c>
      <c r="M77" s="62">
        <v>0.455</v>
      </c>
      <c r="N77" s="62">
        <v>1.0</v>
      </c>
      <c r="O77" s="62">
        <v>4.0</v>
      </c>
      <c r="P77" s="62">
        <v>0.25</v>
      </c>
      <c r="Q77" s="62">
        <v>4.0</v>
      </c>
      <c r="R77" s="62">
        <v>7.0</v>
      </c>
      <c r="S77" s="62">
        <v>0.571</v>
      </c>
      <c r="T77" s="62">
        <v>0.5</v>
      </c>
      <c r="U77" s="62">
        <v>2.0</v>
      </c>
      <c r="V77" s="62">
        <v>2.0</v>
      </c>
      <c r="W77" s="62">
        <v>1.0</v>
      </c>
      <c r="X77" s="62">
        <v>3.0</v>
      </c>
      <c r="Y77" s="62">
        <v>5.0</v>
      </c>
      <c r="Z77" s="62">
        <v>8.0</v>
      </c>
      <c r="AA77" s="62">
        <v>1.0</v>
      </c>
      <c r="AB77" s="62">
        <v>1.0</v>
      </c>
      <c r="AC77" s="62">
        <v>0.0</v>
      </c>
      <c r="AD77" s="62">
        <v>2.0</v>
      </c>
      <c r="AE77" s="62">
        <v>4.0</v>
      </c>
      <c r="AF77" s="62">
        <v>13.0</v>
      </c>
      <c r="AG77" s="62">
        <v>9.0</v>
      </c>
      <c r="AH77" s="62">
        <v>-9.0</v>
      </c>
    </row>
    <row r="78" ht="15.75" customHeight="1">
      <c r="A78" s="62" t="s">
        <v>81</v>
      </c>
      <c r="B78" s="62" t="s">
        <v>81</v>
      </c>
      <c r="C78" s="62" t="s">
        <v>81</v>
      </c>
      <c r="D78" s="62" t="s">
        <v>81</v>
      </c>
      <c r="E78" s="62" t="s">
        <v>81</v>
      </c>
      <c r="F78" s="62" t="s">
        <v>81</v>
      </c>
      <c r="G78" s="62" t="s">
        <v>81</v>
      </c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6.590602322</v>
      </c>
      <c r="C3" s="55">
        <f t="shared" ref="C3:F3" si="1">IF(COUNT(Z13:Z600)&gt;1,STDEV(Z13:Z600),"")</f>
        <v>1.656157342</v>
      </c>
      <c r="D3" s="55">
        <f t="shared" si="1"/>
        <v>1.20483334</v>
      </c>
      <c r="E3" s="55">
        <f t="shared" si="1"/>
        <v>1.048808848</v>
      </c>
      <c r="F3" s="55">
        <f t="shared" si="1"/>
        <v>0.458328414</v>
      </c>
      <c r="G3" s="55">
        <f>IF(COUNT(N13:N600)&gt;1,STDEV(N13:N600),"")</f>
        <v>1.737198072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6.847781047</v>
      </c>
      <c r="C4" s="57">
        <f t="shared" ref="C4:F4" si="2">IF(COUNT(Z13:Z600)&gt;=20,STDEV(OFFSET(Z12,COUNT(Z13:Z600)-20,0,20,1)),IF(COUNT(Z13:Z600)&gt;1,STDEV(Z13:Z600),""))</f>
        <v>1.380312703</v>
      </c>
      <c r="D4" s="57">
        <f t="shared" si="2"/>
        <v>1.00524938</v>
      </c>
      <c r="E4" s="57">
        <f t="shared" si="2"/>
        <v>1.019545823</v>
      </c>
      <c r="F4" s="57">
        <f t="shared" si="2"/>
        <v>0.6386663737</v>
      </c>
      <c r="G4" s="57">
        <f>IF(COUNT(N13:N600)&gt;=20,STDEV(OFFSET(N12,COUNT(N13:N600)-20,0,20,1)),IF(COUNT(N13:N600)&gt;1,STDEV(N13:N600),""))</f>
        <v>1.802775638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7.381658952</v>
      </c>
      <c r="C5" s="58">
        <f t="shared" ref="C5:F5" si="3">IF(COUNT(Z13:Z600)&gt;=10,STDEV(OFFSET(Z12,COUNT(Z13:Z600)-10,0,10,1)),IF(COUNT(Z13:Z600)&gt;1,STDEV(Z13:Z600),""))</f>
        <v>1.418136492</v>
      </c>
      <c r="D5" s="58">
        <f t="shared" si="3"/>
        <v>0.9486832981</v>
      </c>
      <c r="E5" s="58">
        <f t="shared" si="3"/>
        <v>1.197219</v>
      </c>
      <c r="F5" s="58">
        <f t="shared" si="3"/>
        <v>0.6749485577</v>
      </c>
      <c r="G5" s="58">
        <f>IF(COUNT(N13:N600)&gt;=10,STDEV(OFFSET(N12,COUNT(N13:N600)-10,0,10,1)),IF(COUNT(N13:N600)&gt;1,STDEV(N13:N600),""))</f>
        <v>2.054804668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PTS ▲ AST ▲</v>
      </c>
      <c r="J5" s="59">
        <f>IF(COUNT(AF13:AF600)&gt;=10,AVERAGE(OFFSET(AF12,COUNT(AF13:AF600)-10,0,10,1)),"")</f>
        <v>13.4</v>
      </c>
      <c r="K5" s="59">
        <f t="shared" ref="K5:L5" si="4">IF(COUNT(Z13:Z600)&gt;=10,AVERAGE(OFFSET(Z12,COUNT(Z13:Z600)-10,0,10,1)),"")</f>
        <v>2.3</v>
      </c>
      <c r="L5" s="59">
        <f t="shared" si="4"/>
        <v>1.7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8.455767263</v>
      </c>
      <c r="C6" s="58">
        <f t="shared" ref="C6:F6" si="5">IF(COUNT(Z13:Z600)&gt;=5,STDEV(OFFSET(Z12,COUNT(Z13:Z600)-5,0,5,1)),IF(COUNT(Z13:Z600)&gt;1,STDEV(Z13:Z600),""))</f>
        <v>1.949358869</v>
      </c>
      <c r="D6" s="58">
        <f t="shared" si="5"/>
        <v>0.894427191</v>
      </c>
      <c r="E6" s="58">
        <f t="shared" si="5"/>
        <v>1.140175425</v>
      </c>
      <c r="F6" s="58">
        <f t="shared" si="5"/>
        <v>0.894427191</v>
      </c>
      <c r="G6" s="58">
        <f>IF(COUNT(N13:N600)&gt;=5,STDEV(OFFSET(N12,COUNT(N13:N600)-5,0,5,1)),IF(COUNT(N13:N600)&gt;1,STDEV(N13:N600),""))</f>
        <v>2.302172887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▲</v>
      </c>
      <c r="J6" s="59">
        <f>IF(COUNT(AF13:AF600)&gt;=5,AVERAGE(OFFSET(AF12,COUNT(AF13:AF600)-5,0,5,1)),"")</f>
        <v>17</v>
      </c>
      <c r="K6" s="59">
        <f t="shared" ref="K6:L6" si="6">IF(COUNT(Z13:Z600)&gt;=5,AVERAGE(OFFSET(Z12,COUNT(Z13:Z600)-5,0,5,1)),"")</f>
        <v>2.4</v>
      </c>
      <c r="L6" s="59">
        <f t="shared" si="6"/>
        <v>1.4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0.5981746029</v>
      </c>
      <c r="C7" s="17">
        <f t="shared" si="7"/>
        <v>0.6266541296</v>
      </c>
      <c r="D7" s="17">
        <f t="shared" si="7"/>
        <v>0.8329711979</v>
      </c>
      <c r="E7" s="17">
        <f t="shared" si="7"/>
        <v>1.398411798</v>
      </c>
      <c r="F7" s="17">
        <f t="shared" si="7"/>
        <v>2.851821243</v>
      </c>
      <c r="G7" s="17">
        <f t="shared" si="7"/>
        <v>0.6998783601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11.01785714</v>
      </c>
      <c r="C8" s="60">
        <f t="shared" ref="C8:F8" si="8">IF(COUNT(Z13:Z600)&gt;0,AVERAGE(Z13:Z600),"")</f>
        <v>2.642857143</v>
      </c>
      <c r="D8" s="60">
        <f t="shared" si="8"/>
        <v>1.446428571</v>
      </c>
      <c r="E8" s="60">
        <f t="shared" si="8"/>
        <v>0.75</v>
      </c>
      <c r="F8" s="60">
        <f t="shared" si="8"/>
        <v>0.1607142857</v>
      </c>
      <c r="G8" s="60">
        <f>IF(COUNT(N13:N600)&gt;0,AVERAGE(N13:N600),"")</f>
        <v>2.482142857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 t="s">
        <v>81</v>
      </c>
      <c r="B13" s="62" t="s">
        <v>81</v>
      </c>
      <c r="C13" s="62">
        <v>1.0</v>
      </c>
      <c r="D13" s="63">
        <v>45951.0</v>
      </c>
      <c r="E13" s="62" t="s">
        <v>245</v>
      </c>
      <c r="F13" s="62" t="s">
        <v>81</v>
      </c>
      <c r="G13" s="62" t="s">
        <v>272</v>
      </c>
      <c r="H13" s="62" t="s">
        <v>620</v>
      </c>
      <c r="I13" s="62" t="s">
        <v>238</v>
      </c>
      <c r="J13" s="62" t="s">
        <v>238</v>
      </c>
      <c r="K13" s="62" t="s">
        <v>238</v>
      </c>
      <c r="L13" s="62" t="s">
        <v>238</v>
      </c>
      <c r="M13" s="62" t="s">
        <v>238</v>
      </c>
      <c r="N13" s="62" t="s">
        <v>238</v>
      </c>
      <c r="O13" s="62" t="s">
        <v>238</v>
      </c>
      <c r="P13" s="62" t="s">
        <v>238</v>
      </c>
      <c r="Q13" s="62" t="s">
        <v>238</v>
      </c>
      <c r="R13" s="62" t="s">
        <v>238</v>
      </c>
      <c r="S13" s="62" t="s">
        <v>238</v>
      </c>
      <c r="T13" s="62" t="s">
        <v>238</v>
      </c>
      <c r="U13" s="62" t="s">
        <v>238</v>
      </c>
      <c r="V13" s="62" t="s">
        <v>238</v>
      </c>
      <c r="W13" s="62" t="s">
        <v>238</v>
      </c>
      <c r="X13" s="62" t="s">
        <v>238</v>
      </c>
      <c r="Y13" s="62" t="s">
        <v>238</v>
      </c>
      <c r="Z13" s="62" t="s">
        <v>238</v>
      </c>
      <c r="AA13" s="62" t="s">
        <v>238</v>
      </c>
      <c r="AB13" s="62" t="s">
        <v>238</v>
      </c>
      <c r="AC13" s="62" t="s">
        <v>238</v>
      </c>
      <c r="AD13" s="62" t="s">
        <v>238</v>
      </c>
      <c r="AE13" s="62" t="s">
        <v>238</v>
      </c>
      <c r="AF13" s="62" t="s">
        <v>238</v>
      </c>
      <c r="AG13" s="62" t="s">
        <v>238</v>
      </c>
      <c r="AH13" s="62" t="s">
        <v>238</v>
      </c>
    </row>
    <row r="14">
      <c r="A14" s="62" t="s">
        <v>81</v>
      </c>
      <c r="B14" s="62" t="s">
        <v>81</v>
      </c>
      <c r="C14" s="62">
        <v>2.0</v>
      </c>
      <c r="D14" s="63">
        <v>45953.0</v>
      </c>
      <c r="E14" s="62" t="s">
        <v>245</v>
      </c>
      <c r="F14" s="62" t="s">
        <v>227</v>
      </c>
      <c r="G14" s="62" t="s">
        <v>316</v>
      </c>
      <c r="H14" s="62" t="s">
        <v>621</v>
      </c>
      <c r="I14" s="62" t="s">
        <v>238</v>
      </c>
      <c r="J14" s="62" t="s">
        <v>238</v>
      </c>
      <c r="K14" s="62" t="s">
        <v>238</v>
      </c>
      <c r="L14" s="62" t="s">
        <v>238</v>
      </c>
      <c r="M14" s="62" t="s">
        <v>238</v>
      </c>
      <c r="N14" s="62" t="s">
        <v>238</v>
      </c>
      <c r="O14" s="62" t="s">
        <v>238</v>
      </c>
      <c r="P14" s="62" t="s">
        <v>238</v>
      </c>
      <c r="Q14" s="62" t="s">
        <v>238</v>
      </c>
      <c r="R14" s="62" t="s">
        <v>238</v>
      </c>
      <c r="S14" s="62" t="s">
        <v>238</v>
      </c>
      <c r="T14" s="62" t="s">
        <v>238</v>
      </c>
      <c r="U14" s="62" t="s">
        <v>238</v>
      </c>
      <c r="V14" s="62" t="s">
        <v>238</v>
      </c>
      <c r="W14" s="62" t="s">
        <v>238</v>
      </c>
      <c r="X14" s="62" t="s">
        <v>238</v>
      </c>
      <c r="Y14" s="62" t="s">
        <v>238</v>
      </c>
      <c r="Z14" s="62" t="s">
        <v>238</v>
      </c>
      <c r="AA14" s="62" t="s">
        <v>238</v>
      </c>
      <c r="AB14" s="62" t="s">
        <v>238</v>
      </c>
      <c r="AC14" s="62" t="s">
        <v>238</v>
      </c>
      <c r="AD14" s="62" t="s">
        <v>238</v>
      </c>
      <c r="AE14" s="62" t="s">
        <v>238</v>
      </c>
      <c r="AF14" s="62" t="s">
        <v>238</v>
      </c>
      <c r="AG14" s="62" t="s">
        <v>238</v>
      </c>
      <c r="AH14" s="62" t="s">
        <v>238</v>
      </c>
    </row>
    <row r="15">
      <c r="A15" s="62" t="s">
        <v>81</v>
      </c>
      <c r="B15" s="62" t="s">
        <v>81</v>
      </c>
      <c r="C15" s="62">
        <v>3.0</v>
      </c>
      <c r="D15" s="63">
        <v>45955.0</v>
      </c>
      <c r="E15" s="62" t="s">
        <v>245</v>
      </c>
      <c r="F15" s="62" t="s">
        <v>227</v>
      </c>
      <c r="G15" s="62" t="s">
        <v>241</v>
      </c>
      <c r="H15" s="62" t="s">
        <v>622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 t="s">
        <v>81</v>
      </c>
      <c r="B16" s="62" t="s">
        <v>81</v>
      </c>
      <c r="C16" s="62">
        <v>4.0</v>
      </c>
      <c r="D16" s="63">
        <v>45957.0</v>
      </c>
      <c r="E16" s="62" t="s">
        <v>245</v>
      </c>
      <c r="F16" s="62" t="s">
        <v>227</v>
      </c>
      <c r="G16" s="62" t="s">
        <v>256</v>
      </c>
      <c r="H16" s="62" t="s">
        <v>623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 t="s">
        <v>81</v>
      </c>
      <c r="B17" s="62" t="s">
        <v>81</v>
      </c>
      <c r="C17" s="62">
        <v>5.0</v>
      </c>
      <c r="D17" s="63">
        <v>45958.0</v>
      </c>
      <c r="E17" s="62" t="s">
        <v>245</v>
      </c>
      <c r="F17" s="62" t="s">
        <v>81</v>
      </c>
      <c r="G17" s="62" t="s">
        <v>228</v>
      </c>
      <c r="H17" s="62" t="s">
        <v>511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>
        <v>1.0</v>
      </c>
      <c r="B18" s="62">
        <v>322.0</v>
      </c>
      <c r="C18" s="62">
        <v>6.0</v>
      </c>
      <c r="D18" s="63">
        <v>45960.0</v>
      </c>
      <c r="E18" s="62" t="s">
        <v>245</v>
      </c>
      <c r="F18" s="62" t="s">
        <v>81</v>
      </c>
      <c r="G18" s="62" t="s">
        <v>295</v>
      </c>
      <c r="H18" s="62" t="s">
        <v>624</v>
      </c>
      <c r="I18" s="62" t="s">
        <v>81</v>
      </c>
      <c r="J18" s="64">
        <v>1.0041666666666667</v>
      </c>
      <c r="K18" s="62">
        <v>7.0</v>
      </c>
      <c r="L18" s="62">
        <v>12.0</v>
      </c>
      <c r="M18" s="62">
        <v>0.583</v>
      </c>
      <c r="N18" s="62">
        <v>5.0</v>
      </c>
      <c r="O18" s="62">
        <v>9.0</v>
      </c>
      <c r="P18" s="62">
        <v>0.556</v>
      </c>
      <c r="Q18" s="62">
        <v>2.0</v>
      </c>
      <c r="R18" s="62">
        <v>3.0</v>
      </c>
      <c r="S18" s="62">
        <v>0.667</v>
      </c>
      <c r="T18" s="62">
        <v>0.792</v>
      </c>
      <c r="U18" s="62">
        <v>1.0</v>
      </c>
      <c r="V18" s="62">
        <v>2.0</v>
      </c>
      <c r="W18" s="62">
        <v>0.5</v>
      </c>
      <c r="X18" s="62">
        <v>1.0</v>
      </c>
      <c r="Y18" s="62">
        <v>5.0</v>
      </c>
      <c r="Z18" s="62">
        <v>6.0</v>
      </c>
      <c r="AA18" s="62">
        <v>1.0</v>
      </c>
      <c r="AB18" s="62">
        <v>1.0</v>
      </c>
      <c r="AC18" s="62">
        <v>0.0</v>
      </c>
      <c r="AD18" s="62">
        <v>0.0</v>
      </c>
      <c r="AE18" s="62">
        <v>2.0</v>
      </c>
      <c r="AF18" s="62">
        <v>20.0</v>
      </c>
      <c r="AG18" s="62">
        <v>17.1</v>
      </c>
      <c r="AH18" s="62">
        <v>11.0</v>
      </c>
    </row>
    <row r="19">
      <c r="A19" s="62">
        <v>2.0</v>
      </c>
      <c r="B19" s="62">
        <v>323.0</v>
      </c>
      <c r="C19" s="62">
        <v>7.0</v>
      </c>
      <c r="D19" s="63">
        <v>45963.0</v>
      </c>
      <c r="E19" s="62" t="s">
        <v>245</v>
      </c>
      <c r="F19" s="62" t="s">
        <v>81</v>
      </c>
      <c r="G19" s="62" t="s">
        <v>247</v>
      </c>
      <c r="H19" s="62" t="s">
        <v>625</v>
      </c>
      <c r="I19" s="62" t="s">
        <v>81</v>
      </c>
      <c r="J19" s="64">
        <v>1.125</v>
      </c>
      <c r="K19" s="62">
        <v>5.0</v>
      </c>
      <c r="L19" s="62">
        <v>12.0</v>
      </c>
      <c r="M19" s="62">
        <v>0.417</v>
      </c>
      <c r="N19" s="62">
        <v>3.0</v>
      </c>
      <c r="O19" s="62">
        <v>10.0</v>
      </c>
      <c r="P19" s="62">
        <v>0.3</v>
      </c>
      <c r="Q19" s="62">
        <v>2.0</v>
      </c>
      <c r="R19" s="62">
        <v>2.0</v>
      </c>
      <c r="S19" s="62">
        <v>1.0</v>
      </c>
      <c r="T19" s="62">
        <v>0.542</v>
      </c>
      <c r="U19" s="62">
        <v>0.0</v>
      </c>
      <c r="V19" s="62">
        <v>0.0</v>
      </c>
      <c r="W19" s="62" t="s">
        <v>81</v>
      </c>
      <c r="X19" s="62">
        <v>1.0</v>
      </c>
      <c r="Y19" s="62">
        <v>4.0</v>
      </c>
      <c r="Z19" s="62">
        <v>5.0</v>
      </c>
      <c r="AA19" s="62">
        <v>1.0</v>
      </c>
      <c r="AB19" s="62">
        <v>1.0</v>
      </c>
      <c r="AC19" s="62">
        <v>0.0</v>
      </c>
      <c r="AD19" s="62">
        <v>0.0</v>
      </c>
      <c r="AE19" s="62">
        <v>4.0</v>
      </c>
      <c r="AF19" s="62">
        <v>13.0</v>
      </c>
      <c r="AG19" s="62">
        <v>8.6</v>
      </c>
      <c r="AH19" s="62">
        <v>18.0</v>
      </c>
    </row>
    <row r="20">
      <c r="A20" s="62">
        <v>3.0</v>
      </c>
      <c r="B20" s="62">
        <v>324.0</v>
      </c>
      <c r="C20" s="62">
        <v>8.0</v>
      </c>
      <c r="D20" s="63">
        <v>45965.0</v>
      </c>
      <c r="E20" s="62" t="s">
        <v>245</v>
      </c>
      <c r="F20" s="62" t="s">
        <v>227</v>
      </c>
      <c r="G20" s="62" t="s">
        <v>254</v>
      </c>
      <c r="H20" s="62" t="s">
        <v>626</v>
      </c>
      <c r="I20" s="62" t="s">
        <v>81</v>
      </c>
      <c r="J20" s="65">
        <v>0.8923611111111112</v>
      </c>
      <c r="K20" s="62">
        <v>7.0</v>
      </c>
      <c r="L20" s="62">
        <v>12.0</v>
      </c>
      <c r="M20" s="62">
        <v>0.583</v>
      </c>
      <c r="N20" s="62">
        <v>6.0</v>
      </c>
      <c r="O20" s="62">
        <v>10.0</v>
      </c>
      <c r="P20" s="62">
        <v>0.6</v>
      </c>
      <c r="Q20" s="62">
        <v>1.0</v>
      </c>
      <c r="R20" s="62">
        <v>2.0</v>
      </c>
      <c r="S20" s="62">
        <v>0.5</v>
      </c>
      <c r="T20" s="62">
        <v>0.833</v>
      </c>
      <c r="U20" s="62">
        <v>2.0</v>
      </c>
      <c r="V20" s="62">
        <v>2.0</v>
      </c>
      <c r="W20" s="62">
        <v>1.0</v>
      </c>
      <c r="X20" s="62">
        <v>1.0</v>
      </c>
      <c r="Y20" s="62">
        <v>2.0</v>
      </c>
      <c r="Z20" s="62">
        <v>3.0</v>
      </c>
      <c r="AA20" s="62">
        <v>0.0</v>
      </c>
      <c r="AB20" s="62">
        <v>0.0</v>
      </c>
      <c r="AC20" s="62">
        <v>0.0</v>
      </c>
      <c r="AD20" s="62">
        <v>1.0</v>
      </c>
      <c r="AE20" s="62">
        <v>2.0</v>
      </c>
      <c r="AF20" s="62">
        <v>22.0</v>
      </c>
      <c r="AG20" s="62">
        <v>15.9</v>
      </c>
      <c r="AH20" s="62">
        <v>7.0</v>
      </c>
    </row>
    <row r="21" ht="15.75" customHeight="1">
      <c r="A21" s="62">
        <v>4.0</v>
      </c>
      <c r="B21" s="62">
        <v>325.0</v>
      </c>
      <c r="C21" s="62">
        <v>9.0</v>
      </c>
      <c r="D21" s="63">
        <v>45966.0</v>
      </c>
      <c r="E21" s="62" t="s">
        <v>245</v>
      </c>
      <c r="F21" s="62" t="s">
        <v>227</v>
      </c>
      <c r="G21" s="62" t="s">
        <v>230</v>
      </c>
      <c r="H21" s="62" t="s">
        <v>627</v>
      </c>
      <c r="I21" s="62" t="s">
        <v>81</v>
      </c>
      <c r="J21" s="64">
        <v>1.0694444444444444</v>
      </c>
      <c r="K21" s="62">
        <v>4.0</v>
      </c>
      <c r="L21" s="62">
        <v>12.0</v>
      </c>
      <c r="M21" s="62">
        <v>0.333</v>
      </c>
      <c r="N21" s="62">
        <v>3.0</v>
      </c>
      <c r="O21" s="62">
        <v>10.0</v>
      </c>
      <c r="P21" s="62">
        <v>0.3</v>
      </c>
      <c r="Q21" s="62">
        <v>1.0</v>
      </c>
      <c r="R21" s="62">
        <v>2.0</v>
      </c>
      <c r="S21" s="62">
        <v>0.5</v>
      </c>
      <c r="T21" s="62">
        <v>0.458</v>
      </c>
      <c r="U21" s="62">
        <v>3.0</v>
      </c>
      <c r="V21" s="62">
        <v>4.0</v>
      </c>
      <c r="W21" s="62">
        <v>0.75</v>
      </c>
      <c r="X21" s="62">
        <v>0.0</v>
      </c>
      <c r="Y21" s="62">
        <v>0.0</v>
      </c>
      <c r="Z21" s="62">
        <v>0.0</v>
      </c>
      <c r="AA21" s="62">
        <v>2.0</v>
      </c>
      <c r="AB21" s="62">
        <v>0.0</v>
      </c>
      <c r="AC21" s="62">
        <v>0.0</v>
      </c>
      <c r="AD21" s="62">
        <v>2.0</v>
      </c>
      <c r="AE21" s="62">
        <v>1.0</v>
      </c>
      <c r="AF21" s="62">
        <v>14.0</v>
      </c>
      <c r="AG21" s="62">
        <v>5.8</v>
      </c>
      <c r="AH21" s="62">
        <v>3.0</v>
      </c>
    </row>
    <row r="22" ht="15.75" customHeight="1">
      <c r="A22" s="62">
        <v>5.0</v>
      </c>
      <c r="B22" s="62">
        <v>326.0</v>
      </c>
      <c r="C22" s="62">
        <v>10.0</v>
      </c>
      <c r="D22" s="63">
        <v>45968.0</v>
      </c>
      <c r="E22" s="62" t="s">
        <v>245</v>
      </c>
      <c r="F22" s="62" t="s">
        <v>227</v>
      </c>
      <c r="G22" s="62" t="s">
        <v>228</v>
      </c>
      <c r="H22" s="62" t="s">
        <v>607</v>
      </c>
      <c r="I22" s="62" t="s">
        <v>81</v>
      </c>
      <c r="J22" s="64">
        <v>1.1597222222222223</v>
      </c>
      <c r="K22" s="62">
        <v>4.0</v>
      </c>
      <c r="L22" s="62">
        <v>8.0</v>
      </c>
      <c r="M22" s="62">
        <v>0.5</v>
      </c>
      <c r="N22" s="62">
        <v>3.0</v>
      </c>
      <c r="O22" s="62">
        <v>6.0</v>
      </c>
      <c r="P22" s="62">
        <v>0.5</v>
      </c>
      <c r="Q22" s="62">
        <v>1.0</v>
      </c>
      <c r="R22" s="62">
        <v>2.0</v>
      </c>
      <c r="S22" s="62">
        <v>0.5</v>
      </c>
      <c r="T22" s="62">
        <v>0.688</v>
      </c>
      <c r="U22" s="62">
        <v>3.0</v>
      </c>
      <c r="V22" s="62">
        <v>4.0</v>
      </c>
      <c r="W22" s="62">
        <v>0.75</v>
      </c>
      <c r="X22" s="62">
        <v>1.0</v>
      </c>
      <c r="Y22" s="62">
        <v>5.0</v>
      </c>
      <c r="Z22" s="62">
        <v>6.0</v>
      </c>
      <c r="AA22" s="62">
        <v>1.0</v>
      </c>
      <c r="AB22" s="62">
        <v>1.0</v>
      </c>
      <c r="AC22" s="62">
        <v>0.0</v>
      </c>
      <c r="AD22" s="62">
        <v>2.0</v>
      </c>
      <c r="AE22" s="62">
        <v>2.0</v>
      </c>
      <c r="AF22" s="62">
        <v>14.0</v>
      </c>
      <c r="AG22" s="62">
        <v>10.7</v>
      </c>
      <c r="AH22" s="62">
        <v>14.0</v>
      </c>
    </row>
    <row r="23" ht="15.75" customHeight="1">
      <c r="A23" s="62">
        <v>6.0</v>
      </c>
      <c r="B23" s="62">
        <v>327.0</v>
      </c>
      <c r="C23" s="62">
        <v>11.0</v>
      </c>
      <c r="D23" s="63">
        <v>45970.0</v>
      </c>
      <c r="E23" s="62" t="s">
        <v>245</v>
      </c>
      <c r="F23" s="62" t="s">
        <v>227</v>
      </c>
      <c r="G23" s="62" t="s">
        <v>233</v>
      </c>
      <c r="H23" s="62" t="s">
        <v>628</v>
      </c>
      <c r="I23" s="62" t="s">
        <v>81</v>
      </c>
      <c r="J23" s="65">
        <v>0.8902777777777777</v>
      </c>
      <c r="K23" s="62">
        <v>3.0</v>
      </c>
      <c r="L23" s="62">
        <v>10.0</v>
      </c>
      <c r="M23" s="62">
        <v>0.3</v>
      </c>
      <c r="N23" s="62">
        <v>2.0</v>
      </c>
      <c r="O23" s="62">
        <v>7.0</v>
      </c>
      <c r="P23" s="62">
        <v>0.286</v>
      </c>
      <c r="Q23" s="62">
        <v>1.0</v>
      </c>
      <c r="R23" s="62">
        <v>3.0</v>
      </c>
      <c r="S23" s="62">
        <v>0.333</v>
      </c>
      <c r="T23" s="62">
        <v>0.4</v>
      </c>
      <c r="U23" s="62">
        <v>0.0</v>
      </c>
      <c r="V23" s="62">
        <v>0.0</v>
      </c>
      <c r="W23" s="62" t="s">
        <v>81</v>
      </c>
      <c r="X23" s="62">
        <v>1.0</v>
      </c>
      <c r="Y23" s="62">
        <v>1.0</v>
      </c>
      <c r="Z23" s="62">
        <v>2.0</v>
      </c>
      <c r="AA23" s="62">
        <v>0.0</v>
      </c>
      <c r="AB23" s="62">
        <v>0.0</v>
      </c>
      <c r="AC23" s="62">
        <v>1.0</v>
      </c>
      <c r="AD23" s="62">
        <v>0.0</v>
      </c>
      <c r="AE23" s="62">
        <v>1.0</v>
      </c>
      <c r="AF23" s="62">
        <v>8.0</v>
      </c>
      <c r="AG23" s="62">
        <v>3.5</v>
      </c>
      <c r="AH23" s="62">
        <v>3.0</v>
      </c>
    </row>
    <row r="24" ht="15.75" customHeight="1">
      <c r="A24" s="62">
        <v>7.0</v>
      </c>
      <c r="B24" s="62">
        <v>328.0</v>
      </c>
      <c r="C24" s="62">
        <v>12.0</v>
      </c>
      <c r="D24" s="63">
        <v>45972.0</v>
      </c>
      <c r="E24" s="62" t="s">
        <v>245</v>
      </c>
      <c r="F24" s="62" t="s">
        <v>81</v>
      </c>
      <c r="G24" s="62" t="s">
        <v>222</v>
      </c>
      <c r="H24" s="62" t="s">
        <v>629</v>
      </c>
      <c r="I24" s="62" t="s">
        <v>81</v>
      </c>
      <c r="J24" s="64">
        <v>1.2131944444444445</v>
      </c>
      <c r="K24" s="62">
        <v>4.0</v>
      </c>
      <c r="L24" s="62">
        <v>11.0</v>
      </c>
      <c r="M24" s="62">
        <v>0.364</v>
      </c>
      <c r="N24" s="62">
        <v>3.0</v>
      </c>
      <c r="O24" s="62">
        <v>9.0</v>
      </c>
      <c r="P24" s="62">
        <v>0.333</v>
      </c>
      <c r="Q24" s="62">
        <v>1.0</v>
      </c>
      <c r="R24" s="62">
        <v>2.0</v>
      </c>
      <c r="S24" s="62">
        <v>0.5</v>
      </c>
      <c r="T24" s="62">
        <v>0.5</v>
      </c>
      <c r="U24" s="62">
        <v>7.0</v>
      </c>
      <c r="V24" s="62">
        <v>7.0</v>
      </c>
      <c r="W24" s="62">
        <v>1.0</v>
      </c>
      <c r="X24" s="62">
        <v>0.0</v>
      </c>
      <c r="Y24" s="62">
        <v>1.0</v>
      </c>
      <c r="Z24" s="62">
        <v>1.0</v>
      </c>
      <c r="AA24" s="62">
        <v>1.0</v>
      </c>
      <c r="AB24" s="62">
        <v>0.0</v>
      </c>
      <c r="AC24" s="62">
        <v>0.0</v>
      </c>
      <c r="AD24" s="62">
        <v>3.0</v>
      </c>
      <c r="AE24" s="62">
        <v>4.0</v>
      </c>
      <c r="AF24" s="62">
        <v>18.0</v>
      </c>
      <c r="AG24" s="62">
        <v>8.3</v>
      </c>
      <c r="AH24" s="62">
        <v>8.0</v>
      </c>
    </row>
    <row r="25" ht="15.75" customHeight="1">
      <c r="A25" s="62">
        <v>8.0</v>
      </c>
      <c r="B25" s="62">
        <v>329.0</v>
      </c>
      <c r="C25" s="62">
        <v>13.0</v>
      </c>
      <c r="D25" s="63">
        <v>45973.0</v>
      </c>
      <c r="E25" s="62" t="s">
        <v>245</v>
      </c>
      <c r="F25" s="62" t="s">
        <v>81</v>
      </c>
      <c r="G25" s="62" t="s">
        <v>221</v>
      </c>
      <c r="H25" s="62" t="s">
        <v>630</v>
      </c>
      <c r="I25" s="62" t="s">
        <v>81</v>
      </c>
      <c r="J25" s="64">
        <v>1.44375</v>
      </c>
      <c r="K25" s="62">
        <v>5.0</v>
      </c>
      <c r="L25" s="62">
        <v>11.0</v>
      </c>
      <c r="M25" s="62">
        <v>0.455</v>
      </c>
      <c r="N25" s="62">
        <v>4.0</v>
      </c>
      <c r="O25" s="62">
        <v>10.0</v>
      </c>
      <c r="P25" s="62">
        <v>0.4</v>
      </c>
      <c r="Q25" s="62">
        <v>1.0</v>
      </c>
      <c r="R25" s="62">
        <v>1.0</v>
      </c>
      <c r="S25" s="62">
        <v>1.0</v>
      </c>
      <c r="T25" s="62">
        <v>0.636</v>
      </c>
      <c r="U25" s="62">
        <v>7.0</v>
      </c>
      <c r="V25" s="62">
        <v>7.0</v>
      </c>
      <c r="W25" s="62">
        <v>1.0</v>
      </c>
      <c r="X25" s="62">
        <v>0.0</v>
      </c>
      <c r="Y25" s="62">
        <v>2.0</v>
      </c>
      <c r="Z25" s="62">
        <v>2.0</v>
      </c>
      <c r="AA25" s="62">
        <v>5.0</v>
      </c>
      <c r="AB25" s="62">
        <v>2.0</v>
      </c>
      <c r="AC25" s="62">
        <v>0.0</v>
      </c>
      <c r="AD25" s="62">
        <v>1.0</v>
      </c>
      <c r="AE25" s="62">
        <v>2.0</v>
      </c>
      <c r="AF25" s="62">
        <v>21.0</v>
      </c>
      <c r="AG25" s="62">
        <v>19.6</v>
      </c>
      <c r="AH25" s="62">
        <v>24.0</v>
      </c>
    </row>
    <row r="26" ht="15.75" customHeight="1">
      <c r="A26" s="62">
        <v>9.0</v>
      </c>
      <c r="B26" s="62">
        <v>330.0</v>
      </c>
      <c r="C26" s="62">
        <v>14.0</v>
      </c>
      <c r="D26" s="63">
        <v>45976.0</v>
      </c>
      <c r="E26" s="62" t="s">
        <v>245</v>
      </c>
      <c r="F26" s="62" t="s">
        <v>227</v>
      </c>
      <c r="G26" s="62" t="s">
        <v>243</v>
      </c>
      <c r="H26" s="62" t="s">
        <v>631</v>
      </c>
      <c r="I26" s="62" t="s">
        <v>81</v>
      </c>
      <c r="J26" s="65">
        <v>0.88125</v>
      </c>
      <c r="K26" s="62">
        <v>1.0</v>
      </c>
      <c r="L26" s="62">
        <v>5.0</v>
      </c>
      <c r="M26" s="62">
        <v>0.2</v>
      </c>
      <c r="N26" s="62">
        <v>1.0</v>
      </c>
      <c r="O26" s="62">
        <v>3.0</v>
      </c>
      <c r="P26" s="62">
        <v>0.333</v>
      </c>
      <c r="Q26" s="62">
        <v>0.0</v>
      </c>
      <c r="R26" s="62">
        <v>2.0</v>
      </c>
      <c r="S26" s="62">
        <v>0.0</v>
      </c>
      <c r="T26" s="62">
        <v>0.3</v>
      </c>
      <c r="U26" s="62">
        <v>0.0</v>
      </c>
      <c r="V26" s="62">
        <v>0.0</v>
      </c>
      <c r="W26" s="62" t="s">
        <v>81</v>
      </c>
      <c r="X26" s="62">
        <v>1.0</v>
      </c>
      <c r="Y26" s="62">
        <v>4.0</v>
      </c>
      <c r="Z26" s="62">
        <v>5.0</v>
      </c>
      <c r="AA26" s="62">
        <v>1.0</v>
      </c>
      <c r="AB26" s="62">
        <v>2.0</v>
      </c>
      <c r="AC26" s="62">
        <v>0.0</v>
      </c>
      <c r="AD26" s="62">
        <v>1.0</v>
      </c>
      <c r="AE26" s="62">
        <v>0.0</v>
      </c>
      <c r="AF26" s="62">
        <v>3.0</v>
      </c>
      <c r="AG26" s="62">
        <v>3.5</v>
      </c>
      <c r="AH26" s="62">
        <v>2.0</v>
      </c>
    </row>
    <row r="27" ht="15.75" customHeight="1">
      <c r="A27" s="62">
        <v>10.0</v>
      </c>
      <c r="B27" s="62">
        <v>331.0</v>
      </c>
      <c r="C27" s="62">
        <v>15.0</v>
      </c>
      <c r="D27" s="63">
        <v>45978.0</v>
      </c>
      <c r="E27" s="62" t="s">
        <v>245</v>
      </c>
      <c r="F27" s="62" t="s">
        <v>227</v>
      </c>
      <c r="G27" s="62" t="s">
        <v>247</v>
      </c>
      <c r="H27" s="62" t="s">
        <v>544</v>
      </c>
      <c r="I27" s="62" t="s">
        <v>81</v>
      </c>
      <c r="J27" s="64">
        <v>1.0916666666666666</v>
      </c>
      <c r="K27" s="62">
        <v>5.0</v>
      </c>
      <c r="L27" s="62">
        <v>11.0</v>
      </c>
      <c r="M27" s="62">
        <v>0.455</v>
      </c>
      <c r="N27" s="62">
        <v>4.0</v>
      </c>
      <c r="O27" s="62">
        <v>10.0</v>
      </c>
      <c r="P27" s="62">
        <v>0.4</v>
      </c>
      <c r="Q27" s="62">
        <v>1.0</v>
      </c>
      <c r="R27" s="62">
        <v>1.0</v>
      </c>
      <c r="S27" s="62">
        <v>1.0</v>
      </c>
      <c r="T27" s="62">
        <v>0.636</v>
      </c>
      <c r="U27" s="62">
        <v>0.0</v>
      </c>
      <c r="V27" s="62">
        <v>0.0</v>
      </c>
      <c r="W27" s="62" t="s">
        <v>81</v>
      </c>
      <c r="X27" s="62">
        <v>1.0</v>
      </c>
      <c r="Y27" s="62">
        <v>2.0</v>
      </c>
      <c r="Z27" s="62">
        <v>3.0</v>
      </c>
      <c r="AA27" s="62">
        <v>4.0</v>
      </c>
      <c r="AB27" s="62">
        <v>0.0</v>
      </c>
      <c r="AC27" s="62">
        <v>0.0</v>
      </c>
      <c r="AD27" s="62">
        <v>1.0</v>
      </c>
      <c r="AE27" s="62">
        <v>0.0</v>
      </c>
      <c r="AF27" s="62">
        <v>14.0</v>
      </c>
      <c r="AG27" s="62">
        <v>11.4</v>
      </c>
      <c r="AH27" s="62">
        <v>-1.0</v>
      </c>
    </row>
    <row r="28" ht="15.75" customHeight="1">
      <c r="A28" s="62">
        <v>11.0</v>
      </c>
      <c r="B28" s="62">
        <v>332.0</v>
      </c>
      <c r="C28" s="62">
        <v>16.0</v>
      </c>
      <c r="D28" s="63">
        <v>45980.0</v>
      </c>
      <c r="E28" s="62" t="s">
        <v>245</v>
      </c>
      <c r="F28" s="62" t="s">
        <v>81</v>
      </c>
      <c r="G28" s="62" t="s">
        <v>228</v>
      </c>
      <c r="H28" s="62" t="s">
        <v>461</v>
      </c>
      <c r="I28" s="62" t="s">
        <v>81</v>
      </c>
      <c r="J28" s="65">
        <v>0.8472222222222222</v>
      </c>
      <c r="K28" s="62">
        <v>1.0</v>
      </c>
      <c r="L28" s="62">
        <v>5.0</v>
      </c>
      <c r="M28" s="62">
        <v>0.2</v>
      </c>
      <c r="N28" s="62">
        <v>1.0</v>
      </c>
      <c r="O28" s="62">
        <v>5.0</v>
      </c>
      <c r="P28" s="62">
        <v>0.2</v>
      </c>
      <c r="Q28" s="62">
        <v>0.0</v>
      </c>
      <c r="R28" s="62">
        <v>0.0</v>
      </c>
      <c r="S28" s="62" t="s">
        <v>81</v>
      </c>
      <c r="T28" s="62">
        <v>0.3</v>
      </c>
      <c r="U28" s="62">
        <v>4.0</v>
      </c>
      <c r="V28" s="62">
        <v>4.0</v>
      </c>
      <c r="W28" s="62">
        <v>1.0</v>
      </c>
      <c r="X28" s="62">
        <v>0.0</v>
      </c>
      <c r="Y28" s="62">
        <v>2.0</v>
      </c>
      <c r="Z28" s="62">
        <v>2.0</v>
      </c>
      <c r="AA28" s="62">
        <v>1.0</v>
      </c>
      <c r="AB28" s="62">
        <v>0.0</v>
      </c>
      <c r="AC28" s="62">
        <v>1.0</v>
      </c>
      <c r="AD28" s="62">
        <v>0.0</v>
      </c>
      <c r="AE28" s="62">
        <v>2.0</v>
      </c>
      <c r="AF28" s="62">
        <v>7.0</v>
      </c>
      <c r="AG28" s="62">
        <v>5.1</v>
      </c>
      <c r="AH28" s="62">
        <v>4.0</v>
      </c>
    </row>
    <row r="29" ht="15.75" customHeight="1">
      <c r="A29" s="62">
        <v>12.0</v>
      </c>
      <c r="B29" s="62">
        <v>333.0</v>
      </c>
      <c r="C29" s="62">
        <v>17.0</v>
      </c>
      <c r="D29" s="63">
        <v>45982.0</v>
      </c>
      <c r="E29" s="62" t="s">
        <v>245</v>
      </c>
      <c r="F29" s="62" t="s">
        <v>227</v>
      </c>
      <c r="G29" s="62" t="s">
        <v>251</v>
      </c>
      <c r="H29" s="62" t="s">
        <v>632</v>
      </c>
      <c r="I29" s="62" t="s">
        <v>81</v>
      </c>
      <c r="J29" s="64">
        <v>1.0520833333333333</v>
      </c>
      <c r="K29" s="62">
        <v>5.0</v>
      </c>
      <c r="L29" s="62">
        <v>6.0</v>
      </c>
      <c r="M29" s="62">
        <v>0.833</v>
      </c>
      <c r="N29" s="62">
        <v>4.0</v>
      </c>
      <c r="O29" s="62">
        <v>5.0</v>
      </c>
      <c r="P29" s="62">
        <v>0.8</v>
      </c>
      <c r="Q29" s="62">
        <v>1.0</v>
      </c>
      <c r="R29" s="62">
        <v>1.0</v>
      </c>
      <c r="S29" s="62">
        <v>1.0</v>
      </c>
      <c r="T29" s="62">
        <v>1.167</v>
      </c>
      <c r="U29" s="62">
        <v>2.0</v>
      </c>
      <c r="V29" s="62">
        <v>2.0</v>
      </c>
      <c r="W29" s="62">
        <v>1.0</v>
      </c>
      <c r="X29" s="62">
        <v>0.0</v>
      </c>
      <c r="Y29" s="62">
        <v>0.0</v>
      </c>
      <c r="Z29" s="62">
        <v>0.0</v>
      </c>
      <c r="AA29" s="62">
        <v>3.0</v>
      </c>
      <c r="AB29" s="62">
        <v>2.0</v>
      </c>
      <c r="AC29" s="62">
        <v>0.0</v>
      </c>
      <c r="AD29" s="62">
        <v>0.0</v>
      </c>
      <c r="AE29" s="62">
        <v>2.0</v>
      </c>
      <c r="AF29" s="62">
        <v>16.0</v>
      </c>
      <c r="AG29" s="62">
        <v>17.1</v>
      </c>
      <c r="AH29" s="62">
        <v>22.0</v>
      </c>
    </row>
    <row r="30" ht="15.75" customHeight="1">
      <c r="A30" s="62">
        <v>13.0</v>
      </c>
      <c r="B30" s="62">
        <v>334.0</v>
      </c>
      <c r="C30" s="62">
        <v>18.0</v>
      </c>
      <c r="D30" s="63">
        <v>45984.0</v>
      </c>
      <c r="E30" s="62" t="s">
        <v>245</v>
      </c>
      <c r="F30" s="62" t="s">
        <v>81</v>
      </c>
      <c r="G30" s="62" t="s">
        <v>230</v>
      </c>
      <c r="H30" s="62" t="s">
        <v>633</v>
      </c>
      <c r="I30" s="62" t="s">
        <v>81</v>
      </c>
      <c r="J30" s="65">
        <v>0.9902777777777778</v>
      </c>
      <c r="K30" s="62">
        <v>3.0</v>
      </c>
      <c r="L30" s="62">
        <v>7.0</v>
      </c>
      <c r="M30" s="62">
        <v>0.429</v>
      </c>
      <c r="N30" s="62">
        <v>2.0</v>
      </c>
      <c r="O30" s="62">
        <v>6.0</v>
      </c>
      <c r="P30" s="62">
        <v>0.333</v>
      </c>
      <c r="Q30" s="62">
        <v>1.0</v>
      </c>
      <c r="R30" s="62">
        <v>1.0</v>
      </c>
      <c r="S30" s="62">
        <v>1.0</v>
      </c>
      <c r="T30" s="62">
        <v>0.571</v>
      </c>
      <c r="U30" s="62">
        <v>2.0</v>
      </c>
      <c r="V30" s="62">
        <v>2.0</v>
      </c>
      <c r="W30" s="62">
        <v>1.0</v>
      </c>
      <c r="X30" s="62">
        <v>0.0</v>
      </c>
      <c r="Y30" s="62">
        <v>2.0</v>
      </c>
      <c r="Z30" s="62">
        <v>2.0</v>
      </c>
      <c r="AA30" s="62">
        <v>1.0</v>
      </c>
      <c r="AB30" s="62">
        <v>1.0</v>
      </c>
      <c r="AC30" s="62">
        <v>1.0</v>
      </c>
      <c r="AD30" s="62">
        <v>2.0</v>
      </c>
      <c r="AE30" s="62">
        <v>1.0</v>
      </c>
      <c r="AF30" s="62">
        <v>10.0</v>
      </c>
      <c r="AG30" s="62">
        <v>6.9</v>
      </c>
      <c r="AH30" s="62">
        <v>15.0</v>
      </c>
    </row>
    <row r="31" ht="15.75" customHeight="1">
      <c r="A31" s="62">
        <v>14.0</v>
      </c>
      <c r="B31" s="62">
        <v>335.0</v>
      </c>
      <c r="C31" s="62">
        <v>19.0</v>
      </c>
      <c r="D31" s="63">
        <v>45987.0</v>
      </c>
      <c r="E31" s="62" t="s">
        <v>245</v>
      </c>
      <c r="F31" s="62" t="s">
        <v>81</v>
      </c>
      <c r="G31" s="62" t="s">
        <v>225</v>
      </c>
      <c r="H31" s="62" t="s">
        <v>634</v>
      </c>
      <c r="I31" s="62" t="s">
        <v>81</v>
      </c>
      <c r="J31" s="65">
        <v>0.5076388888888889</v>
      </c>
      <c r="K31" s="62">
        <v>2.0</v>
      </c>
      <c r="L31" s="62">
        <v>4.0</v>
      </c>
      <c r="M31" s="62">
        <v>0.5</v>
      </c>
      <c r="N31" s="62">
        <v>0.0</v>
      </c>
      <c r="O31" s="62">
        <v>2.0</v>
      </c>
      <c r="P31" s="62">
        <v>0.0</v>
      </c>
      <c r="Q31" s="62">
        <v>2.0</v>
      </c>
      <c r="R31" s="62">
        <v>2.0</v>
      </c>
      <c r="S31" s="62">
        <v>1.0</v>
      </c>
      <c r="T31" s="62">
        <v>0.5</v>
      </c>
      <c r="U31" s="62">
        <v>1.0</v>
      </c>
      <c r="V31" s="62">
        <v>1.0</v>
      </c>
      <c r="W31" s="62">
        <v>1.0</v>
      </c>
      <c r="X31" s="62">
        <v>0.0</v>
      </c>
      <c r="Y31" s="62">
        <v>0.0</v>
      </c>
      <c r="Z31" s="62">
        <v>0.0</v>
      </c>
      <c r="AA31" s="62">
        <v>0.0</v>
      </c>
      <c r="AB31" s="62">
        <v>0.0</v>
      </c>
      <c r="AC31" s="62">
        <v>0.0</v>
      </c>
      <c r="AD31" s="62">
        <v>1.0</v>
      </c>
      <c r="AE31" s="62">
        <v>2.0</v>
      </c>
      <c r="AF31" s="62">
        <v>5.0</v>
      </c>
      <c r="AG31" s="62">
        <v>1.2</v>
      </c>
      <c r="AH31" s="62">
        <v>-4.0</v>
      </c>
    </row>
    <row r="32" ht="15.75" customHeight="1">
      <c r="A32" s="62">
        <v>15.0</v>
      </c>
      <c r="B32" s="62">
        <v>336.0</v>
      </c>
      <c r="C32" s="62">
        <v>20.0</v>
      </c>
      <c r="D32" s="63">
        <v>45989.0</v>
      </c>
      <c r="E32" s="62" t="s">
        <v>245</v>
      </c>
      <c r="F32" s="62" t="s">
        <v>81</v>
      </c>
      <c r="G32" s="62" t="s">
        <v>259</v>
      </c>
      <c r="H32" s="62" t="s">
        <v>635</v>
      </c>
      <c r="I32" s="62" t="s">
        <v>81</v>
      </c>
      <c r="J32" s="65">
        <v>0.9958333333333333</v>
      </c>
      <c r="K32" s="62">
        <v>4.0</v>
      </c>
      <c r="L32" s="62">
        <v>9.0</v>
      </c>
      <c r="M32" s="62">
        <v>0.444</v>
      </c>
      <c r="N32" s="62">
        <v>2.0</v>
      </c>
      <c r="O32" s="62">
        <v>5.0</v>
      </c>
      <c r="P32" s="62">
        <v>0.4</v>
      </c>
      <c r="Q32" s="62">
        <v>2.0</v>
      </c>
      <c r="R32" s="62">
        <v>4.0</v>
      </c>
      <c r="S32" s="62">
        <v>0.5</v>
      </c>
      <c r="T32" s="62">
        <v>0.556</v>
      </c>
      <c r="U32" s="62">
        <v>0.0</v>
      </c>
      <c r="V32" s="62">
        <v>0.0</v>
      </c>
      <c r="W32" s="62" t="s">
        <v>81</v>
      </c>
      <c r="X32" s="62">
        <v>1.0</v>
      </c>
      <c r="Y32" s="62">
        <v>3.0</v>
      </c>
      <c r="Z32" s="62">
        <v>4.0</v>
      </c>
      <c r="AA32" s="62">
        <v>2.0</v>
      </c>
      <c r="AB32" s="62">
        <v>0.0</v>
      </c>
      <c r="AC32" s="62">
        <v>0.0</v>
      </c>
      <c r="AD32" s="62">
        <v>0.0</v>
      </c>
      <c r="AE32" s="62">
        <v>2.0</v>
      </c>
      <c r="AF32" s="62">
        <v>10.0</v>
      </c>
      <c r="AG32" s="62">
        <v>7.5</v>
      </c>
      <c r="AH32" s="62">
        <v>2.0</v>
      </c>
    </row>
    <row r="33" ht="15.75" customHeight="1">
      <c r="A33" s="62">
        <v>16.0</v>
      </c>
      <c r="B33" s="62">
        <v>337.0</v>
      </c>
      <c r="C33" s="62">
        <v>21.0</v>
      </c>
      <c r="D33" s="63">
        <v>45991.0</v>
      </c>
      <c r="E33" s="62" t="s">
        <v>245</v>
      </c>
      <c r="F33" s="62" t="s">
        <v>227</v>
      </c>
      <c r="G33" s="62" t="s">
        <v>230</v>
      </c>
      <c r="H33" s="62" t="s">
        <v>237</v>
      </c>
      <c r="I33" s="62" t="s">
        <v>81</v>
      </c>
      <c r="J33" s="65">
        <v>0.6104166666666667</v>
      </c>
      <c r="K33" s="62">
        <v>4.0</v>
      </c>
      <c r="L33" s="62">
        <v>8.0</v>
      </c>
      <c r="M33" s="62">
        <v>0.5</v>
      </c>
      <c r="N33" s="62">
        <v>3.0</v>
      </c>
      <c r="O33" s="62">
        <v>6.0</v>
      </c>
      <c r="P33" s="62">
        <v>0.5</v>
      </c>
      <c r="Q33" s="62">
        <v>1.0</v>
      </c>
      <c r="R33" s="62">
        <v>2.0</v>
      </c>
      <c r="S33" s="62">
        <v>0.5</v>
      </c>
      <c r="T33" s="62">
        <v>0.688</v>
      </c>
      <c r="U33" s="62">
        <v>4.0</v>
      </c>
      <c r="V33" s="62">
        <v>4.0</v>
      </c>
      <c r="W33" s="62">
        <v>1.0</v>
      </c>
      <c r="X33" s="62">
        <v>1.0</v>
      </c>
      <c r="Y33" s="62">
        <v>3.0</v>
      </c>
      <c r="Z33" s="62">
        <v>4.0</v>
      </c>
      <c r="AA33" s="62">
        <v>0.0</v>
      </c>
      <c r="AB33" s="62">
        <v>0.0</v>
      </c>
      <c r="AC33" s="62">
        <v>0.0</v>
      </c>
      <c r="AD33" s="62">
        <v>0.0</v>
      </c>
      <c r="AE33" s="62">
        <v>0.0</v>
      </c>
      <c r="AF33" s="62">
        <v>15.0</v>
      </c>
      <c r="AG33" s="62">
        <v>12.6</v>
      </c>
      <c r="AH33" s="62">
        <v>-2.0</v>
      </c>
    </row>
    <row r="34" ht="15.75" customHeight="1">
      <c r="A34" s="62">
        <v>17.0</v>
      </c>
      <c r="B34" s="62">
        <v>338.0</v>
      </c>
      <c r="C34" s="62">
        <v>22.0</v>
      </c>
      <c r="D34" s="63">
        <v>45993.0</v>
      </c>
      <c r="E34" s="62" t="s">
        <v>245</v>
      </c>
      <c r="F34" s="62" t="s">
        <v>227</v>
      </c>
      <c r="G34" s="62" t="s">
        <v>222</v>
      </c>
      <c r="H34" s="62" t="s">
        <v>636</v>
      </c>
      <c r="I34" s="62" t="s">
        <v>81</v>
      </c>
      <c r="J34" s="65">
        <v>0.7479166666666667</v>
      </c>
      <c r="K34" s="62">
        <v>3.0</v>
      </c>
      <c r="L34" s="62">
        <v>4.0</v>
      </c>
      <c r="M34" s="62">
        <v>0.75</v>
      </c>
      <c r="N34" s="62">
        <v>3.0</v>
      </c>
      <c r="O34" s="62">
        <v>4.0</v>
      </c>
      <c r="P34" s="62">
        <v>0.75</v>
      </c>
      <c r="Q34" s="62">
        <v>0.0</v>
      </c>
      <c r="R34" s="62">
        <v>0.0</v>
      </c>
      <c r="S34" s="62" t="s">
        <v>81</v>
      </c>
      <c r="T34" s="62">
        <v>1.125</v>
      </c>
      <c r="U34" s="62">
        <v>0.0</v>
      </c>
      <c r="V34" s="62">
        <v>0.0</v>
      </c>
      <c r="W34" s="62" t="s">
        <v>81</v>
      </c>
      <c r="X34" s="62">
        <v>0.0</v>
      </c>
      <c r="Y34" s="62">
        <v>3.0</v>
      </c>
      <c r="Z34" s="62">
        <v>3.0</v>
      </c>
      <c r="AA34" s="62">
        <v>3.0</v>
      </c>
      <c r="AB34" s="62">
        <v>0.0</v>
      </c>
      <c r="AC34" s="62">
        <v>0.0</v>
      </c>
      <c r="AD34" s="62">
        <v>2.0</v>
      </c>
      <c r="AE34" s="62">
        <v>3.0</v>
      </c>
      <c r="AF34" s="62">
        <v>9.0</v>
      </c>
      <c r="AG34" s="62">
        <v>7.2</v>
      </c>
      <c r="AH34" s="62">
        <v>4.0</v>
      </c>
    </row>
    <row r="35" ht="15.75" customHeight="1">
      <c r="A35" s="62">
        <v>17.0</v>
      </c>
      <c r="B35" s="62" t="s">
        <v>81</v>
      </c>
      <c r="C35" s="62">
        <v>23.0</v>
      </c>
      <c r="D35" s="63">
        <v>45996.0</v>
      </c>
      <c r="E35" s="62" t="s">
        <v>245</v>
      </c>
      <c r="F35" s="62" t="s">
        <v>81</v>
      </c>
      <c r="G35" s="62" t="s">
        <v>256</v>
      </c>
      <c r="H35" s="62" t="s">
        <v>637</v>
      </c>
      <c r="I35" s="62" t="s">
        <v>238</v>
      </c>
      <c r="J35" s="62" t="s">
        <v>238</v>
      </c>
      <c r="K35" s="62" t="s">
        <v>238</v>
      </c>
      <c r="L35" s="62" t="s">
        <v>238</v>
      </c>
      <c r="M35" s="62" t="s">
        <v>238</v>
      </c>
      <c r="N35" s="62" t="s">
        <v>238</v>
      </c>
      <c r="O35" s="62" t="s">
        <v>238</v>
      </c>
      <c r="P35" s="62" t="s">
        <v>238</v>
      </c>
      <c r="Q35" s="62" t="s">
        <v>238</v>
      </c>
      <c r="R35" s="62" t="s">
        <v>238</v>
      </c>
      <c r="S35" s="62" t="s">
        <v>238</v>
      </c>
      <c r="T35" s="62" t="s">
        <v>238</v>
      </c>
      <c r="U35" s="62" t="s">
        <v>238</v>
      </c>
      <c r="V35" s="62" t="s">
        <v>238</v>
      </c>
      <c r="W35" s="62" t="s">
        <v>238</v>
      </c>
      <c r="X35" s="62" t="s">
        <v>238</v>
      </c>
      <c r="Y35" s="62" t="s">
        <v>238</v>
      </c>
      <c r="Z35" s="62" t="s">
        <v>238</v>
      </c>
      <c r="AA35" s="62" t="s">
        <v>238</v>
      </c>
      <c r="AB35" s="62" t="s">
        <v>238</v>
      </c>
      <c r="AC35" s="62" t="s">
        <v>238</v>
      </c>
      <c r="AD35" s="62" t="s">
        <v>238</v>
      </c>
      <c r="AE35" s="62" t="s">
        <v>238</v>
      </c>
      <c r="AF35" s="62" t="s">
        <v>238</v>
      </c>
      <c r="AG35" s="62" t="s">
        <v>238</v>
      </c>
      <c r="AH35" s="62" t="s">
        <v>238</v>
      </c>
    </row>
    <row r="36" ht="15.75" customHeight="1">
      <c r="A36" s="62">
        <v>17.0</v>
      </c>
      <c r="B36" s="62" t="s">
        <v>81</v>
      </c>
      <c r="C36" s="62">
        <v>24.0</v>
      </c>
      <c r="D36" s="63">
        <v>45998.0</v>
      </c>
      <c r="E36" s="62" t="s">
        <v>245</v>
      </c>
      <c r="F36" s="62" t="s">
        <v>227</v>
      </c>
      <c r="G36" s="62" t="s">
        <v>251</v>
      </c>
      <c r="H36" s="62" t="s">
        <v>638</v>
      </c>
      <c r="I36" s="62" t="s">
        <v>299</v>
      </c>
      <c r="J36" s="62" t="s">
        <v>299</v>
      </c>
      <c r="K36" s="62" t="s">
        <v>299</v>
      </c>
      <c r="L36" s="62" t="s">
        <v>299</v>
      </c>
      <c r="M36" s="62" t="s">
        <v>299</v>
      </c>
      <c r="N36" s="62" t="s">
        <v>299</v>
      </c>
      <c r="O36" s="62" t="s">
        <v>299</v>
      </c>
      <c r="P36" s="62" t="s">
        <v>299</v>
      </c>
      <c r="Q36" s="62" t="s">
        <v>299</v>
      </c>
      <c r="R36" s="62" t="s">
        <v>299</v>
      </c>
      <c r="S36" s="62" t="s">
        <v>299</v>
      </c>
      <c r="T36" s="62" t="s">
        <v>299</v>
      </c>
      <c r="U36" s="62" t="s">
        <v>299</v>
      </c>
      <c r="V36" s="62" t="s">
        <v>299</v>
      </c>
      <c r="W36" s="62" t="s">
        <v>299</v>
      </c>
      <c r="X36" s="62" t="s">
        <v>299</v>
      </c>
      <c r="Y36" s="62" t="s">
        <v>299</v>
      </c>
      <c r="Z36" s="62" t="s">
        <v>299</v>
      </c>
      <c r="AA36" s="62" t="s">
        <v>299</v>
      </c>
      <c r="AB36" s="62" t="s">
        <v>299</v>
      </c>
      <c r="AC36" s="62" t="s">
        <v>299</v>
      </c>
      <c r="AD36" s="62" t="s">
        <v>299</v>
      </c>
      <c r="AE36" s="62" t="s">
        <v>299</v>
      </c>
      <c r="AF36" s="62" t="s">
        <v>299</v>
      </c>
      <c r="AG36" s="62" t="s">
        <v>299</v>
      </c>
      <c r="AH36" s="62" t="s">
        <v>299</v>
      </c>
    </row>
    <row r="37" ht="15.75" customHeight="1">
      <c r="A37" s="62">
        <v>17.0</v>
      </c>
      <c r="B37" s="62" t="s">
        <v>81</v>
      </c>
      <c r="C37" s="62">
        <v>25.0</v>
      </c>
      <c r="D37" s="63">
        <v>46001.0</v>
      </c>
      <c r="E37" s="62" t="s">
        <v>245</v>
      </c>
      <c r="F37" s="62" t="s">
        <v>81</v>
      </c>
      <c r="G37" s="62" t="s">
        <v>259</v>
      </c>
      <c r="H37" s="62" t="s">
        <v>612</v>
      </c>
      <c r="I37" s="62" t="s">
        <v>238</v>
      </c>
      <c r="J37" s="62" t="s">
        <v>238</v>
      </c>
      <c r="K37" s="62" t="s">
        <v>238</v>
      </c>
      <c r="L37" s="62" t="s">
        <v>238</v>
      </c>
      <c r="M37" s="62" t="s">
        <v>238</v>
      </c>
      <c r="N37" s="62" t="s">
        <v>238</v>
      </c>
      <c r="O37" s="62" t="s">
        <v>238</v>
      </c>
      <c r="P37" s="62" t="s">
        <v>238</v>
      </c>
      <c r="Q37" s="62" t="s">
        <v>238</v>
      </c>
      <c r="R37" s="62" t="s">
        <v>238</v>
      </c>
      <c r="S37" s="62" t="s">
        <v>238</v>
      </c>
      <c r="T37" s="62" t="s">
        <v>238</v>
      </c>
      <c r="U37" s="62" t="s">
        <v>238</v>
      </c>
      <c r="V37" s="62" t="s">
        <v>238</v>
      </c>
      <c r="W37" s="62" t="s">
        <v>238</v>
      </c>
      <c r="X37" s="62" t="s">
        <v>238</v>
      </c>
      <c r="Y37" s="62" t="s">
        <v>238</v>
      </c>
      <c r="Z37" s="62" t="s">
        <v>238</v>
      </c>
      <c r="AA37" s="62" t="s">
        <v>238</v>
      </c>
      <c r="AB37" s="62" t="s">
        <v>238</v>
      </c>
      <c r="AC37" s="62" t="s">
        <v>238</v>
      </c>
      <c r="AD37" s="62" t="s">
        <v>238</v>
      </c>
      <c r="AE37" s="62" t="s">
        <v>238</v>
      </c>
      <c r="AF37" s="62" t="s">
        <v>238</v>
      </c>
      <c r="AG37" s="62" t="s">
        <v>238</v>
      </c>
      <c r="AH37" s="62" t="s">
        <v>238</v>
      </c>
    </row>
    <row r="38" ht="15.75" customHeight="1">
      <c r="A38" s="62">
        <v>17.0</v>
      </c>
      <c r="B38" s="62" t="s">
        <v>81</v>
      </c>
      <c r="C38" s="62">
        <v>26.0</v>
      </c>
      <c r="D38" s="63">
        <v>46004.0</v>
      </c>
      <c r="E38" s="62" t="s">
        <v>245</v>
      </c>
      <c r="F38" s="62" t="s">
        <v>81</v>
      </c>
      <c r="G38" s="62" t="s">
        <v>239</v>
      </c>
      <c r="H38" s="62" t="s">
        <v>639</v>
      </c>
      <c r="I38" s="62" t="s">
        <v>238</v>
      </c>
      <c r="J38" s="62" t="s">
        <v>238</v>
      </c>
      <c r="K38" s="62" t="s">
        <v>238</v>
      </c>
      <c r="L38" s="62" t="s">
        <v>238</v>
      </c>
      <c r="M38" s="62" t="s">
        <v>238</v>
      </c>
      <c r="N38" s="62" t="s">
        <v>238</v>
      </c>
      <c r="O38" s="62" t="s">
        <v>238</v>
      </c>
      <c r="P38" s="62" t="s">
        <v>238</v>
      </c>
      <c r="Q38" s="62" t="s">
        <v>238</v>
      </c>
      <c r="R38" s="62" t="s">
        <v>238</v>
      </c>
      <c r="S38" s="62" t="s">
        <v>238</v>
      </c>
      <c r="T38" s="62" t="s">
        <v>238</v>
      </c>
      <c r="U38" s="62" t="s">
        <v>238</v>
      </c>
      <c r="V38" s="62" t="s">
        <v>238</v>
      </c>
      <c r="W38" s="62" t="s">
        <v>238</v>
      </c>
      <c r="X38" s="62" t="s">
        <v>238</v>
      </c>
      <c r="Y38" s="62" t="s">
        <v>238</v>
      </c>
      <c r="Z38" s="62" t="s">
        <v>238</v>
      </c>
      <c r="AA38" s="62" t="s">
        <v>238</v>
      </c>
      <c r="AB38" s="62" t="s">
        <v>238</v>
      </c>
      <c r="AC38" s="62" t="s">
        <v>238</v>
      </c>
      <c r="AD38" s="62" t="s">
        <v>238</v>
      </c>
      <c r="AE38" s="62" t="s">
        <v>238</v>
      </c>
      <c r="AF38" s="62" t="s">
        <v>238</v>
      </c>
      <c r="AG38" s="62" t="s">
        <v>238</v>
      </c>
      <c r="AH38" s="62" t="s">
        <v>238</v>
      </c>
    </row>
    <row r="39" ht="15.75" customHeight="1">
      <c r="A39" s="62">
        <v>18.0</v>
      </c>
      <c r="B39" s="62">
        <v>339.0</v>
      </c>
      <c r="C39" s="62">
        <v>27.0</v>
      </c>
      <c r="D39" s="63">
        <v>46009.0</v>
      </c>
      <c r="E39" s="62" t="s">
        <v>245</v>
      </c>
      <c r="F39" s="62" t="s">
        <v>81</v>
      </c>
      <c r="G39" s="62" t="s">
        <v>254</v>
      </c>
      <c r="H39" s="62" t="s">
        <v>640</v>
      </c>
      <c r="I39" s="62" t="s">
        <v>81</v>
      </c>
      <c r="J39" s="65">
        <v>0.9263888888888889</v>
      </c>
      <c r="K39" s="62">
        <v>5.0</v>
      </c>
      <c r="L39" s="62">
        <v>7.0</v>
      </c>
      <c r="M39" s="62">
        <v>0.714</v>
      </c>
      <c r="N39" s="62">
        <v>4.0</v>
      </c>
      <c r="O39" s="62">
        <v>6.0</v>
      </c>
      <c r="P39" s="62">
        <v>0.667</v>
      </c>
      <c r="Q39" s="62">
        <v>1.0</v>
      </c>
      <c r="R39" s="62">
        <v>1.0</v>
      </c>
      <c r="S39" s="62">
        <v>1.0</v>
      </c>
      <c r="T39" s="62">
        <v>1.0</v>
      </c>
      <c r="U39" s="62">
        <v>0.0</v>
      </c>
      <c r="V39" s="62">
        <v>0.0</v>
      </c>
      <c r="W39" s="62" t="s">
        <v>81</v>
      </c>
      <c r="X39" s="62">
        <v>1.0</v>
      </c>
      <c r="Y39" s="62">
        <v>3.0</v>
      </c>
      <c r="Z39" s="62">
        <v>4.0</v>
      </c>
      <c r="AA39" s="62">
        <v>2.0</v>
      </c>
      <c r="AB39" s="62">
        <v>2.0</v>
      </c>
      <c r="AC39" s="62">
        <v>0.0</v>
      </c>
      <c r="AD39" s="62">
        <v>2.0</v>
      </c>
      <c r="AE39" s="62">
        <v>2.0</v>
      </c>
      <c r="AF39" s="62">
        <v>14.0</v>
      </c>
      <c r="AG39" s="62">
        <v>13.3</v>
      </c>
      <c r="AH39" s="62">
        <v>14.0</v>
      </c>
    </row>
    <row r="40" ht="15.75" customHeight="1">
      <c r="A40" s="62">
        <v>19.0</v>
      </c>
      <c r="B40" s="62">
        <v>340.0</v>
      </c>
      <c r="C40" s="62">
        <v>28.0</v>
      </c>
      <c r="D40" s="63">
        <v>46010.0</v>
      </c>
      <c r="E40" s="62" t="s">
        <v>245</v>
      </c>
      <c r="F40" s="62" t="s">
        <v>227</v>
      </c>
      <c r="G40" s="62" t="s">
        <v>225</v>
      </c>
      <c r="H40" s="62" t="s">
        <v>595</v>
      </c>
      <c r="I40" s="62" t="s">
        <v>81</v>
      </c>
      <c r="J40" s="65">
        <v>0.5381944444444444</v>
      </c>
      <c r="K40" s="62">
        <v>2.0</v>
      </c>
      <c r="L40" s="62">
        <v>5.0</v>
      </c>
      <c r="M40" s="62">
        <v>0.4</v>
      </c>
      <c r="N40" s="62">
        <v>2.0</v>
      </c>
      <c r="O40" s="62">
        <v>5.0</v>
      </c>
      <c r="P40" s="62">
        <v>0.4</v>
      </c>
      <c r="Q40" s="62">
        <v>0.0</v>
      </c>
      <c r="R40" s="62">
        <v>0.0</v>
      </c>
      <c r="S40" s="62" t="s">
        <v>81</v>
      </c>
      <c r="T40" s="62">
        <v>0.6</v>
      </c>
      <c r="U40" s="62">
        <v>0.0</v>
      </c>
      <c r="V40" s="62">
        <v>0.0</v>
      </c>
      <c r="W40" s="62" t="s">
        <v>81</v>
      </c>
      <c r="X40" s="62">
        <v>2.0</v>
      </c>
      <c r="Y40" s="62">
        <v>2.0</v>
      </c>
      <c r="Z40" s="62">
        <v>4.0</v>
      </c>
      <c r="AA40" s="62">
        <v>2.0</v>
      </c>
      <c r="AB40" s="62">
        <v>0.0</v>
      </c>
      <c r="AC40" s="62">
        <v>1.0</v>
      </c>
      <c r="AD40" s="62">
        <v>0.0</v>
      </c>
      <c r="AE40" s="62">
        <v>0.0</v>
      </c>
      <c r="AF40" s="62">
        <v>6.0</v>
      </c>
      <c r="AG40" s="62">
        <v>7.4</v>
      </c>
      <c r="AH40" s="62">
        <v>3.0</v>
      </c>
    </row>
    <row r="41" ht="15.75" customHeight="1">
      <c r="A41" s="62">
        <v>20.0</v>
      </c>
      <c r="B41" s="62">
        <v>341.0</v>
      </c>
      <c r="C41" s="62">
        <v>29.0</v>
      </c>
      <c r="D41" s="63">
        <v>46013.0</v>
      </c>
      <c r="E41" s="62" t="s">
        <v>245</v>
      </c>
      <c r="F41" s="62" t="s">
        <v>81</v>
      </c>
      <c r="G41" s="62" t="s">
        <v>233</v>
      </c>
      <c r="H41" s="62" t="s">
        <v>641</v>
      </c>
      <c r="I41" s="62" t="s">
        <v>81</v>
      </c>
      <c r="J41" s="65">
        <v>0.8354166666666667</v>
      </c>
      <c r="K41" s="62">
        <v>1.0</v>
      </c>
      <c r="L41" s="62">
        <v>5.0</v>
      </c>
      <c r="M41" s="62">
        <v>0.2</v>
      </c>
      <c r="N41" s="62">
        <v>1.0</v>
      </c>
      <c r="O41" s="62">
        <v>5.0</v>
      </c>
      <c r="P41" s="62">
        <v>0.2</v>
      </c>
      <c r="Q41" s="62">
        <v>0.0</v>
      </c>
      <c r="R41" s="62">
        <v>0.0</v>
      </c>
      <c r="S41" s="62" t="s">
        <v>81</v>
      </c>
      <c r="T41" s="62">
        <v>0.3</v>
      </c>
      <c r="U41" s="62">
        <v>2.0</v>
      </c>
      <c r="V41" s="62">
        <v>2.0</v>
      </c>
      <c r="W41" s="62">
        <v>1.0</v>
      </c>
      <c r="X41" s="62">
        <v>0.0</v>
      </c>
      <c r="Y41" s="62">
        <v>2.0</v>
      </c>
      <c r="Z41" s="62">
        <v>2.0</v>
      </c>
      <c r="AA41" s="62">
        <v>1.0</v>
      </c>
      <c r="AB41" s="62">
        <v>0.0</v>
      </c>
      <c r="AC41" s="62">
        <v>0.0</v>
      </c>
      <c r="AD41" s="62">
        <v>1.0</v>
      </c>
      <c r="AE41" s="62">
        <v>4.0</v>
      </c>
      <c r="AF41" s="62">
        <v>5.0</v>
      </c>
      <c r="AG41" s="62">
        <v>0.6</v>
      </c>
      <c r="AH41" s="62">
        <v>0.0</v>
      </c>
    </row>
    <row r="42" ht="15.75" customHeight="1">
      <c r="A42" s="62">
        <v>21.0</v>
      </c>
      <c r="B42" s="62">
        <v>342.0</v>
      </c>
      <c r="C42" s="62">
        <v>30.0</v>
      </c>
      <c r="D42" s="63">
        <v>46014.0</v>
      </c>
      <c r="E42" s="62" t="s">
        <v>245</v>
      </c>
      <c r="F42" s="62" t="s">
        <v>227</v>
      </c>
      <c r="G42" s="62" t="s">
        <v>239</v>
      </c>
      <c r="H42" s="62" t="s">
        <v>642</v>
      </c>
      <c r="I42" s="62" t="s">
        <v>81</v>
      </c>
      <c r="J42" s="65">
        <v>0.6569444444444444</v>
      </c>
      <c r="K42" s="62">
        <v>2.0</v>
      </c>
      <c r="L42" s="62">
        <v>3.0</v>
      </c>
      <c r="M42" s="62">
        <v>0.667</v>
      </c>
      <c r="N42" s="62">
        <v>2.0</v>
      </c>
      <c r="O42" s="62">
        <v>3.0</v>
      </c>
      <c r="P42" s="62">
        <v>0.667</v>
      </c>
      <c r="Q42" s="62">
        <v>0.0</v>
      </c>
      <c r="R42" s="62">
        <v>0.0</v>
      </c>
      <c r="S42" s="62" t="s">
        <v>81</v>
      </c>
      <c r="T42" s="62">
        <v>1.0</v>
      </c>
      <c r="U42" s="62">
        <v>2.0</v>
      </c>
      <c r="V42" s="62">
        <v>2.0</v>
      </c>
      <c r="W42" s="62">
        <v>1.0</v>
      </c>
      <c r="X42" s="62">
        <v>1.0</v>
      </c>
      <c r="Y42" s="62">
        <v>3.0</v>
      </c>
      <c r="Z42" s="62">
        <v>4.0</v>
      </c>
      <c r="AA42" s="62">
        <v>1.0</v>
      </c>
      <c r="AB42" s="62">
        <v>1.0</v>
      </c>
      <c r="AC42" s="62">
        <v>0.0</v>
      </c>
      <c r="AD42" s="62">
        <v>0.0</v>
      </c>
      <c r="AE42" s="62">
        <v>0.0</v>
      </c>
      <c r="AF42" s="62">
        <v>8.0</v>
      </c>
      <c r="AG42" s="62">
        <v>10.0</v>
      </c>
      <c r="AH42" s="62">
        <v>-2.0</v>
      </c>
    </row>
    <row r="43" ht="15.75" customHeight="1">
      <c r="A43" s="62">
        <v>22.0</v>
      </c>
      <c r="B43" s="62">
        <v>343.0</v>
      </c>
      <c r="C43" s="62">
        <v>31.0</v>
      </c>
      <c r="D43" s="63">
        <v>46016.0</v>
      </c>
      <c r="E43" s="62" t="s">
        <v>245</v>
      </c>
      <c r="F43" s="62" t="s">
        <v>81</v>
      </c>
      <c r="G43" s="62" t="s">
        <v>239</v>
      </c>
      <c r="H43" s="62" t="s">
        <v>643</v>
      </c>
      <c r="I43" s="62" t="s">
        <v>81</v>
      </c>
      <c r="J43" s="65">
        <v>0.6277777777777778</v>
      </c>
      <c r="K43" s="62">
        <v>2.0</v>
      </c>
      <c r="L43" s="62">
        <v>4.0</v>
      </c>
      <c r="M43" s="62">
        <v>0.5</v>
      </c>
      <c r="N43" s="62">
        <v>1.0</v>
      </c>
      <c r="O43" s="62">
        <v>2.0</v>
      </c>
      <c r="P43" s="62">
        <v>0.5</v>
      </c>
      <c r="Q43" s="62">
        <v>1.0</v>
      </c>
      <c r="R43" s="62">
        <v>2.0</v>
      </c>
      <c r="S43" s="62">
        <v>0.5</v>
      </c>
      <c r="T43" s="62">
        <v>0.625</v>
      </c>
      <c r="U43" s="62">
        <v>0.0</v>
      </c>
      <c r="V43" s="62">
        <v>0.0</v>
      </c>
      <c r="W43" s="62" t="s">
        <v>81</v>
      </c>
      <c r="X43" s="62">
        <v>0.0</v>
      </c>
      <c r="Y43" s="62">
        <v>1.0</v>
      </c>
      <c r="Z43" s="62">
        <v>1.0</v>
      </c>
      <c r="AA43" s="62">
        <v>2.0</v>
      </c>
      <c r="AB43" s="62">
        <v>1.0</v>
      </c>
      <c r="AC43" s="62">
        <v>0.0</v>
      </c>
      <c r="AD43" s="62">
        <v>0.0</v>
      </c>
      <c r="AE43" s="62">
        <v>1.0</v>
      </c>
      <c r="AF43" s="62">
        <v>5.0</v>
      </c>
      <c r="AG43" s="62">
        <v>5.3</v>
      </c>
      <c r="AH43" s="62">
        <v>-11.0</v>
      </c>
    </row>
    <row r="44" ht="15.75" customHeight="1">
      <c r="A44" s="62">
        <v>23.0</v>
      </c>
      <c r="B44" s="62">
        <v>344.0</v>
      </c>
      <c r="C44" s="62">
        <v>32.0</v>
      </c>
      <c r="D44" s="63">
        <v>46019.0</v>
      </c>
      <c r="E44" s="62" t="s">
        <v>245</v>
      </c>
      <c r="F44" s="62" t="s">
        <v>81</v>
      </c>
      <c r="G44" s="62" t="s">
        <v>265</v>
      </c>
      <c r="H44" s="62" t="s">
        <v>644</v>
      </c>
      <c r="I44" s="62" t="s">
        <v>81</v>
      </c>
      <c r="J44" s="65">
        <v>0.21666666666666667</v>
      </c>
      <c r="K44" s="62">
        <v>0.0</v>
      </c>
      <c r="L44" s="62">
        <v>1.0</v>
      </c>
      <c r="M44" s="62">
        <v>0.0</v>
      </c>
      <c r="N44" s="62">
        <v>0.0</v>
      </c>
      <c r="O44" s="62">
        <v>1.0</v>
      </c>
      <c r="P44" s="62">
        <v>0.0</v>
      </c>
      <c r="Q44" s="62">
        <v>0.0</v>
      </c>
      <c r="R44" s="62">
        <v>0.0</v>
      </c>
      <c r="S44" s="62" t="s">
        <v>81</v>
      </c>
      <c r="T44" s="62">
        <v>0.0</v>
      </c>
      <c r="U44" s="62">
        <v>0.0</v>
      </c>
      <c r="V44" s="62">
        <v>0.0</v>
      </c>
      <c r="W44" s="62" t="s">
        <v>81</v>
      </c>
      <c r="X44" s="62">
        <v>0.0</v>
      </c>
      <c r="Y44" s="62">
        <v>1.0</v>
      </c>
      <c r="Z44" s="62">
        <v>1.0</v>
      </c>
      <c r="AA44" s="62">
        <v>0.0</v>
      </c>
      <c r="AB44" s="62">
        <v>0.0</v>
      </c>
      <c r="AC44" s="62">
        <v>0.0</v>
      </c>
      <c r="AD44" s="62">
        <v>0.0</v>
      </c>
      <c r="AE44" s="62">
        <v>0.0</v>
      </c>
      <c r="AF44" s="62">
        <v>0.0</v>
      </c>
      <c r="AG44" s="62">
        <v>-0.4</v>
      </c>
      <c r="AH44" s="62">
        <v>-8.0</v>
      </c>
    </row>
    <row r="45" ht="15.75" customHeight="1">
      <c r="A45" s="62">
        <v>24.0</v>
      </c>
      <c r="B45" s="62">
        <v>345.0</v>
      </c>
      <c r="C45" s="62">
        <v>33.0</v>
      </c>
      <c r="D45" s="63">
        <v>46020.0</v>
      </c>
      <c r="E45" s="62" t="s">
        <v>245</v>
      </c>
      <c r="F45" s="62" t="s">
        <v>81</v>
      </c>
      <c r="G45" s="62" t="s">
        <v>241</v>
      </c>
      <c r="H45" s="62" t="s">
        <v>645</v>
      </c>
      <c r="I45" s="62" t="s">
        <v>81</v>
      </c>
      <c r="J45" s="65">
        <v>0.4263888888888889</v>
      </c>
      <c r="K45" s="62">
        <v>0.0</v>
      </c>
      <c r="L45" s="62">
        <v>2.0</v>
      </c>
      <c r="M45" s="62">
        <v>0.0</v>
      </c>
      <c r="N45" s="62">
        <v>0.0</v>
      </c>
      <c r="O45" s="62">
        <v>2.0</v>
      </c>
      <c r="P45" s="62">
        <v>0.0</v>
      </c>
      <c r="Q45" s="62">
        <v>0.0</v>
      </c>
      <c r="R45" s="62">
        <v>0.0</v>
      </c>
      <c r="S45" s="62" t="s">
        <v>81</v>
      </c>
      <c r="T45" s="62">
        <v>0.0</v>
      </c>
      <c r="U45" s="62">
        <v>0.0</v>
      </c>
      <c r="V45" s="62">
        <v>0.0</v>
      </c>
      <c r="W45" s="62" t="s">
        <v>81</v>
      </c>
      <c r="X45" s="62">
        <v>0.0</v>
      </c>
      <c r="Y45" s="62">
        <v>1.0</v>
      </c>
      <c r="Z45" s="62">
        <v>1.0</v>
      </c>
      <c r="AA45" s="62">
        <v>1.0</v>
      </c>
      <c r="AB45" s="62">
        <v>0.0</v>
      </c>
      <c r="AC45" s="62">
        <v>0.0</v>
      </c>
      <c r="AD45" s="62">
        <v>0.0</v>
      </c>
      <c r="AE45" s="62">
        <v>1.0</v>
      </c>
      <c r="AF45" s="62">
        <v>0.0</v>
      </c>
      <c r="AG45" s="62">
        <v>-0.8</v>
      </c>
      <c r="AH45" s="62">
        <v>-10.0</v>
      </c>
    </row>
    <row r="46" ht="15.75" customHeight="1">
      <c r="A46" s="62">
        <v>25.0</v>
      </c>
      <c r="B46" s="62">
        <v>346.0</v>
      </c>
      <c r="C46" s="62">
        <v>34.0</v>
      </c>
      <c r="D46" s="63">
        <v>46022.0</v>
      </c>
      <c r="E46" s="62" t="s">
        <v>245</v>
      </c>
      <c r="F46" s="62" t="s">
        <v>81</v>
      </c>
      <c r="G46" s="62" t="s">
        <v>230</v>
      </c>
      <c r="H46" s="62" t="s">
        <v>646</v>
      </c>
      <c r="I46" s="62" t="s">
        <v>81</v>
      </c>
      <c r="J46" s="65">
        <v>0.8090277777777778</v>
      </c>
      <c r="K46" s="62">
        <v>5.0</v>
      </c>
      <c r="L46" s="62">
        <v>10.0</v>
      </c>
      <c r="M46" s="62">
        <v>0.5</v>
      </c>
      <c r="N46" s="62">
        <v>5.0</v>
      </c>
      <c r="O46" s="62">
        <v>10.0</v>
      </c>
      <c r="P46" s="62">
        <v>0.5</v>
      </c>
      <c r="Q46" s="62">
        <v>0.0</v>
      </c>
      <c r="R46" s="62">
        <v>0.0</v>
      </c>
      <c r="S46" s="62" t="s">
        <v>81</v>
      </c>
      <c r="T46" s="62">
        <v>0.75</v>
      </c>
      <c r="U46" s="62">
        <v>0.0</v>
      </c>
      <c r="V46" s="62">
        <v>0.0</v>
      </c>
      <c r="W46" s="62" t="s">
        <v>81</v>
      </c>
      <c r="X46" s="62">
        <v>0.0</v>
      </c>
      <c r="Y46" s="62">
        <v>1.0</v>
      </c>
      <c r="Z46" s="62">
        <v>1.0</v>
      </c>
      <c r="AA46" s="62">
        <v>1.0</v>
      </c>
      <c r="AB46" s="62">
        <v>0.0</v>
      </c>
      <c r="AC46" s="62">
        <v>0.0</v>
      </c>
      <c r="AD46" s="62">
        <v>0.0</v>
      </c>
      <c r="AE46" s="62">
        <v>3.0</v>
      </c>
      <c r="AF46" s="62">
        <v>15.0</v>
      </c>
      <c r="AG46" s="62">
        <v>9.8</v>
      </c>
      <c r="AH46" s="62">
        <v>7.0</v>
      </c>
    </row>
    <row r="47" ht="15.75" customHeight="1">
      <c r="A47" s="62">
        <v>26.0</v>
      </c>
      <c r="B47" s="62">
        <v>347.0</v>
      </c>
      <c r="C47" s="62">
        <v>35.0</v>
      </c>
      <c r="D47" s="63">
        <v>46024.0</v>
      </c>
      <c r="E47" s="62" t="s">
        <v>245</v>
      </c>
      <c r="F47" s="62" t="s">
        <v>227</v>
      </c>
      <c r="G47" s="62" t="s">
        <v>222</v>
      </c>
      <c r="H47" s="62" t="s">
        <v>647</v>
      </c>
      <c r="I47" s="62" t="s">
        <v>81</v>
      </c>
      <c r="J47" s="65">
        <v>0.8298611111111112</v>
      </c>
      <c r="K47" s="62">
        <v>2.0</v>
      </c>
      <c r="L47" s="62">
        <v>5.0</v>
      </c>
      <c r="M47" s="62">
        <v>0.4</v>
      </c>
      <c r="N47" s="62">
        <v>1.0</v>
      </c>
      <c r="O47" s="62">
        <v>4.0</v>
      </c>
      <c r="P47" s="62">
        <v>0.25</v>
      </c>
      <c r="Q47" s="62">
        <v>1.0</v>
      </c>
      <c r="R47" s="62">
        <v>1.0</v>
      </c>
      <c r="S47" s="62">
        <v>1.0</v>
      </c>
      <c r="T47" s="62">
        <v>0.5</v>
      </c>
      <c r="U47" s="62">
        <v>0.0</v>
      </c>
      <c r="V47" s="62">
        <v>0.0</v>
      </c>
      <c r="W47" s="62" t="s">
        <v>81</v>
      </c>
      <c r="X47" s="62">
        <v>0.0</v>
      </c>
      <c r="Y47" s="62">
        <v>2.0</v>
      </c>
      <c r="Z47" s="62">
        <v>2.0</v>
      </c>
      <c r="AA47" s="62">
        <v>4.0</v>
      </c>
      <c r="AB47" s="62">
        <v>0.0</v>
      </c>
      <c r="AC47" s="62">
        <v>0.0</v>
      </c>
      <c r="AD47" s="62">
        <v>1.0</v>
      </c>
      <c r="AE47" s="62">
        <v>2.0</v>
      </c>
      <c r="AF47" s="62">
        <v>5.0</v>
      </c>
      <c r="AG47" s="62">
        <v>3.9</v>
      </c>
      <c r="AH47" s="62">
        <v>3.0</v>
      </c>
    </row>
    <row r="48" ht="15.75" customHeight="1">
      <c r="A48" s="62">
        <v>27.0</v>
      </c>
      <c r="B48" s="62">
        <v>348.0</v>
      </c>
      <c r="C48" s="62">
        <v>36.0</v>
      </c>
      <c r="D48" s="63">
        <v>46026.0</v>
      </c>
      <c r="E48" s="62" t="s">
        <v>245</v>
      </c>
      <c r="F48" s="62" t="s">
        <v>227</v>
      </c>
      <c r="G48" s="62" t="s">
        <v>259</v>
      </c>
      <c r="H48" s="62" t="s">
        <v>347</v>
      </c>
      <c r="I48" s="62" t="s">
        <v>81</v>
      </c>
      <c r="J48" s="65">
        <v>0.4270833333333333</v>
      </c>
      <c r="K48" s="62">
        <v>0.0</v>
      </c>
      <c r="L48" s="62">
        <v>2.0</v>
      </c>
      <c r="M48" s="62">
        <v>0.0</v>
      </c>
      <c r="N48" s="62">
        <v>0.0</v>
      </c>
      <c r="O48" s="62">
        <v>1.0</v>
      </c>
      <c r="P48" s="62">
        <v>0.0</v>
      </c>
      <c r="Q48" s="62">
        <v>0.0</v>
      </c>
      <c r="R48" s="62">
        <v>1.0</v>
      </c>
      <c r="S48" s="62">
        <v>0.0</v>
      </c>
      <c r="T48" s="62">
        <v>0.0</v>
      </c>
      <c r="U48" s="62">
        <v>0.0</v>
      </c>
      <c r="V48" s="62">
        <v>0.0</v>
      </c>
      <c r="W48" s="62" t="s">
        <v>81</v>
      </c>
      <c r="X48" s="62">
        <v>0.0</v>
      </c>
      <c r="Y48" s="62">
        <v>2.0</v>
      </c>
      <c r="Z48" s="62">
        <v>2.0</v>
      </c>
      <c r="AA48" s="62">
        <v>0.0</v>
      </c>
      <c r="AB48" s="62">
        <v>0.0</v>
      </c>
      <c r="AC48" s="62">
        <v>0.0</v>
      </c>
      <c r="AD48" s="62">
        <v>0.0</v>
      </c>
      <c r="AE48" s="62">
        <v>1.0</v>
      </c>
      <c r="AF48" s="62">
        <v>0.0</v>
      </c>
      <c r="AG48" s="62">
        <v>-1.2</v>
      </c>
      <c r="AH48" s="62">
        <v>5.0</v>
      </c>
    </row>
    <row r="49" ht="15.75" customHeight="1">
      <c r="A49" s="62">
        <v>28.0</v>
      </c>
      <c r="B49" s="62">
        <v>349.0</v>
      </c>
      <c r="C49" s="62">
        <v>37.0</v>
      </c>
      <c r="D49" s="63">
        <v>46027.0</v>
      </c>
      <c r="E49" s="62" t="s">
        <v>245</v>
      </c>
      <c r="F49" s="62" t="s">
        <v>81</v>
      </c>
      <c r="G49" s="62" t="s">
        <v>243</v>
      </c>
      <c r="H49" s="62" t="s">
        <v>648</v>
      </c>
      <c r="I49" s="62" t="s">
        <v>81</v>
      </c>
      <c r="J49" s="65">
        <v>0.9222222222222223</v>
      </c>
      <c r="K49" s="62">
        <v>1.0</v>
      </c>
      <c r="L49" s="62">
        <v>7.0</v>
      </c>
      <c r="M49" s="62">
        <v>0.143</v>
      </c>
      <c r="N49" s="62">
        <v>1.0</v>
      </c>
      <c r="O49" s="62">
        <v>5.0</v>
      </c>
      <c r="P49" s="62">
        <v>0.2</v>
      </c>
      <c r="Q49" s="62">
        <v>0.0</v>
      </c>
      <c r="R49" s="62">
        <v>2.0</v>
      </c>
      <c r="S49" s="62">
        <v>0.0</v>
      </c>
      <c r="T49" s="62">
        <v>0.214</v>
      </c>
      <c r="U49" s="62">
        <v>2.0</v>
      </c>
      <c r="V49" s="62">
        <v>2.0</v>
      </c>
      <c r="W49" s="62">
        <v>1.0</v>
      </c>
      <c r="X49" s="62">
        <v>1.0</v>
      </c>
      <c r="Y49" s="62">
        <v>3.0</v>
      </c>
      <c r="Z49" s="62">
        <v>4.0</v>
      </c>
      <c r="AA49" s="62">
        <v>1.0</v>
      </c>
      <c r="AB49" s="62">
        <v>2.0</v>
      </c>
      <c r="AC49" s="62">
        <v>0.0</v>
      </c>
      <c r="AD49" s="62">
        <v>0.0</v>
      </c>
      <c r="AE49" s="62">
        <v>2.0</v>
      </c>
      <c r="AF49" s="62">
        <v>5.0</v>
      </c>
      <c r="AG49" s="62">
        <v>4.0</v>
      </c>
      <c r="AH49" s="62">
        <v>-13.0</v>
      </c>
    </row>
    <row r="50" ht="15.75" customHeight="1">
      <c r="A50" s="62">
        <v>29.0</v>
      </c>
      <c r="B50" s="62">
        <v>350.0</v>
      </c>
      <c r="C50" s="62">
        <v>38.0</v>
      </c>
      <c r="D50" s="63">
        <v>46029.0</v>
      </c>
      <c r="E50" s="62" t="s">
        <v>245</v>
      </c>
      <c r="F50" s="62" t="s">
        <v>81</v>
      </c>
      <c r="G50" s="62" t="s">
        <v>251</v>
      </c>
      <c r="H50" s="62" t="s">
        <v>649</v>
      </c>
      <c r="I50" s="62" t="s">
        <v>81</v>
      </c>
      <c r="J50" s="65">
        <v>0.4041666666666667</v>
      </c>
      <c r="K50" s="62">
        <v>1.0</v>
      </c>
      <c r="L50" s="62">
        <v>3.0</v>
      </c>
      <c r="M50" s="62">
        <v>0.333</v>
      </c>
      <c r="N50" s="62">
        <v>1.0</v>
      </c>
      <c r="O50" s="62">
        <v>3.0</v>
      </c>
      <c r="P50" s="62">
        <v>0.333</v>
      </c>
      <c r="Q50" s="62">
        <v>0.0</v>
      </c>
      <c r="R50" s="62">
        <v>0.0</v>
      </c>
      <c r="S50" s="62" t="s">
        <v>81</v>
      </c>
      <c r="T50" s="62">
        <v>0.5</v>
      </c>
      <c r="U50" s="62">
        <v>2.0</v>
      </c>
      <c r="V50" s="62">
        <v>3.0</v>
      </c>
      <c r="W50" s="62">
        <v>0.667</v>
      </c>
      <c r="X50" s="62">
        <v>0.0</v>
      </c>
      <c r="Y50" s="62">
        <v>1.0</v>
      </c>
      <c r="Z50" s="62">
        <v>1.0</v>
      </c>
      <c r="AA50" s="62">
        <v>0.0</v>
      </c>
      <c r="AB50" s="62">
        <v>0.0</v>
      </c>
      <c r="AC50" s="62">
        <v>0.0</v>
      </c>
      <c r="AD50" s="62">
        <v>0.0</v>
      </c>
      <c r="AE50" s="62">
        <v>2.0</v>
      </c>
      <c r="AF50" s="62">
        <v>5.0</v>
      </c>
      <c r="AG50" s="62">
        <v>2.4</v>
      </c>
      <c r="AH50" s="62">
        <v>-9.0</v>
      </c>
    </row>
    <row r="51" ht="15.75" customHeight="1">
      <c r="A51" s="62">
        <v>30.0</v>
      </c>
      <c r="B51" s="62">
        <v>351.0</v>
      </c>
      <c r="C51" s="62">
        <v>39.0</v>
      </c>
      <c r="D51" s="63">
        <v>46031.0</v>
      </c>
      <c r="E51" s="62" t="s">
        <v>245</v>
      </c>
      <c r="F51" s="62" t="s">
        <v>227</v>
      </c>
      <c r="G51" s="62" t="s">
        <v>233</v>
      </c>
      <c r="H51" s="62" t="s">
        <v>386</v>
      </c>
      <c r="I51" s="62" t="s">
        <v>81</v>
      </c>
      <c r="J51" s="65">
        <v>0.6479166666666667</v>
      </c>
      <c r="K51" s="62">
        <v>0.0</v>
      </c>
      <c r="L51" s="62">
        <v>6.0</v>
      </c>
      <c r="M51" s="62">
        <v>0.0</v>
      </c>
      <c r="N51" s="62">
        <v>0.0</v>
      </c>
      <c r="O51" s="62">
        <v>5.0</v>
      </c>
      <c r="P51" s="62">
        <v>0.0</v>
      </c>
      <c r="Q51" s="62">
        <v>0.0</v>
      </c>
      <c r="R51" s="62">
        <v>1.0</v>
      </c>
      <c r="S51" s="62">
        <v>0.0</v>
      </c>
      <c r="T51" s="62">
        <v>0.0</v>
      </c>
      <c r="U51" s="62">
        <v>3.0</v>
      </c>
      <c r="V51" s="62">
        <v>4.0</v>
      </c>
      <c r="W51" s="62">
        <v>0.75</v>
      </c>
      <c r="X51" s="62">
        <v>0.0</v>
      </c>
      <c r="Y51" s="62">
        <v>1.0</v>
      </c>
      <c r="Z51" s="62">
        <v>1.0</v>
      </c>
      <c r="AA51" s="62">
        <v>0.0</v>
      </c>
      <c r="AB51" s="62">
        <v>0.0</v>
      </c>
      <c r="AC51" s="62">
        <v>2.0</v>
      </c>
      <c r="AD51" s="62">
        <v>0.0</v>
      </c>
      <c r="AE51" s="62">
        <v>2.0</v>
      </c>
      <c r="AF51" s="62">
        <v>3.0</v>
      </c>
      <c r="AG51" s="62">
        <v>-0.7</v>
      </c>
      <c r="AH51" s="62">
        <v>-14.0</v>
      </c>
    </row>
    <row r="52" ht="15.75" customHeight="1">
      <c r="A52" s="62">
        <v>31.0</v>
      </c>
      <c r="B52" s="62">
        <v>352.0</v>
      </c>
      <c r="C52" s="62">
        <v>40.0</v>
      </c>
      <c r="D52" s="63">
        <v>46033.0</v>
      </c>
      <c r="E52" s="62" t="s">
        <v>245</v>
      </c>
      <c r="F52" s="62" t="s">
        <v>81</v>
      </c>
      <c r="G52" s="62" t="s">
        <v>235</v>
      </c>
      <c r="H52" s="62" t="s">
        <v>636</v>
      </c>
      <c r="I52" s="62" t="s">
        <v>81</v>
      </c>
      <c r="J52" s="65">
        <v>0.7840277777777778</v>
      </c>
      <c r="K52" s="62">
        <v>3.0</v>
      </c>
      <c r="L52" s="62">
        <v>5.0</v>
      </c>
      <c r="M52" s="62">
        <v>0.6</v>
      </c>
      <c r="N52" s="62">
        <v>2.0</v>
      </c>
      <c r="O52" s="62">
        <v>4.0</v>
      </c>
      <c r="P52" s="62">
        <v>0.5</v>
      </c>
      <c r="Q52" s="62">
        <v>1.0</v>
      </c>
      <c r="R52" s="62">
        <v>1.0</v>
      </c>
      <c r="S52" s="62">
        <v>1.0</v>
      </c>
      <c r="T52" s="62">
        <v>0.8</v>
      </c>
      <c r="U52" s="62">
        <v>3.0</v>
      </c>
      <c r="V52" s="62">
        <v>5.0</v>
      </c>
      <c r="W52" s="62">
        <v>0.6</v>
      </c>
      <c r="X52" s="62">
        <v>1.0</v>
      </c>
      <c r="Y52" s="62">
        <v>2.0</v>
      </c>
      <c r="Z52" s="62">
        <v>3.0</v>
      </c>
      <c r="AA52" s="62">
        <v>1.0</v>
      </c>
      <c r="AB52" s="62">
        <v>1.0</v>
      </c>
      <c r="AC52" s="62">
        <v>0.0</v>
      </c>
      <c r="AD52" s="62">
        <v>0.0</v>
      </c>
      <c r="AE52" s="62">
        <v>1.0</v>
      </c>
      <c r="AF52" s="62">
        <v>11.0</v>
      </c>
      <c r="AG52" s="62">
        <v>10.5</v>
      </c>
      <c r="AH52" s="62">
        <v>16.0</v>
      </c>
    </row>
    <row r="53" ht="15.75" customHeight="1">
      <c r="A53" s="62">
        <v>32.0</v>
      </c>
      <c r="B53" s="62">
        <v>353.0</v>
      </c>
      <c r="C53" s="62">
        <v>41.0</v>
      </c>
      <c r="D53" s="63">
        <v>46035.0</v>
      </c>
      <c r="E53" s="62" t="s">
        <v>245</v>
      </c>
      <c r="F53" s="62" t="s">
        <v>81</v>
      </c>
      <c r="G53" s="62" t="s">
        <v>239</v>
      </c>
      <c r="H53" s="62" t="s">
        <v>650</v>
      </c>
      <c r="I53" s="62" t="s">
        <v>81</v>
      </c>
      <c r="J53" s="65">
        <v>0.5958333333333333</v>
      </c>
      <c r="K53" s="62">
        <v>3.0</v>
      </c>
      <c r="L53" s="62">
        <v>3.0</v>
      </c>
      <c r="M53" s="62">
        <v>1.0</v>
      </c>
      <c r="N53" s="62">
        <v>2.0</v>
      </c>
      <c r="O53" s="62">
        <v>2.0</v>
      </c>
      <c r="P53" s="62">
        <v>1.0</v>
      </c>
      <c r="Q53" s="62">
        <v>1.0</v>
      </c>
      <c r="R53" s="62">
        <v>1.0</v>
      </c>
      <c r="S53" s="62">
        <v>1.0</v>
      </c>
      <c r="T53" s="62">
        <v>1.333</v>
      </c>
      <c r="U53" s="62">
        <v>0.0</v>
      </c>
      <c r="V53" s="62">
        <v>0.0</v>
      </c>
      <c r="W53" s="62" t="s">
        <v>81</v>
      </c>
      <c r="X53" s="62">
        <v>0.0</v>
      </c>
      <c r="Y53" s="62">
        <v>2.0</v>
      </c>
      <c r="Z53" s="62">
        <v>2.0</v>
      </c>
      <c r="AA53" s="62">
        <v>0.0</v>
      </c>
      <c r="AB53" s="62">
        <v>0.0</v>
      </c>
      <c r="AC53" s="62">
        <v>0.0</v>
      </c>
      <c r="AD53" s="62">
        <v>0.0</v>
      </c>
      <c r="AE53" s="62">
        <v>1.0</v>
      </c>
      <c r="AF53" s="62">
        <v>8.0</v>
      </c>
      <c r="AG53" s="62">
        <v>7.3</v>
      </c>
      <c r="AH53" s="62">
        <v>-5.0</v>
      </c>
    </row>
    <row r="54" ht="15.75" customHeight="1">
      <c r="A54" s="62">
        <v>33.0</v>
      </c>
      <c r="B54" s="62">
        <v>354.0</v>
      </c>
      <c r="C54" s="62">
        <v>42.0</v>
      </c>
      <c r="D54" s="63">
        <v>46037.0</v>
      </c>
      <c r="E54" s="62" t="s">
        <v>245</v>
      </c>
      <c r="F54" s="62" t="s">
        <v>227</v>
      </c>
      <c r="G54" s="62" t="s">
        <v>272</v>
      </c>
      <c r="H54" s="62" t="s">
        <v>651</v>
      </c>
      <c r="I54" s="62" t="s">
        <v>81</v>
      </c>
      <c r="J54" s="65">
        <v>0.31666666666666665</v>
      </c>
      <c r="K54" s="62">
        <v>2.0</v>
      </c>
      <c r="L54" s="62">
        <v>5.0</v>
      </c>
      <c r="M54" s="62">
        <v>0.4</v>
      </c>
      <c r="N54" s="62">
        <v>2.0</v>
      </c>
      <c r="O54" s="62">
        <v>4.0</v>
      </c>
      <c r="P54" s="62">
        <v>0.5</v>
      </c>
      <c r="Q54" s="62">
        <v>0.0</v>
      </c>
      <c r="R54" s="62">
        <v>1.0</v>
      </c>
      <c r="S54" s="62">
        <v>0.0</v>
      </c>
      <c r="T54" s="62">
        <v>0.6</v>
      </c>
      <c r="U54" s="62">
        <v>0.0</v>
      </c>
      <c r="V54" s="62">
        <v>0.0</v>
      </c>
      <c r="W54" s="62" t="s">
        <v>81</v>
      </c>
      <c r="X54" s="62">
        <v>1.0</v>
      </c>
      <c r="Y54" s="62">
        <v>0.0</v>
      </c>
      <c r="Z54" s="62">
        <v>1.0</v>
      </c>
      <c r="AA54" s="62">
        <v>0.0</v>
      </c>
      <c r="AB54" s="62">
        <v>0.0</v>
      </c>
      <c r="AC54" s="62">
        <v>0.0</v>
      </c>
      <c r="AD54" s="62">
        <v>0.0</v>
      </c>
      <c r="AE54" s="62">
        <v>1.0</v>
      </c>
      <c r="AF54" s="62">
        <v>6.0</v>
      </c>
      <c r="AG54" s="62">
        <v>3.6</v>
      </c>
      <c r="AH54" s="62">
        <v>-1.0</v>
      </c>
    </row>
    <row r="55" ht="15.75" customHeight="1">
      <c r="A55" s="62">
        <v>34.0</v>
      </c>
      <c r="B55" s="62">
        <v>355.0</v>
      </c>
      <c r="C55" s="62">
        <v>43.0</v>
      </c>
      <c r="D55" s="63">
        <v>46039.0</v>
      </c>
      <c r="E55" s="62" t="s">
        <v>245</v>
      </c>
      <c r="F55" s="62" t="s">
        <v>227</v>
      </c>
      <c r="G55" s="62" t="s">
        <v>235</v>
      </c>
      <c r="H55" s="62" t="s">
        <v>652</v>
      </c>
      <c r="I55" s="62" t="s">
        <v>81</v>
      </c>
      <c r="J55" s="65">
        <v>0.7986111111111112</v>
      </c>
      <c r="K55" s="62">
        <v>2.0</v>
      </c>
      <c r="L55" s="62">
        <v>3.0</v>
      </c>
      <c r="M55" s="62">
        <v>0.667</v>
      </c>
      <c r="N55" s="62">
        <v>2.0</v>
      </c>
      <c r="O55" s="62">
        <v>3.0</v>
      </c>
      <c r="P55" s="62">
        <v>0.667</v>
      </c>
      <c r="Q55" s="62">
        <v>0.0</v>
      </c>
      <c r="R55" s="62">
        <v>0.0</v>
      </c>
      <c r="S55" s="62" t="s">
        <v>81</v>
      </c>
      <c r="T55" s="62">
        <v>1.0</v>
      </c>
      <c r="U55" s="62">
        <v>2.0</v>
      </c>
      <c r="V55" s="62">
        <v>4.0</v>
      </c>
      <c r="W55" s="62">
        <v>0.5</v>
      </c>
      <c r="X55" s="62">
        <v>0.0</v>
      </c>
      <c r="Y55" s="62">
        <v>3.0</v>
      </c>
      <c r="Z55" s="62">
        <v>3.0</v>
      </c>
      <c r="AA55" s="62">
        <v>2.0</v>
      </c>
      <c r="AB55" s="62">
        <v>0.0</v>
      </c>
      <c r="AC55" s="62">
        <v>0.0</v>
      </c>
      <c r="AD55" s="62">
        <v>1.0</v>
      </c>
      <c r="AE55" s="62">
        <v>3.0</v>
      </c>
      <c r="AF55" s="62">
        <v>8.0</v>
      </c>
      <c r="AG55" s="62">
        <v>6.0</v>
      </c>
      <c r="AH55" s="62">
        <v>0.0</v>
      </c>
    </row>
    <row r="56" ht="15.75" customHeight="1">
      <c r="A56" s="62">
        <v>35.0</v>
      </c>
      <c r="B56" s="62">
        <v>356.0</v>
      </c>
      <c r="C56" s="62">
        <v>44.0</v>
      </c>
      <c r="D56" s="63">
        <v>46041.0</v>
      </c>
      <c r="E56" s="62" t="s">
        <v>245</v>
      </c>
      <c r="F56" s="62" t="s">
        <v>227</v>
      </c>
      <c r="G56" s="62" t="s">
        <v>293</v>
      </c>
      <c r="H56" s="62" t="s">
        <v>653</v>
      </c>
      <c r="I56" s="62" t="s">
        <v>81</v>
      </c>
      <c r="J56" s="64">
        <v>1.0243055555555556</v>
      </c>
      <c r="K56" s="62">
        <v>6.0</v>
      </c>
      <c r="L56" s="62">
        <v>9.0</v>
      </c>
      <c r="M56" s="62">
        <v>0.667</v>
      </c>
      <c r="N56" s="62">
        <v>4.0</v>
      </c>
      <c r="O56" s="62">
        <v>7.0</v>
      </c>
      <c r="P56" s="62">
        <v>0.571</v>
      </c>
      <c r="Q56" s="62">
        <v>2.0</v>
      </c>
      <c r="R56" s="62">
        <v>2.0</v>
      </c>
      <c r="S56" s="62">
        <v>1.0</v>
      </c>
      <c r="T56" s="62">
        <v>0.889</v>
      </c>
      <c r="U56" s="62">
        <v>0.0</v>
      </c>
      <c r="V56" s="62">
        <v>0.0</v>
      </c>
      <c r="W56" s="62" t="s">
        <v>81</v>
      </c>
      <c r="X56" s="62">
        <v>1.0</v>
      </c>
      <c r="Y56" s="62">
        <v>4.0</v>
      </c>
      <c r="Z56" s="62">
        <v>5.0</v>
      </c>
      <c r="AA56" s="62">
        <v>2.0</v>
      </c>
      <c r="AB56" s="62">
        <v>1.0</v>
      </c>
      <c r="AC56" s="62">
        <v>0.0</v>
      </c>
      <c r="AD56" s="62">
        <v>0.0</v>
      </c>
      <c r="AE56" s="62">
        <v>3.0</v>
      </c>
      <c r="AF56" s="62">
        <v>16.0</v>
      </c>
      <c r="AG56" s="62">
        <v>15.2</v>
      </c>
      <c r="AH56" s="62">
        <v>20.0</v>
      </c>
    </row>
    <row r="57" ht="15.75" customHeight="1">
      <c r="A57" s="62">
        <v>36.0</v>
      </c>
      <c r="B57" s="62">
        <v>357.0</v>
      </c>
      <c r="C57" s="62">
        <v>45.0</v>
      </c>
      <c r="D57" s="63">
        <v>46043.0</v>
      </c>
      <c r="E57" s="62" t="s">
        <v>245</v>
      </c>
      <c r="F57" s="62" t="s">
        <v>227</v>
      </c>
      <c r="G57" s="62" t="s">
        <v>249</v>
      </c>
      <c r="H57" s="62" t="s">
        <v>654</v>
      </c>
      <c r="I57" s="62" t="s">
        <v>81</v>
      </c>
      <c r="J57" s="64">
        <v>1.0534722222222221</v>
      </c>
      <c r="K57" s="62">
        <v>2.0</v>
      </c>
      <c r="L57" s="62">
        <v>8.0</v>
      </c>
      <c r="M57" s="62">
        <v>0.25</v>
      </c>
      <c r="N57" s="62">
        <v>1.0</v>
      </c>
      <c r="O57" s="62">
        <v>7.0</v>
      </c>
      <c r="P57" s="62">
        <v>0.143</v>
      </c>
      <c r="Q57" s="62">
        <v>1.0</v>
      </c>
      <c r="R57" s="62">
        <v>1.0</v>
      </c>
      <c r="S57" s="62">
        <v>1.0</v>
      </c>
      <c r="T57" s="62">
        <v>0.313</v>
      </c>
      <c r="U57" s="62">
        <v>0.0</v>
      </c>
      <c r="V57" s="62">
        <v>0.0</v>
      </c>
      <c r="W57" s="62" t="s">
        <v>81</v>
      </c>
      <c r="X57" s="62">
        <v>0.0</v>
      </c>
      <c r="Y57" s="62">
        <v>1.0</v>
      </c>
      <c r="Z57" s="62">
        <v>1.0</v>
      </c>
      <c r="AA57" s="62">
        <v>1.0</v>
      </c>
      <c r="AB57" s="62">
        <v>0.0</v>
      </c>
      <c r="AC57" s="62">
        <v>0.0</v>
      </c>
      <c r="AD57" s="62">
        <v>1.0</v>
      </c>
      <c r="AE57" s="62">
        <v>1.0</v>
      </c>
      <c r="AF57" s="62">
        <v>5.0</v>
      </c>
      <c r="AG57" s="62">
        <v>-0.2</v>
      </c>
      <c r="AH57" s="62">
        <v>14.0</v>
      </c>
    </row>
    <row r="58" ht="15.75" customHeight="1">
      <c r="A58" s="62">
        <v>37.0</v>
      </c>
      <c r="B58" s="62">
        <v>358.0</v>
      </c>
      <c r="C58" s="62">
        <v>46.0</v>
      </c>
      <c r="D58" s="63">
        <v>46045.0</v>
      </c>
      <c r="E58" s="62" t="s">
        <v>245</v>
      </c>
      <c r="F58" s="62" t="s">
        <v>81</v>
      </c>
      <c r="G58" s="62" t="s">
        <v>316</v>
      </c>
      <c r="H58" s="62" t="s">
        <v>655</v>
      </c>
      <c r="I58" s="62" t="s">
        <v>224</v>
      </c>
      <c r="J58" s="64">
        <v>1.2548611111111112</v>
      </c>
      <c r="K58" s="62">
        <v>2.0</v>
      </c>
      <c r="L58" s="62">
        <v>7.0</v>
      </c>
      <c r="M58" s="62">
        <v>0.286</v>
      </c>
      <c r="N58" s="62">
        <v>0.0</v>
      </c>
      <c r="O58" s="62">
        <v>5.0</v>
      </c>
      <c r="P58" s="62">
        <v>0.0</v>
      </c>
      <c r="Q58" s="62">
        <v>2.0</v>
      </c>
      <c r="R58" s="62">
        <v>2.0</v>
      </c>
      <c r="S58" s="62">
        <v>1.0</v>
      </c>
      <c r="T58" s="62">
        <v>0.286</v>
      </c>
      <c r="U58" s="62">
        <v>3.0</v>
      </c>
      <c r="V58" s="62">
        <v>3.0</v>
      </c>
      <c r="W58" s="62">
        <v>1.0</v>
      </c>
      <c r="X58" s="62">
        <v>0.0</v>
      </c>
      <c r="Y58" s="62">
        <v>2.0</v>
      </c>
      <c r="Z58" s="62">
        <v>2.0</v>
      </c>
      <c r="AA58" s="62">
        <v>1.0</v>
      </c>
      <c r="AB58" s="62">
        <v>0.0</v>
      </c>
      <c r="AC58" s="62">
        <v>0.0</v>
      </c>
      <c r="AD58" s="62">
        <v>1.0</v>
      </c>
      <c r="AE58" s="62">
        <v>4.0</v>
      </c>
      <c r="AF58" s="62">
        <v>7.0</v>
      </c>
      <c r="AG58" s="62">
        <v>1.6</v>
      </c>
      <c r="AH58" s="62">
        <v>7.0</v>
      </c>
    </row>
    <row r="59" ht="15.75" customHeight="1">
      <c r="A59" s="62">
        <v>38.0</v>
      </c>
      <c r="B59" s="62">
        <v>359.0</v>
      </c>
      <c r="C59" s="62">
        <v>47.0</v>
      </c>
      <c r="D59" s="63">
        <v>46047.0</v>
      </c>
      <c r="E59" s="62" t="s">
        <v>245</v>
      </c>
      <c r="F59" s="62" t="s">
        <v>81</v>
      </c>
      <c r="G59" s="62" t="s">
        <v>261</v>
      </c>
      <c r="H59" s="62" t="s">
        <v>656</v>
      </c>
      <c r="I59" s="62" t="s">
        <v>81</v>
      </c>
      <c r="J59" s="65">
        <v>0.91875</v>
      </c>
      <c r="K59" s="62">
        <v>3.0</v>
      </c>
      <c r="L59" s="62">
        <v>9.0</v>
      </c>
      <c r="M59" s="62">
        <v>0.333</v>
      </c>
      <c r="N59" s="62">
        <v>2.0</v>
      </c>
      <c r="O59" s="62">
        <v>7.0</v>
      </c>
      <c r="P59" s="62">
        <v>0.286</v>
      </c>
      <c r="Q59" s="62">
        <v>1.0</v>
      </c>
      <c r="R59" s="62">
        <v>2.0</v>
      </c>
      <c r="S59" s="62">
        <v>0.5</v>
      </c>
      <c r="T59" s="62">
        <v>0.444</v>
      </c>
      <c r="U59" s="62">
        <v>2.0</v>
      </c>
      <c r="V59" s="62">
        <v>2.0</v>
      </c>
      <c r="W59" s="62">
        <v>1.0</v>
      </c>
      <c r="X59" s="62">
        <v>0.0</v>
      </c>
      <c r="Y59" s="62">
        <v>1.0</v>
      </c>
      <c r="Z59" s="62">
        <v>1.0</v>
      </c>
      <c r="AA59" s="62">
        <v>2.0</v>
      </c>
      <c r="AB59" s="62">
        <v>1.0</v>
      </c>
      <c r="AC59" s="62">
        <v>0.0</v>
      </c>
      <c r="AD59" s="62">
        <v>0.0</v>
      </c>
      <c r="AE59" s="62">
        <v>2.0</v>
      </c>
      <c r="AF59" s="62">
        <v>10.0</v>
      </c>
      <c r="AG59" s="62">
        <v>6.8</v>
      </c>
      <c r="AH59" s="62">
        <v>-1.0</v>
      </c>
    </row>
    <row r="60" ht="15.75" customHeight="1">
      <c r="A60" s="62">
        <v>39.0</v>
      </c>
      <c r="B60" s="62">
        <v>360.0</v>
      </c>
      <c r="C60" s="62">
        <v>48.0</v>
      </c>
      <c r="D60" s="63">
        <v>46049.0</v>
      </c>
      <c r="E60" s="62" t="s">
        <v>245</v>
      </c>
      <c r="F60" s="62" t="s">
        <v>81</v>
      </c>
      <c r="G60" s="62" t="s">
        <v>247</v>
      </c>
      <c r="H60" s="62" t="s">
        <v>657</v>
      </c>
      <c r="I60" s="62" t="s">
        <v>81</v>
      </c>
      <c r="J60" s="64">
        <v>1.0173611111111112</v>
      </c>
      <c r="K60" s="62">
        <v>6.0</v>
      </c>
      <c r="L60" s="62">
        <v>11.0</v>
      </c>
      <c r="M60" s="62">
        <v>0.545</v>
      </c>
      <c r="N60" s="62">
        <v>5.0</v>
      </c>
      <c r="O60" s="62">
        <v>10.0</v>
      </c>
      <c r="P60" s="62">
        <v>0.5</v>
      </c>
      <c r="Q60" s="62">
        <v>1.0</v>
      </c>
      <c r="R60" s="62">
        <v>1.0</v>
      </c>
      <c r="S60" s="62">
        <v>1.0</v>
      </c>
      <c r="T60" s="62">
        <v>0.773</v>
      </c>
      <c r="U60" s="62">
        <v>0.0</v>
      </c>
      <c r="V60" s="62">
        <v>0.0</v>
      </c>
      <c r="W60" s="62" t="s">
        <v>81</v>
      </c>
      <c r="X60" s="62">
        <v>0.0</v>
      </c>
      <c r="Y60" s="62">
        <v>3.0</v>
      </c>
      <c r="Z60" s="62">
        <v>3.0</v>
      </c>
      <c r="AA60" s="62">
        <v>3.0</v>
      </c>
      <c r="AB60" s="62">
        <v>0.0</v>
      </c>
      <c r="AC60" s="62">
        <v>0.0</v>
      </c>
      <c r="AD60" s="62">
        <v>1.0</v>
      </c>
      <c r="AE60" s="62">
        <v>2.0</v>
      </c>
      <c r="AF60" s="62">
        <v>17.0</v>
      </c>
      <c r="AG60" s="62">
        <v>12.9</v>
      </c>
      <c r="AH60" s="62">
        <v>9.0</v>
      </c>
    </row>
    <row r="61" ht="15.75" customHeight="1">
      <c r="A61" s="62">
        <v>40.0</v>
      </c>
      <c r="B61" s="62">
        <v>361.0</v>
      </c>
      <c r="C61" s="62">
        <v>49.0</v>
      </c>
      <c r="D61" s="63">
        <v>46051.0</v>
      </c>
      <c r="E61" s="62" t="s">
        <v>245</v>
      </c>
      <c r="F61" s="62" t="s">
        <v>227</v>
      </c>
      <c r="G61" s="62" t="s">
        <v>225</v>
      </c>
      <c r="H61" s="62" t="s">
        <v>658</v>
      </c>
      <c r="I61" s="62" t="s">
        <v>81</v>
      </c>
      <c r="J61" s="64">
        <v>1.0486111111111112</v>
      </c>
      <c r="K61" s="62">
        <v>2.0</v>
      </c>
      <c r="L61" s="62">
        <v>7.0</v>
      </c>
      <c r="M61" s="62">
        <v>0.286</v>
      </c>
      <c r="N61" s="62">
        <v>2.0</v>
      </c>
      <c r="O61" s="62">
        <v>6.0</v>
      </c>
      <c r="P61" s="62">
        <v>0.333</v>
      </c>
      <c r="Q61" s="62">
        <v>0.0</v>
      </c>
      <c r="R61" s="62">
        <v>1.0</v>
      </c>
      <c r="S61" s="62">
        <v>0.0</v>
      </c>
      <c r="T61" s="62">
        <v>0.429</v>
      </c>
      <c r="U61" s="62">
        <v>0.0</v>
      </c>
      <c r="V61" s="62">
        <v>0.0</v>
      </c>
      <c r="W61" s="62" t="s">
        <v>81</v>
      </c>
      <c r="X61" s="62">
        <v>0.0</v>
      </c>
      <c r="Y61" s="62">
        <v>3.0</v>
      </c>
      <c r="Z61" s="62">
        <v>3.0</v>
      </c>
      <c r="AA61" s="62">
        <v>3.0</v>
      </c>
      <c r="AB61" s="62">
        <v>3.0</v>
      </c>
      <c r="AC61" s="62">
        <v>1.0</v>
      </c>
      <c r="AD61" s="62">
        <v>1.0</v>
      </c>
      <c r="AE61" s="62">
        <v>1.0</v>
      </c>
      <c r="AF61" s="62">
        <v>6.0</v>
      </c>
      <c r="AG61" s="62">
        <v>7.2</v>
      </c>
      <c r="AH61" s="62">
        <v>-2.0</v>
      </c>
    </row>
    <row r="62" ht="15.75" customHeight="1">
      <c r="A62" s="62">
        <v>41.0</v>
      </c>
      <c r="B62" s="62">
        <v>362.0</v>
      </c>
      <c r="C62" s="62">
        <v>50.0</v>
      </c>
      <c r="D62" s="63">
        <v>46054.0</v>
      </c>
      <c r="E62" s="62" t="s">
        <v>245</v>
      </c>
      <c r="F62" s="62" t="s">
        <v>227</v>
      </c>
      <c r="G62" s="62" t="s">
        <v>287</v>
      </c>
      <c r="H62" s="62" t="s">
        <v>244</v>
      </c>
      <c r="I62" s="62" t="s">
        <v>81</v>
      </c>
      <c r="J62" s="65">
        <v>0.9430555555555555</v>
      </c>
      <c r="K62" s="62">
        <v>3.0</v>
      </c>
      <c r="L62" s="62">
        <v>9.0</v>
      </c>
      <c r="M62" s="62">
        <v>0.333</v>
      </c>
      <c r="N62" s="62">
        <v>3.0</v>
      </c>
      <c r="O62" s="62">
        <v>9.0</v>
      </c>
      <c r="P62" s="62">
        <v>0.333</v>
      </c>
      <c r="Q62" s="62">
        <v>0.0</v>
      </c>
      <c r="R62" s="62">
        <v>0.0</v>
      </c>
      <c r="S62" s="62" t="s">
        <v>81</v>
      </c>
      <c r="T62" s="62">
        <v>0.5</v>
      </c>
      <c r="U62" s="62">
        <v>0.0</v>
      </c>
      <c r="V62" s="62">
        <v>0.0</v>
      </c>
      <c r="W62" s="62" t="s">
        <v>81</v>
      </c>
      <c r="X62" s="62">
        <v>0.0</v>
      </c>
      <c r="Y62" s="62">
        <v>2.0</v>
      </c>
      <c r="Z62" s="62">
        <v>2.0</v>
      </c>
      <c r="AA62" s="62">
        <v>1.0</v>
      </c>
      <c r="AB62" s="62">
        <v>0.0</v>
      </c>
      <c r="AC62" s="62">
        <v>0.0</v>
      </c>
      <c r="AD62" s="62">
        <v>1.0</v>
      </c>
      <c r="AE62" s="62">
        <v>1.0</v>
      </c>
      <c r="AF62" s="62">
        <v>9.0</v>
      </c>
      <c r="AG62" s="62">
        <v>3.8</v>
      </c>
      <c r="AH62" s="62">
        <v>-7.0</v>
      </c>
    </row>
    <row r="63" ht="15.75" customHeight="1">
      <c r="A63" s="62">
        <v>42.0</v>
      </c>
      <c r="B63" s="62">
        <v>363.0</v>
      </c>
      <c r="C63" s="62">
        <v>51.0</v>
      </c>
      <c r="D63" s="63">
        <v>46056.0</v>
      </c>
      <c r="E63" s="62" t="s">
        <v>245</v>
      </c>
      <c r="F63" s="62" t="s">
        <v>81</v>
      </c>
      <c r="G63" s="62" t="s">
        <v>309</v>
      </c>
      <c r="H63" s="62" t="s">
        <v>659</v>
      </c>
      <c r="I63" s="62" t="s">
        <v>81</v>
      </c>
      <c r="J63" s="65">
        <v>0.9763888888888889</v>
      </c>
      <c r="K63" s="62">
        <v>8.0</v>
      </c>
      <c r="L63" s="62">
        <v>12.0</v>
      </c>
      <c r="M63" s="62">
        <v>0.667</v>
      </c>
      <c r="N63" s="62">
        <v>5.0</v>
      </c>
      <c r="O63" s="62">
        <v>8.0</v>
      </c>
      <c r="P63" s="62">
        <v>0.625</v>
      </c>
      <c r="Q63" s="62">
        <v>3.0</v>
      </c>
      <c r="R63" s="62">
        <v>4.0</v>
      </c>
      <c r="S63" s="62">
        <v>0.75</v>
      </c>
      <c r="T63" s="62">
        <v>0.875</v>
      </c>
      <c r="U63" s="62">
        <v>1.0</v>
      </c>
      <c r="V63" s="62">
        <v>1.0</v>
      </c>
      <c r="W63" s="62">
        <v>1.0</v>
      </c>
      <c r="X63" s="62">
        <v>0.0</v>
      </c>
      <c r="Y63" s="62">
        <v>0.0</v>
      </c>
      <c r="Z63" s="62">
        <v>0.0</v>
      </c>
      <c r="AA63" s="62">
        <v>0.0</v>
      </c>
      <c r="AB63" s="62">
        <v>1.0</v>
      </c>
      <c r="AC63" s="62">
        <v>0.0</v>
      </c>
      <c r="AD63" s="62">
        <v>0.0</v>
      </c>
      <c r="AE63" s="62">
        <v>2.0</v>
      </c>
      <c r="AF63" s="62">
        <v>22.0</v>
      </c>
      <c r="AG63" s="62">
        <v>17.0</v>
      </c>
      <c r="AH63" s="62">
        <v>16.0</v>
      </c>
    </row>
    <row r="64" ht="15.75" customHeight="1">
      <c r="A64" s="62">
        <v>43.0</v>
      </c>
      <c r="B64" s="62">
        <v>364.0</v>
      </c>
      <c r="C64" s="62">
        <v>52.0</v>
      </c>
      <c r="D64" s="63">
        <v>46057.0</v>
      </c>
      <c r="E64" s="62" t="s">
        <v>245</v>
      </c>
      <c r="F64" s="62" t="s">
        <v>227</v>
      </c>
      <c r="G64" s="62" t="s">
        <v>239</v>
      </c>
      <c r="H64" s="62" t="s">
        <v>660</v>
      </c>
      <c r="I64" s="62" t="s">
        <v>224</v>
      </c>
      <c r="J64" s="64">
        <v>1.5472222222222223</v>
      </c>
      <c r="K64" s="62">
        <v>1.0</v>
      </c>
      <c r="L64" s="62">
        <v>7.0</v>
      </c>
      <c r="M64" s="62">
        <v>0.143</v>
      </c>
      <c r="N64" s="62">
        <v>0.0</v>
      </c>
      <c r="O64" s="62">
        <v>3.0</v>
      </c>
      <c r="P64" s="62">
        <v>0.0</v>
      </c>
      <c r="Q64" s="62">
        <v>1.0</v>
      </c>
      <c r="R64" s="62">
        <v>4.0</v>
      </c>
      <c r="S64" s="62">
        <v>0.25</v>
      </c>
      <c r="T64" s="62">
        <v>0.143</v>
      </c>
      <c r="U64" s="62">
        <v>0.0</v>
      </c>
      <c r="V64" s="62">
        <v>0.0</v>
      </c>
      <c r="W64" s="62" t="s">
        <v>81</v>
      </c>
      <c r="X64" s="62">
        <v>2.0</v>
      </c>
      <c r="Y64" s="62">
        <v>3.0</v>
      </c>
      <c r="Z64" s="62">
        <v>5.0</v>
      </c>
      <c r="AA64" s="62">
        <v>2.0</v>
      </c>
      <c r="AB64" s="62">
        <v>1.0</v>
      </c>
      <c r="AC64" s="62">
        <v>2.0</v>
      </c>
      <c r="AD64" s="62">
        <v>1.0</v>
      </c>
      <c r="AE64" s="62">
        <v>1.0</v>
      </c>
      <c r="AF64" s="62">
        <v>2.0</v>
      </c>
      <c r="AG64" s="62">
        <v>2.2</v>
      </c>
      <c r="AH64" s="62">
        <v>-1.0</v>
      </c>
    </row>
    <row r="65" ht="15.75" customHeight="1">
      <c r="A65" s="62">
        <v>44.0</v>
      </c>
      <c r="B65" s="62">
        <v>365.0</v>
      </c>
      <c r="C65" s="62">
        <v>53.0</v>
      </c>
      <c r="D65" s="63">
        <v>46060.0</v>
      </c>
      <c r="E65" s="62" t="s">
        <v>245</v>
      </c>
      <c r="F65" s="62" t="s">
        <v>81</v>
      </c>
      <c r="G65" s="62" t="s">
        <v>272</v>
      </c>
      <c r="H65" s="62" t="s">
        <v>661</v>
      </c>
      <c r="I65" s="62" t="s">
        <v>81</v>
      </c>
      <c r="J65" s="64">
        <v>1.2125</v>
      </c>
      <c r="K65" s="62">
        <v>5.0</v>
      </c>
      <c r="L65" s="62">
        <v>11.0</v>
      </c>
      <c r="M65" s="62">
        <v>0.455</v>
      </c>
      <c r="N65" s="62">
        <v>3.0</v>
      </c>
      <c r="O65" s="62">
        <v>6.0</v>
      </c>
      <c r="P65" s="62">
        <v>0.5</v>
      </c>
      <c r="Q65" s="62">
        <v>2.0</v>
      </c>
      <c r="R65" s="62">
        <v>5.0</v>
      </c>
      <c r="S65" s="62">
        <v>0.4</v>
      </c>
      <c r="T65" s="62">
        <v>0.591</v>
      </c>
      <c r="U65" s="62">
        <v>8.0</v>
      </c>
      <c r="V65" s="62">
        <v>8.0</v>
      </c>
      <c r="W65" s="62">
        <v>1.0</v>
      </c>
      <c r="X65" s="62">
        <v>0.0</v>
      </c>
      <c r="Y65" s="62">
        <v>3.0</v>
      </c>
      <c r="Z65" s="62">
        <v>3.0</v>
      </c>
      <c r="AA65" s="62">
        <v>2.0</v>
      </c>
      <c r="AB65" s="62">
        <v>3.0</v>
      </c>
      <c r="AC65" s="62">
        <v>0.0</v>
      </c>
      <c r="AD65" s="62">
        <v>1.0</v>
      </c>
      <c r="AE65" s="62">
        <v>5.0</v>
      </c>
      <c r="AF65" s="62">
        <v>21.0</v>
      </c>
      <c r="AG65" s="62">
        <v>17.6</v>
      </c>
      <c r="AH65" s="62">
        <v>18.0</v>
      </c>
    </row>
    <row r="66" ht="15.75" customHeight="1">
      <c r="A66" s="62">
        <v>45.0</v>
      </c>
      <c r="B66" s="62">
        <v>366.0</v>
      </c>
      <c r="C66" s="62">
        <v>54.0</v>
      </c>
      <c r="D66" s="63">
        <v>46062.0</v>
      </c>
      <c r="E66" s="62" t="s">
        <v>245</v>
      </c>
      <c r="F66" s="62" t="s">
        <v>227</v>
      </c>
      <c r="G66" s="62" t="s">
        <v>221</v>
      </c>
      <c r="H66" s="62" t="s">
        <v>662</v>
      </c>
      <c r="I66" s="62" t="s">
        <v>81</v>
      </c>
      <c r="J66" s="64">
        <v>1.14375</v>
      </c>
      <c r="K66" s="62">
        <v>6.0</v>
      </c>
      <c r="L66" s="62">
        <v>13.0</v>
      </c>
      <c r="M66" s="62">
        <v>0.462</v>
      </c>
      <c r="N66" s="62">
        <v>4.0</v>
      </c>
      <c r="O66" s="62">
        <v>8.0</v>
      </c>
      <c r="P66" s="62">
        <v>0.5</v>
      </c>
      <c r="Q66" s="62">
        <v>2.0</v>
      </c>
      <c r="R66" s="62">
        <v>5.0</v>
      </c>
      <c r="S66" s="62">
        <v>0.4</v>
      </c>
      <c r="T66" s="62">
        <v>0.615</v>
      </c>
      <c r="U66" s="62">
        <v>3.0</v>
      </c>
      <c r="V66" s="62">
        <v>3.0</v>
      </c>
      <c r="W66" s="62">
        <v>1.0</v>
      </c>
      <c r="X66" s="62">
        <v>2.0</v>
      </c>
      <c r="Y66" s="62">
        <v>1.0</v>
      </c>
      <c r="Z66" s="62">
        <v>3.0</v>
      </c>
      <c r="AA66" s="62">
        <v>2.0</v>
      </c>
      <c r="AB66" s="62">
        <v>2.0</v>
      </c>
      <c r="AC66" s="62">
        <v>0.0</v>
      </c>
      <c r="AD66" s="62">
        <v>1.0</v>
      </c>
      <c r="AE66" s="62">
        <v>2.0</v>
      </c>
      <c r="AF66" s="62">
        <v>19.0</v>
      </c>
      <c r="AG66" s="62">
        <v>15.6</v>
      </c>
      <c r="AH66" s="62">
        <v>14.0</v>
      </c>
    </row>
    <row r="67" ht="15.75" customHeight="1">
      <c r="A67" s="62">
        <v>46.0</v>
      </c>
      <c r="B67" s="62">
        <v>367.0</v>
      </c>
      <c r="C67" s="62">
        <v>55.0</v>
      </c>
      <c r="D67" s="63">
        <v>46064.0</v>
      </c>
      <c r="E67" s="62" t="s">
        <v>245</v>
      </c>
      <c r="F67" s="62" t="s">
        <v>227</v>
      </c>
      <c r="G67" s="62" t="s">
        <v>259</v>
      </c>
      <c r="H67" s="62" t="s">
        <v>663</v>
      </c>
      <c r="I67" s="62" t="s">
        <v>81</v>
      </c>
      <c r="J67" s="65">
        <v>0.75625</v>
      </c>
      <c r="K67" s="62">
        <v>6.0</v>
      </c>
      <c r="L67" s="62">
        <v>10.0</v>
      </c>
      <c r="M67" s="62">
        <v>0.6</v>
      </c>
      <c r="N67" s="62">
        <v>6.0</v>
      </c>
      <c r="O67" s="62">
        <v>8.0</v>
      </c>
      <c r="P67" s="62">
        <v>0.75</v>
      </c>
      <c r="Q67" s="62">
        <v>0.0</v>
      </c>
      <c r="R67" s="62">
        <v>2.0</v>
      </c>
      <c r="S67" s="62">
        <v>0.0</v>
      </c>
      <c r="T67" s="62">
        <v>0.9</v>
      </c>
      <c r="U67" s="62">
        <v>3.0</v>
      </c>
      <c r="V67" s="62">
        <v>4.0</v>
      </c>
      <c r="W67" s="62">
        <v>0.75</v>
      </c>
      <c r="X67" s="62">
        <v>0.0</v>
      </c>
      <c r="Y67" s="62">
        <v>1.0</v>
      </c>
      <c r="Z67" s="62">
        <v>1.0</v>
      </c>
      <c r="AA67" s="62">
        <v>1.0</v>
      </c>
      <c r="AB67" s="62">
        <v>0.0</v>
      </c>
      <c r="AC67" s="62">
        <v>0.0</v>
      </c>
      <c r="AD67" s="62">
        <v>0.0</v>
      </c>
      <c r="AE67" s="62">
        <v>1.0</v>
      </c>
      <c r="AF67" s="62">
        <v>21.0</v>
      </c>
      <c r="AG67" s="62">
        <v>16.6</v>
      </c>
      <c r="AH67" s="62">
        <v>6.0</v>
      </c>
    </row>
    <row r="68" ht="15.75" customHeight="1">
      <c r="A68" s="62">
        <v>47.0</v>
      </c>
      <c r="B68" s="62">
        <v>368.0</v>
      </c>
      <c r="C68" s="62">
        <v>56.0</v>
      </c>
      <c r="D68" s="63">
        <v>46065.0</v>
      </c>
      <c r="E68" s="62" t="s">
        <v>245</v>
      </c>
      <c r="F68" s="62" t="s">
        <v>81</v>
      </c>
      <c r="G68" s="62" t="s">
        <v>249</v>
      </c>
      <c r="H68" s="62" t="s">
        <v>664</v>
      </c>
      <c r="I68" s="62" t="s">
        <v>224</v>
      </c>
      <c r="J68" s="64">
        <v>1.2034722222222223</v>
      </c>
      <c r="K68" s="62">
        <v>5.0</v>
      </c>
      <c r="L68" s="62">
        <v>11.0</v>
      </c>
      <c r="M68" s="62">
        <v>0.455</v>
      </c>
      <c r="N68" s="62">
        <v>4.0</v>
      </c>
      <c r="O68" s="62">
        <v>9.0</v>
      </c>
      <c r="P68" s="62">
        <v>0.444</v>
      </c>
      <c r="Q68" s="62">
        <v>1.0</v>
      </c>
      <c r="R68" s="62">
        <v>2.0</v>
      </c>
      <c r="S68" s="62">
        <v>0.5</v>
      </c>
      <c r="T68" s="62">
        <v>0.636</v>
      </c>
      <c r="U68" s="62">
        <v>3.0</v>
      </c>
      <c r="V68" s="62">
        <v>3.0</v>
      </c>
      <c r="W68" s="62">
        <v>1.0</v>
      </c>
      <c r="X68" s="62">
        <v>1.0</v>
      </c>
      <c r="Y68" s="62">
        <v>3.0</v>
      </c>
      <c r="Z68" s="62">
        <v>4.0</v>
      </c>
      <c r="AA68" s="62">
        <v>2.0</v>
      </c>
      <c r="AB68" s="62">
        <v>0.0</v>
      </c>
      <c r="AC68" s="62">
        <v>0.0</v>
      </c>
      <c r="AD68" s="62">
        <v>0.0</v>
      </c>
      <c r="AE68" s="62">
        <v>1.0</v>
      </c>
      <c r="AF68" s="62">
        <v>17.0</v>
      </c>
      <c r="AG68" s="62">
        <v>13.9</v>
      </c>
      <c r="AH68" s="62">
        <v>-14.0</v>
      </c>
    </row>
    <row r="69" ht="15.75" customHeight="1">
      <c r="A69" s="62">
        <v>48.0</v>
      </c>
      <c r="B69" s="62">
        <v>369.0</v>
      </c>
      <c r="C69" s="62">
        <v>57.0</v>
      </c>
      <c r="D69" s="63">
        <v>46073.0</v>
      </c>
      <c r="E69" s="62" t="s">
        <v>245</v>
      </c>
      <c r="F69" s="62" t="s">
        <v>81</v>
      </c>
      <c r="G69" s="62" t="s">
        <v>300</v>
      </c>
      <c r="H69" s="62" t="s">
        <v>665</v>
      </c>
      <c r="I69" s="62" t="s">
        <v>81</v>
      </c>
      <c r="J69" s="65">
        <v>0.9027777777777778</v>
      </c>
      <c r="K69" s="62">
        <v>3.0</v>
      </c>
      <c r="L69" s="62">
        <v>6.0</v>
      </c>
      <c r="M69" s="62">
        <v>0.5</v>
      </c>
      <c r="N69" s="62">
        <v>2.0</v>
      </c>
      <c r="O69" s="62">
        <v>3.0</v>
      </c>
      <c r="P69" s="62">
        <v>0.667</v>
      </c>
      <c r="Q69" s="62">
        <v>1.0</v>
      </c>
      <c r="R69" s="62">
        <v>3.0</v>
      </c>
      <c r="S69" s="62">
        <v>0.333</v>
      </c>
      <c r="T69" s="62">
        <v>0.667</v>
      </c>
      <c r="U69" s="62">
        <v>3.0</v>
      </c>
      <c r="V69" s="62">
        <v>4.0</v>
      </c>
      <c r="W69" s="62">
        <v>0.75</v>
      </c>
      <c r="X69" s="62">
        <v>3.0</v>
      </c>
      <c r="Y69" s="62">
        <v>4.0</v>
      </c>
      <c r="Z69" s="62">
        <v>7.0</v>
      </c>
      <c r="AA69" s="62">
        <v>1.0</v>
      </c>
      <c r="AB69" s="62">
        <v>2.0</v>
      </c>
      <c r="AC69" s="62">
        <v>0.0</v>
      </c>
      <c r="AD69" s="62">
        <v>1.0</v>
      </c>
      <c r="AE69" s="62">
        <v>0.0</v>
      </c>
      <c r="AF69" s="62">
        <v>11.0</v>
      </c>
      <c r="AG69" s="62">
        <v>12.6</v>
      </c>
      <c r="AH69" s="62">
        <v>10.0</v>
      </c>
    </row>
    <row r="70" ht="15.75" customHeight="1">
      <c r="A70" s="62">
        <v>49.0</v>
      </c>
      <c r="B70" s="62">
        <v>370.0</v>
      </c>
      <c r="C70" s="62">
        <v>58.0</v>
      </c>
      <c r="D70" s="63">
        <v>46075.0</v>
      </c>
      <c r="E70" s="62" t="s">
        <v>245</v>
      </c>
      <c r="F70" s="62" t="s">
        <v>81</v>
      </c>
      <c r="G70" s="62" t="s">
        <v>293</v>
      </c>
      <c r="H70" s="62" t="s">
        <v>468</v>
      </c>
      <c r="I70" s="62" t="s">
        <v>224</v>
      </c>
      <c r="J70" s="64">
        <v>1.2631944444444445</v>
      </c>
      <c r="K70" s="62">
        <v>6.0</v>
      </c>
      <c r="L70" s="62">
        <v>13.0</v>
      </c>
      <c r="M70" s="62">
        <v>0.462</v>
      </c>
      <c r="N70" s="62">
        <v>6.0</v>
      </c>
      <c r="O70" s="62">
        <v>11.0</v>
      </c>
      <c r="P70" s="62">
        <v>0.545</v>
      </c>
      <c r="Q70" s="62">
        <v>0.0</v>
      </c>
      <c r="R70" s="62">
        <v>2.0</v>
      </c>
      <c r="S70" s="62">
        <v>0.0</v>
      </c>
      <c r="T70" s="62">
        <v>0.692</v>
      </c>
      <c r="U70" s="62">
        <v>4.0</v>
      </c>
      <c r="V70" s="62">
        <v>4.0</v>
      </c>
      <c r="W70" s="62">
        <v>1.0</v>
      </c>
      <c r="X70" s="62">
        <v>1.0</v>
      </c>
      <c r="Y70" s="62">
        <v>1.0</v>
      </c>
      <c r="Z70" s="62">
        <v>2.0</v>
      </c>
      <c r="AA70" s="62">
        <v>3.0</v>
      </c>
      <c r="AB70" s="62">
        <v>5.0</v>
      </c>
      <c r="AC70" s="62">
        <v>0.0</v>
      </c>
      <c r="AD70" s="62">
        <v>3.0</v>
      </c>
      <c r="AE70" s="62">
        <v>5.0</v>
      </c>
      <c r="AF70" s="62">
        <v>22.0</v>
      </c>
      <c r="AG70" s="62">
        <v>18.4</v>
      </c>
      <c r="AH70" s="62">
        <v>14.0</v>
      </c>
    </row>
    <row r="71" ht="15.75" customHeight="1">
      <c r="A71" s="62">
        <v>50.0</v>
      </c>
      <c r="B71" s="62">
        <v>371.0</v>
      </c>
      <c r="C71" s="62">
        <v>59.0</v>
      </c>
      <c r="D71" s="63">
        <v>46077.0</v>
      </c>
      <c r="E71" s="62" t="s">
        <v>245</v>
      </c>
      <c r="F71" s="62" t="s">
        <v>227</v>
      </c>
      <c r="G71" s="62" t="s">
        <v>261</v>
      </c>
      <c r="H71" s="62" t="s">
        <v>410</v>
      </c>
      <c r="I71" s="62" t="s">
        <v>224</v>
      </c>
      <c r="J71" s="64">
        <v>1.3715277777777777</v>
      </c>
      <c r="K71" s="62">
        <v>7.0</v>
      </c>
      <c r="L71" s="62">
        <v>14.0</v>
      </c>
      <c r="M71" s="62">
        <v>0.5</v>
      </c>
      <c r="N71" s="62">
        <v>6.0</v>
      </c>
      <c r="O71" s="62">
        <v>11.0</v>
      </c>
      <c r="P71" s="62">
        <v>0.545</v>
      </c>
      <c r="Q71" s="62">
        <v>1.0</v>
      </c>
      <c r="R71" s="62">
        <v>3.0</v>
      </c>
      <c r="S71" s="62">
        <v>0.333</v>
      </c>
      <c r="T71" s="62">
        <v>0.714</v>
      </c>
      <c r="U71" s="62">
        <v>2.0</v>
      </c>
      <c r="V71" s="62">
        <v>2.0</v>
      </c>
      <c r="W71" s="62">
        <v>1.0</v>
      </c>
      <c r="X71" s="62">
        <v>0.0</v>
      </c>
      <c r="Y71" s="62">
        <v>2.0</v>
      </c>
      <c r="Z71" s="62">
        <v>2.0</v>
      </c>
      <c r="AA71" s="62">
        <v>3.0</v>
      </c>
      <c r="AB71" s="62">
        <v>2.0</v>
      </c>
      <c r="AC71" s="62">
        <v>0.0</v>
      </c>
      <c r="AD71" s="62">
        <v>0.0</v>
      </c>
      <c r="AE71" s="62">
        <v>3.0</v>
      </c>
      <c r="AF71" s="62">
        <v>22.0</v>
      </c>
      <c r="AG71" s="62">
        <v>18.5</v>
      </c>
      <c r="AH71" s="62">
        <v>6.0</v>
      </c>
    </row>
    <row r="72" ht="15.75" customHeight="1">
      <c r="A72" s="62">
        <v>51.0</v>
      </c>
      <c r="B72" s="62">
        <v>372.0</v>
      </c>
      <c r="C72" s="62">
        <v>60.0</v>
      </c>
      <c r="D72" s="63">
        <v>46078.0</v>
      </c>
      <c r="E72" s="62" t="s">
        <v>245</v>
      </c>
      <c r="F72" s="62" t="s">
        <v>227</v>
      </c>
      <c r="G72" s="62" t="s">
        <v>275</v>
      </c>
      <c r="H72" s="62" t="s">
        <v>666</v>
      </c>
      <c r="I72" s="62" t="s">
        <v>224</v>
      </c>
      <c r="J72" s="65">
        <v>0.5756944444444444</v>
      </c>
      <c r="K72" s="62">
        <v>1.0</v>
      </c>
      <c r="L72" s="62">
        <v>5.0</v>
      </c>
      <c r="M72" s="62">
        <v>0.2</v>
      </c>
      <c r="N72" s="62">
        <v>1.0</v>
      </c>
      <c r="O72" s="62">
        <v>5.0</v>
      </c>
      <c r="P72" s="62">
        <v>0.2</v>
      </c>
      <c r="Q72" s="62">
        <v>0.0</v>
      </c>
      <c r="R72" s="62">
        <v>0.0</v>
      </c>
      <c r="S72" s="62" t="s">
        <v>81</v>
      </c>
      <c r="T72" s="62">
        <v>0.3</v>
      </c>
      <c r="U72" s="62">
        <v>0.0</v>
      </c>
      <c r="V72" s="62">
        <v>0.0</v>
      </c>
      <c r="W72" s="62" t="s">
        <v>81</v>
      </c>
      <c r="X72" s="62">
        <v>0.0</v>
      </c>
      <c r="Y72" s="62">
        <v>2.0</v>
      </c>
      <c r="Z72" s="62">
        <v>2.0</v>
      </c>
      <c r="AA72" s="62">
        <v>1.0</v>
      </c>
      <c r="AB72" s="62">
        <v>1.0</v>
      </c>
      <c r="AC72" s="62">
        <v>0.0</v>
      </c>
      <c r="AD72" s="62">
        <v>1.0</v>
      </c>
      <c r="AE72" s="62">
        <v>2.0</v>
      </c>
      <c r="AF72" s="62">
        <v>3.0</v>
      </c>
      <c r="AG72" s="62">
        <v>0.4</v>
      </c>
      <c r="AH72" s="62">
        <v>-6.0</v>
      </c>
    </row>
    <row r="73" ht="15.75" customHeight="1">
      <c r="A73" s="62">
        <v>52.0</v>
      </c>
      <c r="B73" s="62">
        <v>373.0</v>
      </c>
      <c r="C73" s="62">
        <v>61.0</v>
      </c>
      <c r="D73" s="63">
        <v>46080.0</v>
      </c>
      <c r="E73" s="62" t="s">
        <v>245</v>
      </c>
      <c r="F73" s="62" t="s">
        <v>81</v>
      </c>
      <c r="G73" s="62" t="s">
        <v>287</v>
      </c>
      <c r="H73" s="62" t="s">
        <v>667</v>
      </c>
      <c r="I73" s="62" t="s">
        <v>81</v>
      </c>
      <c r="J73" s="65">
        <v>0.95</v>
      </c>
      <c r="K73" s="62">
        <v>3.0</v>
      </c>
      <c r="L73" s="62">
        <v>6.0</v>
      </c>
      <c r="M73" s="62">
        <v>0.5</v>
      </c>
      <c r="N73" s="62">
        <v>3.0</v>
      </c>
      <c r="O73" s="62">
        <v>5.0</v>
      </c>
      <c r="P73" s="62">
        <v>0.6</v>
      </c>
      <c r="Q73" s="62">
        <v>0.0</v>
      </c>
      <c r="R73" s="62">
        <v>1.0</v>
      </c>
      <c r="S73" s="62">
        <v>0.0</v>
      </c>
      <c r="T73" s="62">
        <v>0.75</v>
      </c>
      <c r="U73" s="62">
        <v>0.0</v>
      </c>
      <c r="V73" s="62">
        <v>0.0</v>
      </c>
      <c r="W73" s="62" t="s">
        <v>81</v>
      </c>
      <c r="X73" s="62">
        <v>1.0</v>
      </c>
      <c r="Y73" s="62">
        <v>3.0</v>
      </c>
      <c r="Z73" s="62">
        <v>4.0</v>
      </c>
      <c r="AA73" s="62">
        <v>3.0</v>
      </c>
      <c r="AB73" s="62">
        <v>2.0</v>
      </c>
      <c r="AC73" s="62">
        <v>0.0</v>
      </c>
      <c r="AD73" s="62">
        <v>0.0</v>
      </c>
      <c r="AE73" s="62">
        <v>0.0</v>
      </c>
      <c r="AF73" s="62">
        <v>9.0</v>
      </c>
      <c r="AG73" s="62">
        <v>11.7</v>
      </c>
      <c r="AH73" s="62">
        <v>14.0</v>
      </c>
    </row>
    <row r="74" ht="15.75" customHeight="1">
      <c r="A74" s="62">
        <v>53.0</v>
      </c>
      <c r="B74" s="62">
        <v>374.0</v>
      </c>
      <c r="C74" s="62">
        <v>62.0</v>
      </c>
      <c r="D74" s="63">
        <v>46082.0</v>
      </c>
      <c r="E74" s="62" t="s">
        <v>245</v>
      </c>
      <c r="F74" s="62" t="s">
        <v>227</v>
      </c>
      <c r="G74" s="62" t="s">
        <v>256</v>
      </c>
      <c r="H74" s="62" t="s">
        <v>668</v>
      </c>
      <c r="I74" s="62" t="s">
        <v>81</v>
      </c>
      <c r="J74" s="65">
        <v>0.8770833333333333</v>
      </c>
      <c r="K74" s="62">
        <v>5.0</v>
      </c>
      <c r="L74" s="62">
        <v>9.0</v>
      </c>
      <c r="M74" s="62">
        <v>0.556</v>
      </c>
      <c r="N74" s="62">
        <v>3.0</v>
      </c>
      <c r="O74" s="62">
        <v>7.0</v>
      </c>
      <c r="P74" s="62">
        <v>0.429</v>
      </c>
      <c r="Q74" s="62">
        <v>2.0</v>
      </c>
      <c r="R74" s="62">
        <v>2.0</v>
      </c>
      <c r="S74" s="62">
        <v>1.0</v>
      </c>
      <c r="T74" s="62">
        <v>0.722</v>
      </c>
      <c r="U74" s="62">
        <v>1.0</v>
      </c>
      <c r="V74" s="62">
        <v>1.0</v>
      </c>
      <c r="W74" s="62">
        <v>1.0</v>
      </c>
      <c r="X74" s="62">
        <v>1.0</v>
      </c>
      <c r="Y74" s="62">
        <v>4.0</v>
      </c>
      <c r="Z74" s="62">
        <v>5.0</v>
      </c>
      <c r="AA74" s="62">
        <v>0.0</v>
      </c>
      <c r="AB74" s="62">
        <v>0.0</v>
      </c>
      <c r="AC74" s="62">
        <v>0.0</v>
      </c>
      <c r="AD74" s="62">
        <v>0.0</v>
      </c>
      <c r="AE74" s="62">
        <v>1.0</v>
      </c>
      <c r="AF74" s="62">
        <v>14.0</v>
      </c>
      <c r="AG74" s="62">
        <v>11.2</v>
      </c>
      <c r="AH74" s="62">
        <v>2.0</v>
      </c>
    </row>
    <row r="75" ht="15.75" customHeight="1">
      <c r="A75" s="62">
        <v>54.0</v>
      </c>
      <c r="B75" s="62">
        <v>375.0</v>
      </c>
      <c r="C75" s="62">
        <v>63.0</v>
      </c>
      <c r="D75" s="63">
        <v>46084.0</v>
      </c>
      <c r="E75" s="62" t="s">
        <v>245</v>
      </c>
      <c r="F75" s="62" t="s">
        <v>227</v>
      </c>
      <c r="G75" s="62" t="s">
        <v>291</v>
      </c>
      <c r="H75" s="62" t="s">
        <v>669</v>
      </c>
      <c r="I75" s="62" t="s">
        <v>224</v>
      </c>
      <c r="J75" s="64">
        <v>1.2368055555555555</v>
      </c>
      <c r="K75" s="62">
        <v>7.0</v>
      </c>
      <c r="L75" s="62">
        <v>15.0</v>
      </c>
      <c r="M75" s="62">
        <v>0.467</v>
      </c>
      <c r="N75" s="62">
        <v>2.0</v>
      </c>
      <c r="O75" s="62">
        <v>10.0</v>
      </c>
      <c r="P75" s="62">
        <v>0.2</v>
      </c>
      <c r="Q75" s="62">
        <v>5.0</v>
      </c>
      <c r="R75" s="62">
        <v>5.0</v>
      </c>
      <c r="S75" s="62">
        <v>1.0</v>
      </c>
      <c r="T75" s="62">
        <v>0.533</v>
      </c>
      <c r="U75" s="62">
        <v>3.0</v>
      </c>
      <c r="V75" s="62">
        <v>4.0</v>
      </c>
      <c r="W75" s="62">
        <v>0.75</v>
      </c>
      <c r="X75" s="62">
        <v>0.0</v>
      </c>
      <c r="Y75" s="62">
        <v>2.0</v>
      </c>
      <c r="Z75" s="62">
        <v>2.0</v>
      </c>
      <c r="AA75" s="62">
        <v>0.0</v>
      </c>
      <c r="AB75" s="62">
        <v>1.0</v>
      </c>
      <c r="AC75" s="62">
        <v>0.0</v>
      </c>
      <c r="AD75" s="62">
        <v>0.0</v>
      </c>
      <c r="AE75" s="62">
        <v>3.0</v>
      </c>
      <c r="AF75" s="62">
        <v>19.0</v>
      </c>
      <c r="AG75" s="62">
        <v>11.3</v>
      </c>
      <c r="AH75" s="62">
        <v>2.0</v>
      </c>
    </row>
    <row r="76" ht="15.75" customHeight="1">
      <c r="A76" s="62">
        <v>55.0</v>
      </c>
      <c r="B76" s="62">
        <v>376.0</v>
      </c>
      <c r="C76" s="62">
        <v>64.0</v>
      </c>
      <c r="D76" s="63">
        <v>46085.0</v>
      </c>
      <c r="E76" s="62" t="s">
        <v>245</v>
      </c>
      <c r="F76" s="62" t="s">
        <v>227</v>
      </c>
      <c r="G76" s="62" t="s">
        <v>297</v>
      </c>
      <c r="H76" s="62" t="s">
        <v>351</v>
      </c>
      <c r="I76" s="62" t="s">
        <v>81</v>
      </c>
      <c r="J76" s="65">
        <v>0.9972222222222222</v>
      </c>
      <c r="K76" s="62">
        <v>0.0</v>
      </c>
      <c r="L76" s="62">
        <v>5.0</v>
      </c>
      <c r="M76" s="62">
        <v>0.0</v>
      </c>
      <c r="N76" s="62">
        <v>0.0</v>
      </c>
      <c r="O76" s="62">
        <v>4.0</v>
      </c>
      <c r="P76" s="62">
        <v>0.0</v>
      </c>
      <c r="Q76" s="62">
        <v>0.0</v>
      </c>
      <c r="R76" s="62">
        <v>1.0</v>
      </c>
      <c r="S76" s="62">
        <v>0.0</v>
      </c>
      <c r="T76" s="62">
        <v>0.0</v>
      </c>
      <c r="U76" s="62">
        <v>4.0</v>
      </c>
      <c r="V76" s="62">
        <v>4.0</v>
      </c>
      <c r="W76" s="62">
        <v>1.0</v>
      </c>
      <c r="X76" s="62">
        <v>0.0</v>
      </c>
      <c r="Y76" s="62">
        <v>2.0</v>
      </c>
      <c r="Z76" s="62">
        <v>2.0</v>
      </c>
      <c r="AA76" s="62">
        <v>1.0</v>
      </c>
      <c r="AB76" s="62">
        <v>0.0</v>
      </c>
      <c r="AC76" s="62">
        <v>0.0</v>
      </c>
      <c r="AD76" s="62">
        <v>1.0</v>
      </c>
      <c r="AE76" s="62">
        <v>2.0</v>
      </c>
      <c r="AF76" s="62">
        <v>4.0</v>
      </c>
      <c r="AG76" s="62">
        <v>0.0</v>
      </c>
      <c r="AH76" s="62">
        <v>5.0</v>
      </c>
    </row>
    <row r="77" ht="15.75" customHeight="1">
      <c r="A77" s="62">
        <v>56.0</v>
      </c>
      <c r="B77" s="62">
        <v>377.0</v>
      </c>
      <c r="C77" s="62">
        <v>65.0</v>
      </c>
      <c r="D77" s="63">
        <v>46088.0</v>
      </c>
      <c r="E77" s="62" t="s">
        <v>245</v>
      </c>
      <c r="F77" s="62" t="s">
        <v>81</v>
      </c>
      <c r="G77" s="62" t="s">
        <v>222</v>
      </c>
      <c r="H77" s="62" t="s">
        <v>670</v>
      </c>
      <c r="I77" s="62" t="s">
        <v>224</v>
      </c>
      <c r="J77" s="64">
        <v>1.45</v>
      </c>
      <c r="K77" s="62">
        <v>5.0</v>
      </c>
      <c r="L77" s="62">
        <v>12.0</v>
      </c>
      <c r="M77" s="62">
        <v>0.417</v>
      </c>
      <c r="N77" s="62">
        <v>2.0</v>
      </c>
      <c r="O77" s="62">
        <v>7.0</v>
      </c>
      <c r="P77" s="62">
        <v>0.286</v>
      </c>
      <c r="Q77" s="62">
        <v>3.0</v>
      </c>
      <c r="R77" s="62">
        <v>5.0</v>
      </c>
      <c r="S77" s="62">
        <v>0.6</v>
      </c>
      <c r="T77" s="62">
        <v>0.5</v>
      </c>
      <c r="U77" s="62">
        <v>6.0</v>
      </c>
      <c r="V77" s="62">
        <v>6.0</v>
      </c>
      <c r="W77" s="62">
        <v>1.0</v>
      </c>
      <c r="X77" s="62">
        <v>0.0</v>
      </c>
      <c r="Y77" s="62">
        <v>4.0</v>
      </c>
      <c r="Z77" s="62">
        <v>4.0</v>
      </c>
      <c r="AA77" s="62">
        <v>3.0</v>
      </c>
      <c r="AB77" s="62">
        <v>0.0</v>
      </c>
      <c r="AC77" s="62">
        <v>0.0</v>
      </c>
      <c r="AD77" s="62">
        <v>0.0</v>
      </c>
      <c r="AE77" s="62">
        <v>4.0</v>
      </c>
      <c r="AF77" s="62">
        <v>18.0</v>
      </c>
      <c r="AG77" s="62">
        <v>13.3</v>
      </c>
      <c r="AH77" s="62">
        <v>7.0</v>
      </c>
    </row>
    <row r="78" ht="15.75" customHeight="1">
      <c r="A78" s="62" t="s">
        <v>81</v>
      </c>
      <c r="B78" s="62" t="s">
        <v>81</v>
      </c>
      <c r="C78" s="62" t="s">
        <v>81</v>
      </c>
      <c r="D78" s="62" t="s">
        <v>81</v>
      </c>
      <c r="E78" s="62" t="s">
        <v>81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6.623960091</v>
      </c>
      <c r="C3" s="55">
        <f t="shared" ref="C3:F3" si="1">IF(COUNT(Z13:Z600)&gt;1,STDEV(Z13:Z600),"")</f>
        <v>1.526449888</v>
      </c>
      <c r="D3" s="55">
        <f t="shared" si="1"/>
        <v>2.516448353</v>
      </c>
      <c r="E3" s="55">
        <f t="shared" si="1"/>
        <v>0.872401137</v>
      </c>
      <c r="F3" s="55">
        <f t="shared" si="1"/>
        <v>0.3099340467</v>
      </c>
      <c r="G3" s="55">
        <f>IF(COUNT(N13:N600)&gt;1,STDEV(N13:N600),"")</f>
        <v>1.578800443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5.940615211</v>
      </c>
      <c r="C4" s="57">
        <f t="shared" ref="C4:F4" si="2">IF(COUNT(Z13:Z600)&gt;=20,STDEV(OFFSET(Z12,COUNT(Z13:Z600)-20,0,20,1)),IF(COUNT(Z13:Z600)&gt;1,STDEV(Z13:Z600),""))</f>
        <v>1.53741223</v>
      </c>
      <c r="D4" s="57">
        <f t="shared" si="2"/>
        <v>2.500908926</v>
      </c>
      <c r="E4" s="57">
        <f t="shared" si="2"/>
        <v>0.8738628975</v>
      </c>
      <c r="F4" s="57">
        <f t="shared" si="2"/>
        <v>0.4045199175</v>
      </c>
      <c r="G4" s="57">
        <f>IF(COUNT(N13:N600)&gt;=20,STDEV(OFFSET(N12,COUNT(N13:N600)-20,0,20,1)),IF(COUNT(N13:N600)&gt;1,STDEV(N13:N600),""))</f>
        <v>1.513574937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6.148944935</v>
      </c>
      <c r="C5" s="58">
        <f t="shared" ref="C5:F5" si="3">IF(COUNT(Z13:Z600)&gt;=10,STDEV(OFFSET(Z12,COUNT(Z13:Z600)-10,0,10,1)),IF(COUNT(Z13:Z600)&gt;1,STDEV(Z13:Z600),""))</f>
        <v>1.397276262</v>
      </c>
      <c r="D5" s="58">
        <f t="shared" si="3"/>
        <v>2.360387377</v>
      </c>
      <c r="E5" s="58">
        <f t="shared" si="3"/>
        <v>0.8997354108</v>
      </c>
      <c r="F5" s="58">
        <f t="shared" si="3"/>
        <v>0.4879500365</v>
      </c>
      <c r="G5" s="58">
        <f>IF(COUNT(N13:N600)&gt;=10,STDEV(OFFSET(N12,COUNT(N13:N600)-10,0,10,1)),IF(COUNT(N13:N600)&gt;1,STDEV(N13:N600),""))</f>
        <v>1.463850109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▲</v>
      </c>
      <c r="J5" s="59">
        <f>IF(COUNT(AF13:AF600)&gt;=10,AVERAGE(OFFSET(AF12,COUNT(AF13:AF600)-10,0,10,1)),"")</f>
        <v>16.85714286</v>
      </c>
      <c r="K5" s="59">
        <f t="shared" ref="K5:L5" si="4">IF(COUNT(Z13:Z600)&gt;=10,AVERAGE(OFFSET(Z12,COUNT(Z13:Z600)-10,0,10,1)),"")</f>
        <v>3.571428571</v>
      </c>
      <c r="L5" s="59">
        <f t="shared" si="4"/>
        <v>6.714285714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4.830458915</v>
      </c>
      <c r="C6" s="58">
        <f t="shared" ref="C6:F6" si="5">IF(COUNT(Z13:Z600)&gt;=5,STDEV(OFFSET(Z12,COUNT(Z13:Z600)-5,0,5,1)),IF(COUNT(Z13:Z600)&gt;1,STDEV(Z13:Z600),""))</f>
        <v>1.5</v>
      </c>
      <c r="D6" s="58">
        <f t="shared" si="5"/>
        <v>2.061552813</v>
      </c>
      <c r="E6" s="58">
        <f t="shared" si="5"/>
        <v>0.9574271078</v>
      </c>
      <c r="F6" s="58">
        <f t="shared" si="5"/>
        <v>0.5</v>
      </c>
      <c r="G6" s="58">
        <f>IF(COUNT(N13:N600)&gt;=5,STDEV(OFFSET(N12,COUNT(N13:N600)-5,0,5,1)),IF(COUNT(N13:N600)&gt;1,STDEV(N13:N600),""))</f>
        <v>1.5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▲</v>
      </c>
      <c r="J6" s="59">
        <f>IF(COUNT(AF13:AF600)&gt;=5,AVERAGE(OFFSET(AF12,COUNT(AF13:AF600)-5,0,5,1)),"")</f>
        <v>19</v>
      </c>
      <c r="K6" s="59">
        <f t="shared" ref="K6:L6" si="6">IF(COUNT(Z13:Z600)&gt;=5,AVERAGE(OFFSET(Z12,COUNT(Z13:Z600)-5,0,5,1)),"")</f>
        <v>3.75</v>
      </c>
      <c r="L6" s="59">
        <f t="shared" si="6"/>
        <v>6.25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0.3751852395</v>
      </c>
      <c r="C7" s="17">
        <f t="shared" si="7"/>
        <v>0.6063979008</v>
      </c>
      <c r="D7" s="17">
        <f t="shared" si="7"/>
        <v>0.3723316441</v>
      </c>
      <c r="E7" s="17">
        <f t="shared" si="7"/>
        <v>1.149983317</v>
      </c>
      <c r="F7" s="17">
        <f t="shared" si="7"/>
        <v>2.996029118</v>
      </c>
      <c r="G7" s="17">
        <f t="shared" si="7"/>
        <v>0.693715346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17.65517241</v>
      </c>
      <c r="C8" s="60">
        <f t="shared" ref="C8:F8" si="8">IF(COUNT(Z13:Z600)&gt;0,AVERAGE(Z13:Z600),"")</f>
        <v>2.517241379</v>
      </c>
      <c r="D8" s="60">
        <f t="shared" si="8"/>
        <v>6.75862069</v>
      </c>
      <c r="E8" s="60">
        <f t="shared" si="8"/>
        <v>0.7586206897</v>
      </c>
      <c r="F8" s="60">
        <f t="shared" si="8"/>
        <v>0.1034482759</v>
      </c>
      <c r="G8" s="60">
        <f>IF(COUNT(N13:N600)&gt;0,AVERAGE(N13:N600),"")</f>
        <v>2.275862069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29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 t="s">
        <v>81</v>
      </c>
      <c r="B13" s="62" t="s">
        <v>81</v>
      </c>
      <c r="C13" s="62">
        <v>1.0</v>
      </c>
      <c r="D13" s="63">
        <v>45952.0</v>
      </c>
      <c r="E13" s="62" t="s">
        <v>293</v>
      </c>
      <c r="F13" s="62" t="s">
        <v>227</v>
      </c>
      <c r="G13" s="62" t="s">
        <v>297</v>
      </c>
      <c r="H13" s="62" t="s">
        <v>671</v>
      </c>
      <c r="I13" s="62" t="s">
        <v>238</v>
      </c>
      <c r="J13" s="62" t="s">
        <v>238</v>
      </c>
      <c r="K13" s="62" t="s">
        <v>238</v>
      </c>
      <c r="L13" s="62" t="s">
        <v>238</v>
      </c>
      <c r="M13" s="62" t="s">
        <v>238</v>
      </c>
      <c r="N13" s="62" t="s">
        <v>238</v>
      </c>
      <c r="O13" s="62" t="s">
        <v>238</v>
      </c>
      <c r="P13" s="62" t="s">
        <v>238</v>
      </c>
      <c r="Q13" s="62" t="s">
        <v>238</v>
      </c>
      <c r="R13" s="62" t="s">
        <v>238</v>
      </c>
      <c r="S13" s="62" t="s">
        <v>238</v>
      </c>
      <c r="T13" s="62" t="s">
        <v>238</v>
      </c>
      <c r="U13" s="62" t="s">
        <v>238</v>
      </c>
      <c r="V13" s="62" t="s">
        <v>238</v>
      </c>
      <c r="W13" s="62" t="s">
        <v>238</v>
      </c>
      <c r="X13" s="62" t="s">
        <v>238</v>
      </c>
      <c r="Y13" s="62" t="s">
        <v>238</v>
      </c>
      <c r="Z13" s="62" t="s">
        <v>238</v>
      </c>
      <c r="AA13" s="62" t="s">
        <v>238</v>
      </c>
      <c r="AB13" s="62" t="s">
        <v>238</v>
      </c>
      <c r="AC13" s="62" t="s">
        <v>238</v>
      </c>
      <c r="AD13" s="62" t="s">
        <v>238</v>
      </c>
      <c r="AE13" s="62" t="s">
        <v>238</v>
      </c>
      <c r="AF13" s="62" t="s">
        <v>238</v>
      </c>
      <c r="AG13" s="62" t="s">
        <v>238</v>
      </c>
      <c r="AH13" s="62" t="s">
        <v>238</v>
      </c>
    </row>
    <row r="14">
      <c r="A14" s="62" t="s">
        <v>81</v>
      </c>
      <c r="B14" s="62" t="s">
        <v>81</v>
      </c>
      <c r="C14" s="62">
        <v>2.0</v>
      </c>
      <c r="D14" s="63">
        <v>45954.0</v>
      </c>
      <c r="E14" s="62" t="s">
        <v>293</v>
      </c>
      <c r="F14" s="62" t="s">
        <v>227</v>
      </c>
      <c r="G14" s="62" t="s">
        <v>300</v>
      </c>
      <c r="H14" s="62" t="s">
        <v>672</v>
      </c>
      <c r="I14" s="62" t="s">
        <v>238</v>
      </c>
      <c r="J14" s="62" t="s">
        <v>238</v>
      </c>
      <c r="K14" s="62" t="s">
        <v>238</v>
      </c>
      <c r="L14" s="62" t="s">
        <v>238</v>
      </c>
      <c r="M14" s="62" t="s">
        <v>238</v>
      </c>
      <c r="N14" s="62" t="s">
        <v>238</v>
      </c>
      <c r="O14" s="62" t="s">
        <v>238</v>
      </c>
      <c r="P14" s="62" t="s">
        <v>238</v>
      </c>
      <c r="Q14" s="62" t="s">
        <v>238</v>
      </c>
      <c r="R14" s="62" t="s">
        <v>238</v>
      </c>
      <c r="S14" s="62" t="s">
        <v>238</v>
      </c>
      <c r="T14" s="62" t="s">
        <v>238</v>
      </c>
      <c r="U14" s="62" t="s">
        <v>238</v>
      </c>
      <c r="V14" s="62" t="s">
        <v>238</v>
      </c>
      <c r="W14" s="62" t="s">
        <v>238</v>
      </c>
      <c r="X14" s="62" t="s">
        <v>238</v>
      </c>
      <c r="Y14" s="62" t="s">
        <v>238</v>
      </c>
      <c r="Z14" s="62" t="s">
        <v>238</v>
      </c>
      <c r="AA14" s="62" t="s">
        <v>238</v>
      </c>
      <c r="AB14" s="62" t="s">
        <v>238</v>
      </c>
      <c r="AC14" s="62" t="s">
        <v>238</v>
      </c>
      <c r="AD14" s="62" t="s">
        <v>238</v>
      </c>
      <c r="AE14" s="62" t="s">
        <v>238</v>
      </c>
      <c r="AF14" s="62" t="s">
        <v>238</v>
      </c>
      <c r="AG14" s="62" t="s">
        <v>238</v>
      </c>
      <c r="AH14" s="62" t="s">
        <v>238</v>
      </c>
    </row>
    <row r="15">
      <c r="A15" s="62" t="s">
        <v>81</v>
      </c>
      <c r="B15" s="62" t="s">
        <v>81</v>
      </c>
      <c r="C15" s="62">
        <v>3.0</v>
      </c>
      <c r="D15" s="63">
        <v>45956.0</v>
      </c>
      <c r="E15" s="62" t="s">
        <v>293</v>
      </c>
      <c r="F15" s="62" t="s">
        <v>81</v>
      </c>
      <c r="G15" s="62" t="s">
        <v>249</v>
      </c>
      <c r="H15" s="62" t="s">
        <v>673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 t="s">
        <v>81</v>
      </c>
      <c r="B16" s="62" t="s">
        <v>81</v>
      </c>
      <c r="C16" s="62">
        <v>4.0</v>
      </c>
      <c r="D16" s="63">
        <v>45957.0</v>
      </c>
      <c r="E16" s="62" t="s">
        <v>293</v>
      </c>
      <c r="F16" s="62" t="s">
        <v>227</v>
      </c>
      <c r="G16" s="62" t="s">
        <v>275</v>
      </c>
      <c r="H16" s="62" t="s">
        <v>674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 t="s">
        <v>81</v>
      </c>
      <c r="B17" s="62" t="s">
        <v>81</v>
      </c>
      <c r="C17" s="62">
        <v>5.0</v>
      </c>
      <c r="D17" s="63">
        <v>45959.0</v>
      </c>
      <c r="E17" s="62" t="s">
        <v>293</v>
      </c>
      <c r="F17" s="62" t="s">
        <v>227</v>
      </c>
      <c r="G17" s="62" t="s">
        <v>263</v>
      </c>
      <c r="H17" s="62" t="s">
        <v>675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 t="s">
        <v>81</v>
      </c>
      <c r="B18" s="62" t="s">
        <v>81</v>
      </c>
      <c r="C18" s="62">
        <v>6.0</v>
      </c>
      <c r="D18" s="63">
        <v>45961.0</v>
      </c>
      <c r="E18" s="62" t="s">
        <v>293</v>
      </c>
      <c r="F18" s="62" t="s">
        <v>81</v>
      </c>
      <c r="G18" s="62" t="s">
        <v>261</v>
      </c>
      <c r="H18" s="62" t="s">
        <v>597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 t="s">
        <v>81</v>
      </c>
      <c r="B19" s="62" t="s">
        <v>81</v>
      </c>
      <c r="C19" s="62">
        <v>7.0</v>
      </c>
      <c r="D19" s="63">
        <v>45963.0</v>
      </c>
      <c r="E19" s="62" t="s">
        <v>293</v>
      </c>
      <c r="F19" s="62" t="s">
        <v>81</v>
      </c>
      <c r="G19" s="62" t="s">
        <v>241</v>
      </c>
      <c r="H19" s="62" t="s">
        <v>676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>
        <v>1.0</v>
      </c>
      <c r="B20" s="62">
        <v>383.0</v>
      </c>
      <c r="C20" s="62">
        <v>8.0</v>
      </c>
      <c r="D20" s="63">
        <v>45966.0</v>
      </c>
      <c r="E20" s="62" t="s">
        <v>293</v>
      </c>
      <c r="F20" s="62" t="s">
        <v>81</v>
      </c>
      <c r="G20" s="62" t="s">
        <v>265</v>
      </c>
      <c r="H20" s="62" t="s">
        <v>677</v>
      </c>
      <c r="I20" s="62" t="s">
        <v>224</v>
      </c>
      <c r="J20" s="64">
        <v>1.0868055555555556</v>
      </c>
      <c r="K20" s="62">
        <v>3.0</v>
      </c>
      <c r="L20" s="62">
        <v>11.0</v>
      </c>
      <c r="M20" s="62">
        <v>0.273</v>
      </c>
      <c r="N20" s="62">
        <v>2.0</v>
      </c>
      <c r="O20" s="62">
        <v>7.0</v>
      </c>
      <c r="P20" s="62">
        <v>0.286</v>
      </c>
      <c r="Q20" s="62">
        <v>1.0</v>
      </c>
      <c r="R20" s="62">
        <v>4.0</v>
      </c>
      <c r="S20" s="62">
        <v>0.25</v>
      </c>
      <c r="T20" s="62">
        <v>0.364</v>
      </c>
      <c r="U20" s="62">
        <v>0.0</v>
      </c>
      <c r="V20" s="62">
        <v>0.0</v>
      </c>
      <c r="W20" s="62" t="s">
        <v>81</v>
      </c>
      <c r="X20" s="62">
        <v>1.0</v>
      </c>
      <c r="Y20" s="62">
        <v>1.0</v>
      </c>
      <c r="Z20" s="62">
        <v>2.0</v>
      </c>
      <c r="AA20" s="62">
        <v>4.0</v>
      </c>
      <c r="AB20" s="62">
        <v>0.0</v>
      </c>
      <c r="AC20" s="62">
        <v>0.0</v>
      </c>
      <c r="AD20" s="62">
        <v>3.0</v>
      </c>
      <c r="AE20" s="62">
        <v>3.0</v>
      </c>
      <c r="AF20" s="62">
        <v>8.0</v>
      </c>
      <c r="AG20" s="62">
        <v>1.1</v>
      </c>
      <c r="AH20" s="62">
        <v>5.0</v>
      </c>
    </row>
    <row r="21" ht="15.75" customHeight="1">
      <c r="A21" s="62">
        <v>2.0</v>
      </c>
      <c r="B21" s="62">
        <v>384.0</v>
      </c>
      <c r="C21" s="62">
        <v>9.0</v>
      </c>
      <c r="D21" s="63">
        <v>45968.0</v>
      </c>
      <c r="E21" s="62" t="s">
        <v>293</v>
      </c>
      <c r="F21" s="62" t="s">
        <v>227</v>
      </c>
      <c r="G21" s="62" t="s">
        <v>295</v>
      </c>
      <c r="H21" s="62" t="s">
        <v>678</v>
      </c>
      <c r="I21" s="62" t="s">
        <v>224</v>
      </c>
      <c r="J21" s="64">
        <v>1.1805555555555556</v>
      </c>
      <c r="K21" s="62">
        <v>7.0</v>
      </c>
      <c r="L21" s="62">
        <v>16.0</v>
      </c>
      <c r="M21" s="62">
        <v>0.438</v>
      </c>
      <c r="N21" s="62">
        <v>4.0</v>
      </c>
      <c r="O21" s="62">
        <v>9.0</v>
      </c>
      <c r="P21" s="62">
        <v>0.444</v>
      </c>
      <c r="Q21" s="62">
        <v>3.0</v>
      </c>
      <c r="R21" s="62">
        <v>7.0</v>
      </c>
      <c r="S21" s="62">
        <v>0.429</v>
      </c>
      <c r="T21" s="62">
        <v>0.563</v>
      </c>
      <c r="U21" s="62">
        <v>2.0</v>
      </c>
      <c r="V21" s="62">
        <v>2.0</v>
      </c>
      <c r="W21" s="62">
        <v>1.0</v>
      </c>
      <c r="X21" s="62">
        <v>1.0</v>
      </c>
      <c r="Y21" s="62">
        <v>1.0</v>
      </c>
      <c r="Z21" s="62">
        <v>2.0</v>
      </c>
      <c r="AA21" s="62">
        <v>9.0</v>
      </c>
      <c r="AB21" s="62">
        <v>1.0</v>
      </c>
      <c r="AC21" s="62">
        <v>0.0</v>
      </c>
      <c r="AD21" s="62">
        <v>2.0</v>
      </c>
      <c r="AE21" s="62">
        <v>0.0</v>
      </c>
      <c r="AF21" s="62">
        <v>20.0</v>
      </c>
      <c r="AG21" s="62">
        <v>17.9</v>
      </c>
      <c r="AH21" s="62">
        <v>24.0</v>
      </c>
    </row>
    <row r="22" ht="15.75" customHeight="1">
      <c r="A22" s="62">
        <v>2.0</v>
      </c>
      <c r="B22" s="62" t="s">
        <v>81</v>
      </c>
      <c r="C22" s="62">
        <v>10.0</v>
      </c>
      <c r="D22" s="63">
        <v>45969.0</v>
      </c>
      <c r="E22" s="62" t="s">
        <v>293</v>
      </c>
      <c r="F22" s="62" t="s">
        <v>81</v>
      </c>
      <c r="G22" s="62" t="s">
        <v>291</v>
      </c>
      <c r="H22" s="62" t="s">
        <v>679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>
        <v>3.0</v>
      </c>
      <c r="B23" s="62">
        <v>385.0</v>
      </c>
      <c r="C23" s="62">
        <v>11.0</v>
      </c>
      <c r="D23" s="63">
        <v>45971.0</v>
      </c>
      <c r="E23" s="62" t="s">
        <v>293</v>
      </c>
      <c r="F23" s="62" t="s">
        <v>227</v>
      </c>
      <c r="G23" s="62" t="s">
        <v>235</v>
      </c>
      <c r="H23" s="62" t="s">
        <v>680</v>
      </c>
      <c r="I23" s="62" t="s">
        <v>224</v>
      </c>
      <c r="J23" s="65">
        <v>0.7895833333333333</v>
      </c>
      <c r="K23" s="62">
        <v>2.0</v>
      </c>
      <c r="L23" s="62">
        <v>9.0</v>
      </c>
      <c r="M23" s="62">
        <v>0.222</v>
      </c>
      <c r="N23" s="62">
        <v>1.0</v>
      </c>
      <c r="O23" s="62">
        <v>3.0</v>
      </c>
      <c r="P23" s="62">
        <v>0.333</v>
      </c>
      <c r="Q23" s="62">
        <v>1.0</v>
      </c>
      <c r="R23" s="62">
        <v>6.0</v>
      </c>
      <c r="S23" s="62">
        <v>0.167</v>
      </c>
      <c r="T23" s="62">
        <v>0.278</v>
      </c>
      <c r="U23" s="62">
        <v>6.0</v>
      </c>
      <c r="V23" s="62">
        <v>6.0</v>
      </c>
      <c r="W23" s="62">
        <v>1.0</v>
      </c>
      <c r="X23" s="62">
        <v>1.0</v>
      </c>
      <c r="Y23" s="62">
        <v>4.0</v>
      </c>
      <c r="Z23" s="62">
        <v>5.0</v>
      </c>
      <c r="AA23" s="62">
        <v>2.0</v>
      </c>
      <c r="AB23" s="62">
        <v>2.0</v>
      </c>
      <c r="AC23" s="62">
        <v>0.0</v>
      </c>
      <c r="AD23" s="62">
        <v>0.0</v>
      </c>
      <c r="AE23" s="62">
        <v>3.0</v>
      </c>
      <c r="AF23" s="62">
        <v>11.0</v>
      </c>
      <c r="AG23" s="62">
        <v>9.6</v>
      </c>
      <c r="AH23" s="62">
        <v>-5.0</v>
      </c>
    </row>
    <row r="24" ht="15.75" customHeight="1">
      <c r="A24" s="62">
        <v>3.0</v>
      </c>
      <c r="B24" s="62" t="s">
        <v>81</v>
      </c>
      <c r="C24" s="62">
        <v>12.0</v>
      </c>
      <c r="D24" s="63">
        <v>45973.0</v>
      </c>
      <c r="E24" s="62" t="s">
        <v>293</v>
      </c>
      <c r="F24" s="62" t="s">
        <v>227</v>
      </c>
      <c r="G24" s="62" t="s">
        <v>235</v>
      </c>
      <c r="H24" s="62" t="s">
        <v>681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>
        <v>3.0</v>
      </c>
      <c r="B25" s="62" t="s">
        <v>81</v>
      </c>
      <c r="C25" s="62">
        <v>13.0</v>
      </c>
      <c r="D25" s="63">
        <v>45974.0</v>
      </c>
      <c r="E25" s="62" t="s">
        <v>293</v>
      </c>
      <c r="F25" s="62" t="s">
        <v>81</v>
      </c>
      <c r="G25" s="62" t="s">
        <v>261</v>
      </c>
      <c r="H25" s="62" t="s">
        <v>598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3.0</v>
      </c>
      <c r="B26" s="62" t="s">
        <v>81</v>
      </c>
      <c r="C26" s="62">
        <v>14.0</v>
      </c>
      <c r="D26" s="63">
        <v>45976.0</v>
      </c>
      <c r="E26" s="62" t="s">
        <v>293</v>
      </c>
      <c r="F26" s="62" t="s">
        <v>81</v>
      </c>
      <c r="G26" s="62" t="s">
        <v>233</v>
      </c>
      <c r="H26" s="62" t="s">
        <v>682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>
        <v>3.0</v>
      </c>
      <c r="B27" s="62" t="s">
        <v>81</v>
      </c>
      <c r="C27" s="62">
        <v>15.0</v>
      </c>
      <c r="D27" s="63">
        <v>45978.0</v>
      </c>
      <c r="E27" s="62" t="s">
        <v>293</v>
      </c>
      <c r="F27" s="62" t="s">
        <v>81</v>
      </c>
      <c r="G27" s="62" t="s">
        <v>249</v>
      </c>
      <c r="H27" s="62" t="s">
        <v>683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>
        <v>3.0</v>
      </c>
      <c r="B28" s="62" t="s">
        <v>81</v>
      </c>
      <c r="C28" s="62">
        <v>16.0</v>
      </c>
      <c r="D28" s="63">
        <v>45980.0</v>
      </c>
      <c r="E28" s="62" t="s">
        <v>293</v>
      </c>
      <c r="F28" s="62" t="s">
        <v>81</v>
      </c>
      <c r="G28" s="62" t="s">
        <v>272</v>
      </c>
      <c r="H28" s="62" t="s">
        <v>684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4.0</v>
      </c>
      <c r="B29" s="62">
        <v>386.0</v>
      </c>
      <c r="C29" s="62">
        <v>17.0</v>
      </c>
      <c r="D29" s="63">
        <v>45982.0</v>
      </c>
      <c r="E29" s="62" t="s">
        <v>293</v>
      </c>
      <c r="F29" s="62" t="s">
        <v>81</v>
      </c>
      <c r="G29" s="62" t="s">
        <v>316</v>
      </c>
      <c r="H29" s="62" t="s">
        <v>339</v>
      </c>
      <c r="I29" s="62" t="s">
        <v>224</v>
      </c>
      <c r="J29" s="64">
        <v>1.1069444444444445</v>
      </c>
      <c r="K29" s="62">
        <v>5.0</v>
      </c>
      <c r="L29" s="62">
        <v>12.0</v>
      </c>
      <c r="M29" s="62">
        <v>0.417</v>
      </c>
      <c r="N29" s="62">
        <v>3.0</v>
      </c>
      <c r="O29" s="62">
        <v>4.0</v>
      </c>
      <c r="P29" s="62">
        <v>0.75</v>
      </c>
      <c r="Q29" s="62">
        <v>2.0</v>
      </c>
      <c r="R29" s="62">
        <v>8.0</v>
      </c>
      <c r="S29" s="62">
        <v>0.25</v>
      </c>
      <c r="T29" s="62">
        <v>0.542</v>
      </c>
      <c r="U29" s="62">
        <v>7.0</v>
      </c>
      <c r="V29" s="62">
        <v>7.0</v>
      </c>
      <c r="W29" s="62">
        <v>1.0</v>
      </c>
      <c r="X29" s="62">
        <v>1.0</v>
      </c>
      <c r="Y29" s="62">
        <v>1.0</v>
      </c>
      <c r="Z29" s="62">
        <v>2.0</v>
      </c>
      <c r="AA29" s="62">
        <v>7.0</v>
      </c>
      <c r="AB29" s="62">
        <v>0.0</v>
      </c>
      <c r="AC29" s="62">
        <v>0.0</v>
      </c>
      <c r="AD29" s="62">
        <v>4.0</v>
      </c>
      <c r="AE29" s="62">
        <v>3.0</v>
      </c>
      <c r="AF29" s="62">
        <v>20.0</v>
      </c>
      <c r="AG29" s="62">
        <v>14.3</v>
      </c>
      <c r="AH29" s="62">
        <v>18.0</v>
      </c>
    </row>
    <row r="30" ht="15.75" customHeight="1">
      <c r="A30" s="62">
        <v>5.0</v>
      </c>
      <c r="B30" s="62">
        <v>387.0</v>
      </c>
      <c r="C30" s="62">
        <v>18.0</v>
      </c>
      <c r="D30" s="63">
        <v>45984.0</v>
      </c>
      <c r="E30" s="62" t="s">
        <v>293</v>
      </c>
      <c r="F30" s="62" t="s">
        <v>81</v>
      </c>
      <c r="G30" s="62" t="s">
        <v>254</v>
      </c>
      <c r="H30" s="62" t="s">
        <v>685</v>
      </c>
      <c r="I30" s="62" t="s">
        <v>224</v>
      </c>
      <c r="J30" s="64">
        <v>1.2277777777777779</v>
      </c>
      <c r="K30" s="62">
        <v>3.0</v>
      </c>
      <c r="L30" s="62">
        <v>10.0</v>
      </c>
      <c r="M30" s="62">
        <v>0.3</v>
      </c>
      <c r="N30" s="62">
        <v>0.0</v>
      </c>
      <c r="O30" s="62">
        <v>4.0</v>
      </c>
      <c r="P30" s="62">
        <v>0.0</v>
      </c>
      <c r="Q30" s="62">
        <v>3.0</v>
      </c>
      <c r="R30" s="62">
        <v>6.0</v>
      </c>
      <c r="S30" s="62">
        <v>0.5</v>
      </c>
      <c r="T30" s="62">
        <v>0.3</v>
      </c>
      <c r="U30" s="62">
        <v>2.0</v>
      </c>
      <c r="V30" s="62">
        <v>2.0</v>
      </c>
      <c r="W30" s="62">
        <v>1.0</v>
      </c>
      <c r="X30" s="62">
        <v>0.0</v>
      </c>
      <c r="Y30" s="62">
        <v>1.0</v>
      </c>
      <c r="Z30" s="62">
        <v>1.0</v>
      </c>
      <c r="AA30" s="62">
        <v>8.0</v>
      </c>
      <c r="AB30" s="62">
        <v>0.0</v>
      </c>
      <c r="AC30" s="62">
        <v>0.0</v>
      </c>
      <c r="AD30" s="62">
        <v>4.0</v>
      </c>
      <c r="AE30" s="62">
        <v>0.0</v>
      </c>
      <c r="AF30" s="62">
        <v>8.0</v>
      </c>
      <c r="AG30" s="62">
        <v>4.1</v>
      </c>
      <c r="AH30" s="62">
        <v>0.0</v>
      </c>
    </row>
    <row r="31" ht="15.75" customHeight="1">
      <c r="A31" s="62">
        <v>5.0</v>
      </c>
      <c r="B31" s="62" t="s">
        <v>81</v>
      </c>
      <c r="C31" s="62">
        <v>19.0</v>
      </c>
      <c r="D31" s="63">
        <v>45985.0</v>
      </c>
      <c r="E31" s="62" t="s">
        <v>293</v>
      </c>
      <c r="F31" s="62" t="s">
        <v>227</v>
      </c>
      <c r="G31" s="62" t="s">
        <v>261</v>
      </c>
      <c r="H31" s="62" t="s">
        <v>686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>
        <v>6.0</v>
      </c>
      <c r="B32" s="62">
        <v>388.0</v>
      </c>
      <c r="C32" s="62">
        <v>20.0</v>
      </c>
      <c r="D32" s="63">
        <v>45989.0</v>
      </c>
      <c r="E32" s="62" t="s">
        <v>293</v>
      </c>
      <c r="F32" s="62" t="s">
        <v>227</v>
      </c>
      <c r="G32" s="62" t="s">
        <v>241</v>
      </c>
      <c r="H32" s="62" t="s">
        <v>687</v>
      </c>
      <c r="I32" s="62" t="s">
        <v>224</v>
      </c>
      <c r="J32" s="64">
        <v>1.3743055555555554</v>
      </c>
      <c r="K32" s="62">
        <v>6.0</v>
      </c>
      <c r="L32" s="62">
        <v>14.0</v>
      </c>
      <c r="M32" s="62">
        <v>0.429</v>
      </c>
      <c r="N32" s="62">
        <v>1.0</v>
      </c>
      <c r="O32" s="62">
        <v>3.0</v>
      </c>
      <c r="P32" s="62">
        <v>0.333</v>
      </c>
      <c r="Q32" s="62">
        <v>5.0</v>
      </c>
      <c r="R32" s="62">
        <v>11.0</v>
      </c>
      <c r="S32" s="62">
        <v>0.455</v>
      </c>
      <c r="T32" s="62">
        <v>0.464</v>
      </c>
      <c r="U32" s="62">
        <v>2.0</v>
      </c>
      <c r="V32" s="62">
        <v>2.0</v>
      </c>
      <c r="W32" s="62">
        <v>1.0</v>
      </c>
      <c r="X32" s="62">
        <v>1.0</v>
      </c>
      <c r="Y32" s="62">
        <v>4.0</v>
      </c>
      <c r="Z32" s="62">
        <v>5.0</v>
      </c>
      <c r="AA32" s="62">
        <v>10.0</v>
      </c>
      <c r="AB32" s="62">
        <v>1.0</v>
      </c>
      <c r="AC32" s="62">
        <v>0.0</v>
      </c>
      <c r="AD32" s="62">
        <v>5.0</v>
      </c>
      <c r="AE32" s="62">
        <v>2.0</v>
      </c>
      <c r="AF32" s="62">
        <v>15.0</v>
      </c>
      <c r="AG32" s="62">
        <v>11.7</v>
      </c>
      <c r="AH32" s="62">
        <v>-18.0</v>
      </c>
    </row>
    <row r="33" ht="15.75" customHeight="1">
      <c r="A33" s="62">
        <v>7.0</v>
      </c>
      <c r="B33" s="62">
        <v>389.0</v>
      </c>
      <c r="C33" s="62">
        <v>21.0</v>
      </c>
      <c r="D33" s="63">
        <v>45991.0</v>
      </c>
      <c r="E33" s="62" t="s">
        <v>293</v>
      </c>
      <c r="F33" s="62" t="s">
        <v>81</v>
      </c>
      <c r="G33" s="62" t="s">
        <v>263</v>
      </c>
      <c r="H33" s="62" t="s">
        <v>424</v>
      </c>
      <c r="I33" s="62" t="s">
        <v>224</v>
      </c>
      <c r="J33" s="64">
        <v>1.3090277777777777</v>
      </c>
      <c r="K33" s="62">
        <v>7.0</v>
      </c>
      <c r="L33" s="62">
        <v>16.0</v>
      </c>
      <c r="M33" s="62">
        <v>0.438</v>
      </c>
      <c r="N33" s="62">
        <v>4.0</v>
      </c>
      <c r="O33" s="62">
        <v>9.0</v>
      </c>
      <c r="P33" s="62">
        <v>0.444</v>
      </c>
      <c r="Q33" s="62">
        <v>3.0</v>
      </c>
      <c r="R33" s="62">
        <v>7.0</v>
      </c>
      <c r="S33" s="62">
        <v>0.429</v>
      </c>
      <c r="T33" s="62">
        <v>0.563</v>
      </c>
      <c r="U33" s="62">
        <v>3.0</v>
      </c>
      <c r="V33" s="62">
        <v>5.0</v>
      </c>
      <c r="W33" s="62">
        <v>0.6</v>
      </c>
      <c r="X33" s="62">
        <v>1.0</v>
      </c>
      <c r="Y33" s="62">
        <v>2.0</v>
      </c>
      <c r="Z33" s="62">
        <v>3.0</v>
      </c>
      <c r="AA33" s="62">
        <v>8.0</v>
      </c>
      <c r="AB33" s="62">
        <v>0.0</v>
      </c>
      <c r="AC33" s="62">
        <v>0.0</v>
      </c>
      <c r="AD33" s="62">
        <v>4.0</v>
      </c>
      <c r="AE33" s="62">
        <v>1.0</v>
      </c>
      <c r="AF33" s="62">
        <v>21.0</v>
      </c>
      <c r="AG33" s="62">
        <v>14.3</v>
      </c>
      <c r="AH33" s="62">
        <v>-27.0</v>
      </c>
    </row>
    <row r="34" ht="15.75" customHeight="1">
      <c r="A34" s="62">
        <v>7.0</v>
      </c>
      <c r="B34" s="62" t="s">
        <v>81</v>
      </c>
      <c r="C34" s="62">
        <v>22.0</v>
      </c>
      <c r="D34" s="63">
        <v>45992.0</v>
      </c>
      <c r="E34" s="62" t="s">
        <v>293</v>
      </c>
      <c r="F34" s="62" t="s">
        <v>227</v>
      </c>
      <c r="G34" s="62" t="s">
        <v>316</v>
      </c>
      <c r="H34" s="62" t="s">
        <v>688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>
        <v>8.0</v>
      </c>
      <c r="B35" s="62">
        <v>390.0</v>
      </c>
      <c r="C35" s="62">
        <v>23.0</v>
      </c>
      <c r="D35" s="63">
        <v>45994.0</v>
      </c>
      <c r="E35" s="62" t="s">
        <v>293</v>
      </c>
      <c r="F35" s="62" t="s">
        <v>81</v>
      </c>
      <c r="G35" s="62" t="s">
        <v>230</v>
      </c>
      <c r="H35" s="62" t="s">
        <v>689</v>
      </c>
      <c r="I35" s="62" t="s">
        <v>224</v>
      </c>
      <c r="J35" s="64">
        <v>1.2180555555555554</v>
      </c>
      <c r="K35" s="62">
        <v>2.0</v>
      </c>
      <c r="L35" s="62">
        <v>13.0</v>
      </c>
      <c r="M35" s="62">
        <v>0.154</v>
      </c>
      <c r="N35" s="62">
        <v>1.0</v>
      </c>
      <c r="O35" s="62">
        <v>8.0</v>
      </c>
      <c r="P35" s="62">
        <v>0.125</v>
      </c>
      <c r="Q35" s="62">
        <v>1.0</v>
      </c>
      <c r="R35" s="62">
        <v>5.0</v>
      </c>
      <c r="S35" s="62">
        <v>0.2</v>
      </c>
      <c r="T35" s="62">
        <v>0.192</v>
      </c>
      <c r="U35" s="62">
        <v>1.0</v>
      </c>
      <c r="V35" s="62">
        <v>2.0</v>
      </c>
      <c r="W35" s="62">
        <v>0.5</v>
      </c>
      <c r="X35" s="62">
        <v>0.0</v>
      </c>
      <c r="Y35" s="62">
        <v>2.0</v>
      </c>
      <c r="Z35" s="62">
        <v>2.0</v>
      </c>
      <c r="AA35" s="62">
        <v>4.0</v>
      </c>
      <c r="AB35" s="62">
        <v>0.0</v>
      </c>
      <c r="AC35" s="62">
        <v>1.0</v>
      </c>
      <c r="AD35" s="62">
        <v>0.0</v>
      </c>
      <c r="AE35" s="62">
        <v>4.0</v>
      </c>
      <c r="AF35" s="62">
        <v>6.0</v>
      </c>
      <c r="AG35" s="62">
        <v>-0.2</v>
      </c>
      <c r="AH35" s="62">
        <v>-8.0</v>
      </c>
    </row>
    <row r="36" ht="15.75" customHeight="1">
      <c r="A36" s="62">
        <v>8.0</v>
      </c>
      <c r="B36" s="62" t="s">
        <v>81</v>
      </c>
      <c r="C36" s="62">
        <v>24.0</v>
      </c>
      <c r="D36" s="63">
        <v>45996.0</v>
      </c>
      <c r="E36" s="62" t="s">
        <v>293</v>
      </c>
      <c r="F36" s="62" t="s">
        <v>81</v>
      </c>
      <c r="G36" s="62" t="s">
        <v>239</v>
      </c>
      <c r="H36" s="62" t="s">
        <v>690</v>
      </c>
      <c r="I36" s="62" t="s">
        <v>238</v>
      </c>
      <c r="J36" s="62" t="s">
        <v>238</v>
      </c>
      <c r="K36" s="62" t="s">
        <v>238</v>
      </c>
      <c r="L36" s="62" t="s">
        <v>238</v>
      </c>
      <c r="M36" s="62" t="s">
        <v>238</v>
      </c>
      <c r="N36" s="62" t="s">
        <v>238</v>
      </c>
      <c r="O36" s="62" t="s">
        <v>238</v>
      </c>
      <c r="P36" s="62" t="s">
        <v>238</v>
      </c>
      <c r="Q36" s="62" t="s">
        <v>238</v>
      </c>
      <c r="R36" s="62" t="s">
        <v>238</v>
      </c>
      <c r="S36" s="62" t="s">
        <v>238</v>
      </c>
      <c r="T36" s="62" t="s">
        <v>238</v>
      </c>
      <c r="U36" s="62" t="s">
        <v>238</v>
      </c>
      <c r="V36" s="62" t="s">
        <v>238</v>
      </c>
      <c r="W36" s="62" t="s">
        <v>238</v>
      </c>
      <c r="X36" s="62" t="s">
        <v>238</v>
      </c>
      <c r="Y36" s="62" t="s">
        <v>238</v>
      </c>
      <c r="Z36" s="62" t="s">
        <v>238</v>
      </c>
      <c r="AA36" s="62" t="s">
        <v>238</v>
      </c>
      <c r="AB36" s="62" t="s">
        <v>238</v>
      </c>
      <c r="AC36" s="62" t="s">
        <v>238</v>
      </c>
      <c r="AD36" s="62" t="s">
        <v>238</v>
      </c>
      <c r="AE36" s="62" t="s">
        <v>238</v>
      </c>
      <c r="AF36" s="62" t="s">
        <v>238</v>
      </c>
      <c r="AG36" s="62" t="s">
        <v>238</v>
      </c>
      <c r="AH36" s="62" t="s">
        <v>238</v>
      </c>
    </row>
    <row r="37" ht="15.75" customHeight="1">
      <c r="A37" s="62">
        <v>9.0</v>
      </c>
      <c r="B37" s="62">
        <v>391.0</v>
      </c>
      <c r="C37" s="62">
        <v>25.0</v>
      </c>
      <c r="D37" s="63">
        <v>45997.0</v>
      </c>
      <c r="E37" s="62" t="s">
        <v>293</v>
      </c>
      <c r="F37" s="62" t="s">
        <v>81</v>
      </c>
      <c r="G37" s="62" t="s">
        <v>222</v>
      </c>
      <c r="H37" s="62" t="s">
        <v>691</v>
      </c>
      <c r="I37" s="62" t="s">
        <v>224</v>
      </c>
      <c r="J37" s="64">
        <v>1.332638888888889</v>
      </c>
      <c r="K37" s="62">
        <v>6.0</v>
      </c>
      <c r="L37" s="62">
        <v>15.0</v>
      </c>
      <c r="M37" s="62">
        <v>0.4</v>
      </c>
      <c r="N37" s="62">
        <v>1.0</v>
      </c>
      <c r="O37" s="62">
        <v>6.0</v>
      </c>
      <c r="P37" s="62">
        <v>0.167</v>
      </c>
      <c r="Q37" s="62">
        <v>5.0</v>
      </c>
      <c r="R37" s="62">
        <v>9.0</v>
      </c>
      <c r="S37" s="62">
        <v>0.556</v>
      </c>
      <c r="T37" s="62">
        <v>0.433</v>
      </c>
      <c r="U37" s="62">
        <v>4.0</v>
      </c>
      <c r="V37" s="62">
        <v>5.0</v>
      </c>
      <c r="W37" s="62">
        <v>0.8</v>
      </c>
      <c r="X37" s="62">
        <v>1.0</v>
      </c>
      <c r="Y37" s="62">
        <v>4.0</v>
      </c>
      <c r="Z37" s="62">
        <v>5.0</v>
      </c>
      <c r="AA37" s="62">
        <v>4.0</v>
      </c>
      <c r="AB37" s="62">
        <v>2.0</v>
      </c>
      <c r="AC37" s="62">
        <v>0.0</v>
      </c>
      <c r="AD37" s="62">
        <v>3.0</v>
      </c>
      <c r="AE37" s="62">
        <v>0.0</v>
      </c>
      <c r="AF37" s="62">
        <v>17.0</v>
      </c>
      <c r="AG37" s="62">
        <v>12.2</v>
      </c>
      <c r="AH37" s="62">
        <v>-14.0</v>
      </c>
    </row>
    <row r="38" ht="15.75" customHeight="1">
      <c r="A38" s="62">
        <v>10.0</v>
      </c>
      <c r="B38" s="62">
        <v>392.0</v>
      </c>
      <c r="C38" s="62">
        <v>26.0</v>
      </c>
      <c r="D38" s="63">
        <v>46003.0</v>
      </c>
      <c r="E38" s="62" t="s">
        <v>293</v>
      </c>
      <c r="F38" s="62" t="s">
        <v>227</v>
      </c>
      <c r="G38" s="62" t="s">
        <v>295</v>
      </c>
      <c r="H38" s="62" t="s">
        <v>692</v>
      </c>
      <c r="I38" s="62" t="s">
        <v>224</v>
      </c>
      <c r="J38" s="64">
        <v>1.4715277777777778</v>
      </c>
      <c r="K38" s="62">
        <v>6.0</v>
      </c>
      <c r="L38" s="62">
        <v>17.0</v>
      </c>
      <c r="M38" s="62">
        <v>0.353</v>
      </c>
      <c r="N38" s="62">
        <v>0.0</v>
      </c>
      <c r="O38" s="62">
        <v>11.0</v>
      </c>
      <c r="P38" s="62">
        <v>0.0</v>
      </c>
      <c r="Q38" s="62">
        <v>6.0</v>
      </c>
      <c r="R38" s="62">
        <v>6.0</v>
      </c>
      <c r="S38" s="62">
        <v>1.0</v>
      </c>
      <c r="T38" s="62">
        <v>0.353</v>
      </c>
      <c r="U38" s="62">
        <v>6.0</v>
      </c>
      <c r="V38" s="62">
        <v>7.0</v>
      </c>
      <c r="W38" s="62">
        <v>0.857</v>
      </c>
      <c r="X38" s="62">
        <v>0.0</v>
      </c>
      <c r="Y38" s="62">
        <v>3.0</v>
      </c>
      <c r="Z38" s="62">
        <v>3.0</v>
      </c>
      <c r="AA38" s="62">
        <v>6.0</v>
      </c>
      <c r="AB38" s="62">
        <v>2.0</v>
      </c>
      <c r="AC38" s="62">
        <v>0.0</v>
      </c>
      <c r="AD38" s="62">
        <v>2.0</v>
      </c>
      <c r="AE38" s="62">
        <v>2.0</v>
      </c>
      <c r="AF38" s="62">
        <v>18.0</v>
      </c>
      <c r="AG38" s="62">
        <v>12.4</v>
      </c>
      <c r="AH38" s="62">
        <v>-5.0</v>
      </c>
    </row>
    <row r="39" ht="15.75" customHeight="1">
      <c r="A39" s="62">
        <v>11.0</v>
      </c>
      <c r="B39" s="62">
        <v>393.0</v>
      </c>
      <c r="C39" s="62">
        <v>27.0</v>
      </c>
      <c r="D39" s="63">
        <v>46005.0</v>
      </c>
      <c r="E39" s="62" t="s">
        <v>293</v>
      </c>
      <c r="F39" s="62" t="s">
        <v>81</v>
      </c>
      <c r="G39" s="62" t="s">
        <v>243</v>
      </c>
      <c r="H39" s="62" t="s">
        <v>693</v>
      </c>
      <c r="I39" s="62" t="s">
        <v>224</v>
      </c>
      <c r="J39" s="64">
        <v>1.6423611111111112</v>
      </c>
      <c r="K39" s="62">
        <v>8.0</v>
      </c>
      <c r="L39" s="62">
        <v>19.0</v>
      </c>
      <c r="M39" s="62">
        <v>0.421</v>
      </c>
      <c r="N39" s="62">
        <v>3.0</v>
      </c>
      <c r="O39" s="62">
        <v>7.0</v>
      </c>
      <c r="P39" s="62">
        <v>0.429</v>
      </c>
      <c r="Q39" s="62">
        <v>5.0</v>
      </c>
      <c r="R39" s="62">
        <v>12.0</v>
      </c>
      <c r="S39" s="62">
        <v>0.417</v>
      </c>
      <c r="T39" s="62">
        <v>0.5</v>
      </c>
      <c r="U39" s="62">
        <v>7.0</v>
      </c>
      <c r="V39" s="62">
        <v>8.0</v>
      </c>
      <c r="W39" s="62">
        <v>0.875</v>
      </c>
      <c r="X39" s="62">
        <v>0.0</v>
      </c>
      <c r="Y39" s="62">
        <v>2.0</v>
      </c>
      <c r="Z39" s="62">
        <v>2.0</v>
      </c>
      <c r="AA39" s="62">
        <v>9.0</v>
      </c>
      <c r="AB39" s="62">
        <v>1.0</v>
      </c>
      <c r="AC39" s="62">
        <v>1.0</v>
      </c>
      <c r="AD39" s="62">
        <v>4.0</v>
      </c>
      <c r="AE39" s="62">
        <v>2.0</v>
      </c>
      <c r="AF39" s="62">
        <v>26.0</v>
      </c>
      <c r="AG39" s="62">
        <v>19.3</v>
      </c>
      <c r="AH39" s="62">
        <v>-8.0</v>
      </c>
    </row>
    <row r="40" ht="15.75" customHeight="1">
      <c r="A40" s="62">
        <v>12.0</v>
      </c>
      <c r="B40" s="62">
        <v>394.0</v>
      </c>
      <c r="C40" s="62">
        <v>28.0</v>
      </c>
      <c r="D40" s="63">
        <v>46008.0</v>
      </c>
      <c r="E40" s="62" t="s">
        <v>293</v>
      </c>
      <c r="F40" s="62" t="s">
        <v>227</v>
      </c>
      <c r="G40" s="62" t="s">
        <v>291</v>
      </c>
      <c r="H40" s="62" t="s">
        <v>694</v>
      </c>
      <c r="I40" s="62" t="s">
        <v>224</v>
      </c>
      <c r="J40" s="64">
        <v>1.257638888888889</v>
      </c>
      <c r="K40" s="62">
        <v>6.0</v>
      </c>
      <c r="L40" s="62">
        <v>16.0</v>
      </c>
      <c r="M40" s="62">
        <v>0.375</v>
      </c>
      <c r="N40" s="62">
        <v>3.0</v>
      </c>
      <c r="O40" s="62">
        <v>7.0</v>
      </c>
      <c r="P40" s="62">
        <v>0.429</v>
      </c>
      <c r="Q40" s="62">
        <v>3.0</v>
      </c>
      <c r="R40" s="62">
        <v>9.0</v>
      </c>
      <c r="S40" s="62">
        <v>0.333</v>
      </c>
      <c r="T40" s="62">
        <v>0.469</v>
      </c>
      <c r="U40" s="62">
        <v>0.0</v>
      </c>
      <c r="V40" s="62">
        <v>0.0</v>
      </c>
      <c r="W40" s="62" t="s">
        <v>81</v>
      </c>
      <c r="X40" s="62">
        <v>1.0</v>
      </c>
      <c r="Y40" s="62">
        <v>4.0</v>
      </c>
      <c r="Z40" s="62">
        <v>5.0</v>
      </c>
      <c r="AA40" s="62">
        <v>6.0</v>
      </c>
      <c r="AB40" s="62">
        <v>0.0</v>
      </c>
      <c r="AC40" s="62">
        <v>0.0</v>
      </c>
      <c r="AD40" s="62">
        <v>2.0</v>
      </c>
      <c r="AE40" s="62">
        <v>2.0</v>
      </c>
      <c r="AF40" s="62">
        <v>15.0</v>
      </c>
      <c r="AG40" s="62">
        <v>9.5</v>
      </c>
      <c r="AH40" s="62">
        <v>-18.0</v>
      </c>
    </row>
    <row r="41" ht="15.75" customHeight="1">
      <c r="A41" s="62">
        <v>13.0</v>
      </c>
      <c r="B41" s="62">
        <v>395.0</v>
      </c>
      <c r="C41" s="62">
        <v>29.0</v>
      </c>
      <c r="D41" s="63">
        <v>46010.0</v>
      </c>
      <c r="E41" s="62" t="s">
        <v>293</v>
      </c>
      <c r="F41" s="62" t="s">
        <v>81</v>
      </c>
      <c r="G41" s="62" t="s">
        <v>291</v>
      </c>
      <c r="H41" s="62" t="s">
        <v>695</v>
      </c>
      <c r="I41" s="62" t="s">
        <v>224</v>
      </c>
      <c r="J41" s="64">
        <v>1.3833333333333333</v>
      </c>
      <c r="K41" s="62">
        <v>13.0</v>
      </c>
      <c r="L41" s="62">
        <v>27.0</v>
      </c>
      <c r="M41" s="62">
        <v>0.481</v>
      </c>
      <c r="N41" s="62">
        <v>6.0</v>
      </c>
      <c r="O41" s="62">
        <v>12.0</v>
      </c>
      <c r="P41" s="62">
        <v>0.5</v>
      </c>
      <c r="Q41" s="62">
        <v>7.0</v>
      </c>
      <c r="R41" s="62">
        <v>15.0</v>
      </c>
      <c r="S41" s="62">
        <v>0.467</v>
      </c>
      <c r="T41" s="62">
        <v>0.593</v>
      </c>
      <c r="U41" s="62">
        <v>3.0</v>
      </c>
      <c r="V41" s="62">
        <v>3.0</v>
      </c>
      <c r="W41" s="62">
        <v>1.0</v>
      </c>
      <c r="X41" s="62">
        <v>1.0</v>
      </c>
      <c r="Y41" s="62">
        <v>1.0</v>
      </c>
      <c r="Z41" s="62">
        <v>2.0</v>
      </c>
      <c r="AA41" s="62">
        <v>8.0</v>
      </c>
      <c r="AB41" s="62">
        <v>1.0</v>
      </c>
      <c r="AC41" s="62">
        <v>0.0</v>
      </c>
      <c r="AD41" s="62">
        <v>4.0</v>
      </c>
      <c r="AE41" s="62">
        <v>1.0</v>
      </c>
      <c r="AF41" s="62">
        <v>35.0</v>
      </c>
      <c r="AG41" s="62">
        <v>24.5</v>
      </c>
      <c r="AH41" s="62">
        <v>3.0</v>
      </c>
    </row>
    <row r="42" ht="15.75" customHeight="1">
      <c r="A42" s="62">
        <v>14.0</v>
      </c>
      <c r="B42" s="62">
        <v>396.0</v>
      </c>
      <c r="C42" s="62">
        <v>30.0</v>
      </c>
      <c r="D42" s="63">
        <v>46013.0</v>
      </c>
      <c r="E42" s="62" t="s">
        <v>293</v>
      </c>
      <c r="F42" s="62" t="s">
        <v>81</v>
      </c>
      <c r="G42" s="62" t="s">
        <v>243</v>
      </c>
      <c r="H42" s="62" t="s">
        <v>696</v>
      </c>
      <c r="I42" s="62" t="s">
        <v>224</v>
      </c>
      <c r="J42" s="64">
        <v>1.2666666666666666</v>
      </c>
      <c r="K42" s="62">
        <v>9.0</v>
      </c>
      <c r="L42" s="62">
        <v>15.0</v>
      </c>
      <c r="M42" s="62">
        <v>0.6</v>
      </c>
      <c r="N42" s="62">
        <v>5.0</v>
      </c>
      <c r="O42" s="62">
        <v>6.0</v>
      </c>
      <c r="P42" s="62">
        <v>0.833</v>
      </c>
      <c r="Q42" s="62">
        <v>4.0</v>
      </c>
      <c r="R42" s="62">
        <v>9.0</v>
      </c>
      <c r="S42" s="62">
        <v>0.444</v>
      </c>
      <c r="T42" s="62">
        <v>0.767</v>
      </c>
      <c r="U42" s="62">
        <v>4.0</v>
      </c>
      <c r="V42" s="62">
        <v>4.0</v>
      </c>
      <c r="W42" s="62">
        <v>1.0</v>
      </c>
      <c r="X42" s="62">
        <v>2.0</v>
      </c>
      <c r="Y42" s="62">
        <v>2.0</v>
      </c>
      <c r="Z42" s="62">
        <v>4.0</v>
      </c>
      <c r="AA42" s="62">
        <v>10.0</v>
      </c>
      <c r="AB42" s="62">
        <v>2.0</v>
      </c>
      <c r="AC42" s="62">
        <v>0.0</v>
      </c>
      <c r="AD42" s="62">
        <v>3.0</v>
      </c>
      <c r="AE42" s="62">
        <v>4.0</v>
      </c>
      <c r="AF42" s="62">
        <v>27.0</v>
      </c>
      <c r="AG42" s="62">
        <v>26.5</v>
      </c>
      <c r="AH42" s="62">
        <v>13.0</v>
      </c>
    </row>
    <row r="43" ht="15.75" customHeight="1">
      <c r="A43" s="62">
        <v>15.0</v>
      </c>
      <c r="B43" s="62">
        <v>397.0</v>
      </c>
      <c r="C43" s="62">
        <v>31.0</v>
      </c>
      <c r="D43" s="63">
        <v>46014.0</v>
      </c>
      <c r="E43" s="62" t="s">
        <v>293</v>
      </c>
      <c r="F43" s="62" t="s">
        <v>81</v>
      </c>
      <c r="G43" s="62" t="s">
        <v>247</v>
      </c>
      <c r="H43" s="62" t="s">
        <v>697</v>
      </c>
      <c r="I43" s="62" t="s">
        <v>224</v>
      </c>
      <c r="J43" s="64">
        <v>1.1902777777777778</v>
      </c>
      <c r="K43" s="62">
        <v>4.0</v>
      </c>
      <c r="L43" s="62">
        <v>9.0</v>
      </c>
      <c r="M43" s="62">
        <v>0.444</v>
      </c>
      <c r="N43" s="62">
        <v>2.0</v>
      </c>
      <c r="O43" s="62">
        <v>6.0</v>
      </c>
      <c r="P43" s="62">
        <v>0.333</v>
      </c>
      <c r="Q43" s="62">
        <v>2.0</v>
      </c>
      <c r="R43" s="62">
        <v>3.0</v>
      </c>
      <c r="S43" s="62">
        <v>0.667</v>
      </c>
      <c r="T43" s="62">
        <v>0.556</v>
      </c>
      <c r="U43" s="62">
        <v>0.0</v>
      </c>
      <c r="V43" s="62">
        <v>0.0</v>
      </c>
      <c r="W43" s="62" t="s">
        <v>81</v>
      </c>
      <c r="X43" s="62">
        <v>0.0</v>
      </c>
      <c r="Y43" s="62">
        <v>1.0</v>
      </c>
      <c r="Z43" s="62">
        <v>1.0</v>
      </c>
      <c r="AA43" s="62">
        <v>8.0</v>
      </c>
      <c r="AB43" s="62">
        <v>0.0</v>
      </c>
      <c r="AC43" s="62">
        <v>0.0</v>
      </c>
      <c r="AD43" s="62">
        <v>3.0</v>
      </c>
      <c r="AE43" s="62">
        <v>0.0</v>
      </c>
      <c r="AF43" s="62">
        <v>10.0</v>
      </c>
      <c r="AG43" s="62">
        <v>8.2</v>
      </c>
      <c r="AH43" s="62">
        <v>14.0</v>
      </c>
    </row>
    <row r="44" ht="15.75" customHeight="1">
      <c r="A44" s="62">
        <v>16.0</v>
      </c>
      <c r="B44" s="62">
        <v>398.0</v>
      </c>
      <c r="C44" s="62">
        <v>32.0</v>
      </c>
      <c r="D44" s="63">
        <v>46016.0</v>
      </c>
      <c r="E44" s="62" t="s">
        <v>293</v>
      </c>
      <c r="F44" s="62" t="s">
        <v>227</v>
      </c>
      <c r="G44" s="62" t="s">
        <v>297</v>
      </c>
      <c r="H44" s="62" t="s">
        <v>698</v>
      </c>
      <c r="I44" s="62" t="s">
        <v>224</v>
      </c>
      <c r="J44" s="64">
        <v>1.5</v>
      </c>
      <c r="K44" s="62">
        <v>7.0</v>
      </c>
      <c r="L44" s="62">
        <v>14.0</v>
      </c>
      <c r="M44" s="62">
        <v>0.5</v>
      </c>
      <c r="N44" s="62">
        <v>3.0</v>
      </c>
      <c r="O44" s="62">
        <v>4.0</v>
      </c>
      <c r="P44" s="62">
        <v>0.75</v>
      </c>
      <c r="Q44" s="62">
        <v>4.0</v>
      </c>
      <c r="R44" s="62">
        <v>10.0</v>
      </c>
      <c r="S44" s="62">
        <v>0.4</v>
      </c>
      <c r="T44" s="62">
        <v>0.607</v>
      </c>
      <c r="U44" s="62">
        <v>3.0</v>
      </c>
      <c r="V44" s="62">
        <v>4.0</v>
      </c>
      <c r="W44" s="62">
        <v>0.75</v>
      </c>
      <c r="X44" s="62">
        <v>0.0</v>
      </c>
      <c r="Y44" s="62">
        <v>1.0</v>
      </c>
      <c r="Z44" s="62">
        <v>1.0</v>
      </c>
      <c r="AA44" s="62">
        <v>10.0</v>
      </c>
      <c r="AB44" s="62">
        <v>0.0</v>
      </c>
      <c r="AC44" s="62">
        <v>0.0</v>
      </c>
      <c r="AD44" s="62">
        <v>4.0</v>
      </c>
      <c r="AE44" s="62">
        <v>2.0</v>
      </c>
      <c r="AF44" s="62">
        <v>20.0</v>
      </c>
      <c r="AG44" s="62">
        <v>15.1</v>
      </c>
      <c r="AH44" s="62">
        <v>0.0</v>
      </c>
    </row>
    <row r="45" ht="15.75" customHeight="1">
      <c r="A45" s="62">
        <v>17.0</v>
      </c>
      <c r="B45" s="62">
        <v>399.0</v>
      </c>
      <c r="C45" s="62">
        <v>33.0</v>
      </c>
      <c r="D45" s="63">
        <v>46018.0</v>
      </c>
      <c r="E45" s="62" t="s">
        <v>293</v>
      </c>
      <c r="F45" s="62" t="s">
        <v>227</v>
      </c>
      <c r="G45" s="62" t="s">
        <v>272</v>
      </c>
      <c r="H45" s="62" t="s">
        <v>699</v>
      </c>
      <c r="I45" s="62" t="s">
        <v>224</v>
      </c>
      <c r="J45" s="64">
        <v>1.0173611111111112</v>
      </c>
      <c r="K45" s="62">
        <v>5.0</v>
      </c>
      <c r="L45" s="62">
        <v>9.0</v>
      </c>
      <c r="M45" s="62">
        <v>0.556</v>
      </c>
      <c r="N45" s="62">
        <v>2.0</v>
      </c>
      <c r="O45" s="62">
        <v>4.0</v>
      </c>
      <c r="P45" s="62">
        <v>0.5</v>
      </c>
      <c r="Q45" s="62">
        <v>3.0</v>
      </c>
      <c r="R45" s="62">
        <v>5.0</v>
      </c>
      <c r="S45" s="62">
        <v>0.6</v>
      </c>
      <c r="T45" s="62">
        <v>0.667</v>
      </c>
      <c r="U45" s="62">
        <v>0.0</v>
      </c>
      <c r="V45" s="62">
        <v>0.0</v>
      </c>
      <c r="W45" s="62" t="s">
        <v>81</v>
      </c>
      <c r="X45" s="62">
        <v>0.0</v>
      </c>
      <c r="Y45" s="62">
        <v>0.0</v>
      </c>
      <c r="Z45" s="62">
        <v>0.0</v>
      </c>
      <c r="AA45" s="62">
        <v>1.0</v>
      </c>
      <c r="AB45" s="62">
        <v>0.0</v>
      </c>
      <c r="AC45" s="62">
        <v>0.0</v>
      </c>
      <c r="AD45" s="62">
        <v>3.0</v>
      </c>
      <c r="AE45" s="62">
        <v>1.0</v>
      </c>
      <c r="AF45" s="62">
        <v>12.0</v>
      </c>
      <c r="AG45" s="62">
        <v>5.0</v>
      </c>
      <c r="AH45" s="62">
        <v>-32.0</v>
      </c>
    </row>
    <row r="46" ht="15.75" customHeight="1">
      <c r="A46" s="62">
        <v>18.0</v>
      </c>
      <c r="B46" s="62">
        <v>400.0</v>
      </c>
      <c r="C46" s="62">
        <v>34.0</v>
      </c>
      <c r="D46" s="63">
        <v>46020.0</v>
      </c>
      <c r="E46" s="62" t="s">
        <v>293</v>
      </c>
      <c r="F46" s="62" t="s">
        <v>227</v>
      </c>
      <c r="G46" s="62" t="s">
        <v>239</v>
      </c>
      <c r="H46" s="62" t="s">
        <v>700</v>
      </c>
      <c r="I46" s="62" t="s">
        <v>224</v>
      </c>
      <c r="J46" s="64">
        <v>1.3069444444444445</v>
      </c>
      <c r="K46" s="62">
        <v>5.0</v>
      </c>
      <c r="L46" s="62">
        <v>13.0</v>
      </c>
      <c r="M46" s="62">
        <v>0.385</v>
      </c>
      <c r="N46" s="62">
        <v>1.0</v>
      </c>
      <c r="O46" s="62">
        <v>5.0</v>
      </c>
      <c r="P46" s="62">
        <v>0.2</v>
      </c>
      <c r="Q46" s="62">
        <v>4.0</v>
      </c>
      <c r="R46" s="62">
        <v>8.0</v>
      </c>
      <c r="S46" s="62">
        <v>0.5</v>
      </c>
      <c r="T46" s="62">
        <v>0.423</v>
      </c>
      <c r="U46" s="62">
        <v>4.0</v>
      </c>
      <c r="V46" s="62">
        <v>4.0</v>
      </c>
      <c r="W46" s="62">
        <v>1.0</v>
      </c>
      <c r="X46" s="62">
        <v>0.0</v>
      </c>
      <c r="Y46" s="62">
        <v>5.0</v>
      </c>
      <c r="Z46" s="62">
        <v>5.0</v>
      </c>
      <c r="AA46" s="62">
        <v>11.0</v>
      </c>
      <c r="AB46" s="62">
        <v>1.0</v>
      </c>
      <c r="AC46" s="62">
        <v>0.0</v>
      </c>
      <c r="AD46" s="62">
        <v>3.0</v>
      </c>
      <c r="AE46" s="62">
        <v>2.0</v>
      </c>
      <c r="AF46" s="62">
        <v>15.0</v>
      </c>
      <c r="AG46" s="62">
        <v>14.3</v>
      </c>
      <c r="AH46" s="62">
        <v>3.0</v>
      </c>
    </row>
    <row r="47" ht="15.75" customHeight="1">
      <c r="A47" s="62">
        <v>19.0</v>
      </c>
      <c r="B47" s="62">
        <v>401.0</v>
      </c>
      <c r="C47" s="62">
        <v>35.0</v>
      </c>
      <c r="D47" s="63">
        <v>46022.0</v>
      </c>
      <c r="E47" s="62" t="s">
        <v>293</v>
      </c>
      <c r="F47" s="62" t="s">
        <v>81</v>
      </c>
      <c r="G47" s="62" t="s">
        <v>259</v>
      </c>
      <c r="H47" s="62" t="s">
        <v>701</v>
      </c>
      <c r="I47" s="62" t="s">
        <v>224</v>
      </c>
      <c r="J47" s="64">
        <v>1.207638888888889</v>
      </c>
      <c r="K47" s="62">
        <v>7.0</v>
      </c>
      <c r="L47" s="62">
        <v>13.0</v>
      </c>
      <c r="M47" s="62">
        <v>0.538</v>
      </c>
      <c r="N47" s="62">
        <v>2.0</v>
      </c>
      <c r="O47" s="62">
        <v>7.0</v>
      </c>
      <c r="P47" s="62">
        <v>0.286</v>
      </c>
      <c r="Q47" s="62">
        <v>5.0</v>
      </c>
      <c r="R47" s="62">
        <v>6.0</v>
      </c>
      <c r="S47" s="62">
        <v>0.833</v>
      </c>
      <c r="T47" s="62">
        <v>0.615</v>
      </c>
      <c r="U47" s="62">
        <v>3.0</v>
      </c>
      <c r="V47" s="62">
        <v>3.0</v>
      </c>
      <c r="W47" s="62">
        <v>1.0</v>
      </c>
      <c r="X47" s="62">
        <v>0.0</v>
      </c>
      <c r="Y47" s="62">
        <v>1.0</v>
      </c>
      <c r="Z47" s="62">
        <v>1.0</v>
      </c>
      <c r="AA47" s="62">
        <v>6.0</v>
      </c>
      <c r="AB47" s="62">
        <v>1.0</v>
      </c>
      <c r="AC47" s="62">
        <v>0.0</v>
      </c>
      <c r="AD47" s="62">
        <v>3.0</v>
      </c>
      <c r="AE47" s="62">
        <v>1.0</v>
      </c>
      <c r="AF47" s="62">
        <v>19.0</v>
      </c>
      <c r="AG47" s="62">
        <v>14.8</v>
      </c>
      <c r="AH47" s="62">
        <v>15.0</v>
      </c>
    </row>
    <row r="48" ht="15.75" customHeight="1">
      <c r="A48" s="62">
        <v>20.0</v>
      </c>
      <c r="B48" s="62">
        <v>402.0</v>
      </c>
      <c r="C48" s="62">
        <v>36.0</v>
      </c>
      <c r="D48" s="63">
        <v>46024.0</v>
      </c>
      <c r="E48" s="62" t="s">
        <v>293</v>
      </c>
      <c r="F48" s="62" t="s">
        <v>81</v>
      </c>
      <c r="G48" s="62" t="s">
        <v>287</v>
      </c>
      <c r="H48" s="62" t="s">
        <v>702</v>
      </c>
      <c r="I48" s="62" t="s">
        <v>224</v>
      </c>
      <c r="J48" s="64">
        <v>1.3395833333333333</v>
      </c>
      <c r="K48" s="62">
        <v>6.0</v>
      </c>
      <c r="L48" s="62">
        <v>12.0</v>
      </c>
      <c r="M48" s="62">
        <v>0.5</v>
      </c>
      <c r="N48" s="62">
        <v>4.0</v>
      </c>
      <c r="O48" s="62">
        <v>8.0</v>
      </c>
      <c r="P48" s="62">
        <v>0.5</v>
      </c>
      <c r="Q48" s="62">
        <v>2.0</v>
      </c>
      <c r="R48" s="62">
        <v>4.0</v>
      </c>
      <c r="S48" s="62">
        <v>0.5</v>
      </c>
      <c r="T48" s="62">
        <v>0.667</v>
      </c>
      <c r="U48" s="62">
        <v>2.0</v>
      </c>
      <c r="V48" s="62">
        <v>2.0</v>
      </c>
      <c r="W48" s="62">
        <v>1.0</v>
      </c>
      <c r="X48" s="62">
        <v>0.0</v>
      </c>
      <c r="Y48" s="62">
        <v>2.0</v>
      </c>
      <c r="Z48" s="62">
        <v>2.0</v>
      </c>
      <c r="AA48" s="62">
        <v>8.0</v>
      </c>
      <c r="AB48" s="62">
        <v>0.0</v>
      </c>
      <c r="AC48" s="62">
        <v>0.0</v>
      </c>
      <c r="AD48" s="62">
        <v>6.0</v>
      </c>
      <c r="AE48" s="62">
        <v>3.0</v>
      </c>
      <c r="AF48" s="62">
        <v>18.0</v>
      </c>
      <c r="AG48" s="62">
        <v>11.0</v>
      </c>
      <c r="AH48" s="62">
        <v>-1.0</v>
      </c>
    </row>
    <row r="49" ht="15.75" customHeight="1">
      <c r="A49" s="62">
        <v>21.0</v>
      </c>
      <c r="B49" s="62">
        <v>403.0</v>
      </c>
      <c r="C49" s="62">
        <v>37.0</v>
      </c>
      <c r="D49" s="63">
        <v>46026.0</v>
      </c>
      <c r="E49" s="62" t="s">
        <v>293</v>
      </c>
      <c r="F49" s="62" t="s">
        <v>81</v>
      </c>
      <c r="G49" s="62" t="s">
        <v>275</v>
      </c>
      <c r="H49" s="62" t="s">
        <v>479</v>
      </c>
      <c r="I49" s="62" t="s">
        <v>224</v>
      </c>
      <c r="J49" s="64">
        <v>1.3388888888888888</v>
      </c>
      <c r="K49" s="62">
        <v>7.0</v>
      </c>
      <c r="L49" s="62">
        <v>15.0</v>
      </c>
      <c r="M49" s="62">
        <v>0.467</v>
      </c>
      <c r="N49" s="62">
        <v>0.0</v>
      </c>
      <c r="O49" s="62">
        <v>7.0</v>
      </c>
      <c r="P49" s="62">
        <v>0.0</v>
      </c>
      <c r="Q49" s="62">
        <v>7.0</v>
      </c>
      <c r="R49" s="62">
        <v>8.0</v>
      </c>
      <c r="S49" s="62">
        <v>0.875</v>
      </c>
      <c r="T49" s="62">
        <v>0.467</v>
      </c>
      <c r="U49" s="62">
        <v>2.0</v>
      </c>
      <c r="V49" s="62">
        <v>2.0</v>
      </c>
      <c r="W49" s="62">
        <v>1.0</v>
      </c>
      <c r="X49" s="62">
        <v>0.0</v>
      </c>
      <c r="Y49" s="62">
        <v>2.0</v>
      </c>
      <c r="Z49" s="62">
        <v>2.0</v>
      </c>
      <c r="AA49" s="62">
        <v>6.0</v>
      </c>
      <c r="AB49" s="62">
        <v>1.0</v>
      </c>
      <c r="AC49" s="62">
        <v>0.0</v>
      </c>
      <c r="AD49" s="62">
        <v>2.0</v>
      </c>
      <c r="AE49" s="62">
        <v>3.0</v>
      </c>
      <c r="AF49" s="62">
        <v>16.0</v>
      </c>
      <c r="AG49" s="62">
        <v>10.9</v>
      </c>
      <c r="AH49" s="62">
        <v>-1.0</v>
      </c>
    </row>
    <row r="50" ht="15.75" customHeight="1">
      <c r="A50" s="62">
        <v>22.0</v>
      </c>
      <c r="B50" s="62">
        <v>404.0</v>
      </c>
      <c r="C50" s="62">
        <v>38.0</v>
      </c>
      <c r="D50" s="63">
        <v>46028.0</v>
      </c>
      <c r="E50" s="62" t="s">
        <v>293</v>
      </c>
      <c r="F50" s="62" t="s">
        <v>227</v>
      </c>
      <c r="G50" s="62" t="s">
        <v>316</v>
      </c>
      <c r="H50" s="62" t="s">
        <v>703</v>
      </c>
      <c r="I50" s="62" t="s">
        <v>224</v>
      </c>
      <c r="J50" s="64">
        <v>1.3736111111111111</v>
      </c>
      <c r="K50" s="62">
        <v>14.0</v>
      </c>
      <c r="L50" s="62">
        <v>23.0</v>
      </c>
      <c r="M50" s="62">
        <v>0.609</v>
      </c>
      <c r="N50" s="62">
        <v>1.0</v>
      </c>
      <c r="O50" s="62">
        <v>4.0</v>
      </c>
      <c r="P50" s="62">
        <v>0.25</v>
      </c>
      <c r="Q50" s="62">
        <v>13.0</v>
      </c>
      <c r="R50" s="62">
        <v>19.0</v>
      </c>
      <c r="S50" s="62">
        <v>0.684</v>
      </c>
      <c r="T50" s="62">
        <v>0.63</v>
      </c>
      <c r="U50" s="62">
        <v>0.0</v>
      </c>
      <c r="V50" s="62">
        <v>0.0</v>
      </c>
      <c r="W50" s="62" t="s">
        <v>81</v>
      </c>
      <c r="X50" s="62">
        <v>0.0</v>
      </c>
      <c r="Y50" s="62">
        <v>2.0</v>
      </c>
      <c r="Z50" s="62">
        <v>2.0</v>
      </c>
      <c r="AA50" s="62">
        <v>6.0</v>
      </c>
      <c r="AB50" s="62">
        <v>0.0</v>
      </c>
      <c r="AC50" s="62">
        <v>0.0</v>
      </c>
      <c r="AD50" s="62">
        <v>0.0</v>
      </c>
      <c r="AE50" s="62">
        <v>2.0</v>
      </c>
      <c r="AF50" s="62">
        <v>29.0</v>
      </c>
      <c r="AG50" s="62">
        <v>22.5</v>
      </c>
      <c r="AH50" s="62">
        <v>1.0</v>
      </c>
    </row>
    <row r="51" ht="15.75" customHeight="1">
      <c r="A51" s="62">
        <v>23.0</v>
      </c>
      <c r="B51" s="62">
        <v>405.0</v>
      </c>
      <c r="C51" s="62">
        <v>39.0</v>
      </c>
      <c r="D51" s="63">
        <v>46030.0</v>
      </c>
      <c r="E51" s="62" t="s">
        <v>293</v>
      </c>
      <c r="F51" s="62" t="s">
        <v>227</v>
      </c>
      <c r="G51" s="62" t="s">
        <v>225</v>
      </c>
      <c r="H51" s="62" t="s">
        <v>704</v>
      </c>
      <c r="I51" s="62" t="s">
        <v>224</v>
      </c>
      <c r="J51" s="64">
        <v>1.5229166666666667</v>
      </c>
      <c r="K51" s="62">
        <v>7.0</v>
      </c>
      <c r="L51" s="62">
        <v>16.0</v>
      </c>
      <c r="M51" s="62">
        <v>0.438</v>
      </c>
      <c r="N51" s="62">
        <v>1.0</v>
      </c>
      <c r="O51" s="62">
        <v>4.0</v>
      </c>
      <c r="P51" s="62">
        <v>0.25</v>
      </c>
      <c r="Q51" s="62">
        <v>6.0</v>
      </c>
      <c r="R51" s="62">
        <v>12.0</v>
      </c>
      <c r="S51" s="62">
        <v>0.5</v>
      </c>
      <c r="T51" s="62">
        <v>0.469</v>
      </c>
      <c r="U51" s="62">
        <v>1.0</v>
      </c>
      <c r="V51" s="62">
        <v>4.0</v>
      </c>
      <c r="W51" s="62">
        <v>0.25</v>
      </c>
      <c r="X51" s="62">
        <v>0.0</v>
      </c>
      <c r="Y51" s="62">
        <v>1.0</v>
      </c>
      <c r="Z51" s="62">
        <v>1.0</v>
      </c>
      <c r="AA51" s="62">
        <v>8.0</v>
      </c>
      <c r="AB51" s="62">
        <v>2.0</v>
      </c>
      <c r="AC51" s="62">
        <v>0.0</v>
      </c>
      <c r="AD51" s="62">
        <v>2.0</v>
      </c>
      <c r="AE51" s="62">
        <v>1.0</v>
      </c>
      <c r="AF51" s="62">
        <v>16.0</v>
      </c>
      <c r="AG51" s="62">
        <v>11.9</v>
      </c>
      <c r="AH51" s="62">
        <v>-24.0</v>
      </c>
    </row>
    <row r="52" ht="15.75" customHeight="1">
      <c r="A52" s="62">
        <v>24.0</v>
      </c>
      <c r="B52" s="62">
        <v>406.0</v>
      </c>
      <c r="C52" s="62">
        <v>40.0</v>
      </c>
      <c r="D52" s="63">
        <v>46032.0</v>
      </c>
      <c r="E52" s="62" t="s">
        <v>293</v>
      </c>
      <c r="F52" s="62" t="s">
        <v>81</v>
      </c>
      <c r="G52" s="62" t="s">
        <v>225</v>
      </c>
      <c r="H52" s="62" t="s">
        <v>705</v>
      </c>
      <c r="I52" s="62" t="s">
        <v>224</v>
      </c>
      <c r="J52" s="64">
        <v>1.1965277777777779</v>
      </c>
      <c r="K52" s="62">
        <v>10.0</v>
      </c>
      <c r="L52" s="62">
        <v>13.0</v>
      </c>
      <c r="M52" s="62">
        <v>0.769</v>
      </c>
      <c r="N52" s="62">
        <v>1.0</v>
      </c>
      <c r="O52" s="62">
        <v>3.0</v>
      </c>
      <c r="P52" s="62">
        <v>0.333</v>
      </c>
      <c r="Q52" s="62">
        <v>9.0</v>
      </c>
      <c r="R52" s="62">
        <v>10.0</v>
      </c>
      <c r="S52" s="62">
        <v>0.9</v>
      </c>
      <c r="T52" s="62">
        <v>0.808</v>
      </c>
      <c r="U52" s="62">
        <v>1.0</v>
      </c>
      <c r="V52" s="62">
        <v>1.0</v>
      </c>
      <c r="W52" s="62">
        <v>1.0</v>
      </c>
      <c r="X52" s="62">
        <v>0.0</v>
      </c>
      <c r="Y52" s="62">
        <v>0.0</v>
      </c>
      <c r="Z52" s="62">
        <v>0.0</v>
      </c>
      <c r="AA52" s="62">
        <v>6.0</v>
      </c>
      <c r="AB52" s="62">
        <v>0.0</v>
      </c>
      <c r="AC52" s="62">
        <v>0.0</v>
      </c>
      <c r="AD52" s="62">
        <v>0.0</v>
      </c>
      <c r="AE52" s="62">
        <v>2.0</v>
      </c>
      <c r="AF52" s="62">
        <v>22.0</v>
      </c>
      <c r="AG52" s="62">
        <v>20.3</v>
      </c>
      <c r="AH52" s="62">
        <v>21.0</v>
      </c>
    </row>
    <row r="53" ht="15.75" customHeight="1">
      <c r="A53" s="62">
        <v>25.0</v>
      </c>
      <c r="B53" s="62">
        <v>407.0</v>
      </c>
      <c r="C53" s="62">
        <v>41.0</v>
      </c>
      <c r="D53" s="63">
        <v>46034.0</v>
      </c>
      <c r="E53" s="62" t="s">
        <v>293</v>
      </c>
      <c r="F53" s="62" t="s">
        <v>81</v>
      </c>
      <c r="G53" s="62" t="s">
        <v>251</v>
      </c>
      <c r="H53" s="62" t="s">
        <v>337</v>
      </c>
      <c r="I53" s="62" t="s">
        <v>224</v>
      </c>
      <c r="J53" s="64">
        <v>1.3993055555555556</v>
      </c>
      <c r="K53" s="62">
        <v>7.0</v>
      </c>
      <c r="L53" s="62">
        <v>17.0</v>
      </c>
      <c r="M53" s="62">
        <v>0.412</v>
      </c>
      <c r="N53" s="62">
        <v>5.0</v>
      </c>
      <c r="O53" s="62">
        <v>9.0</v>
      </c>
      <c r="P53" s="62">
        <v>0.556</v>
      </c>
      <c r="Q53" s="62">
        <v>2.0</v>
      </c>
      <c r="R53" s="62">
        <v>8.0</v>
      </c>
      <c r="S53" s="62">
        <v>0.25</v>
      </c>
      <c r="T53" s="62">
        <v>0.559</v>
      </c>
      <c r="U53" s="62">
        <v>4.0</v>
      </c>
      <c r="V53" s="62">
        <v>4.0</v>
      </c>
      <c r="W53" s="62">
        <v>1.0</v>
      </c>
      <c r="X53" s="62">
        <v>0.0</v>
      </c>
      <c r="Y53" s="62">
        <v>2.0</v>
      </c>
      <c r="Z53" s="62">
        <v>2.0</v>
      </c>
      <c r="AA53" s="62">
        <v>8.0</v>
      </c>
      <c r="AB53" s="62">
        <v>3.0</v>
      </c>
      <c r="AC53" s="62">
        <v>1.0</v>
      </c>
      <c r="AD53" s="62">
        <v>3.0</v>
      </c>
      <c r="AE53" s="62">
        <v>2.0</v>
      </c>
      <c r="AF53" s="62">
        <v>23.0</v>
      </c>
      <c r="AG53" s="62">
        <v>20.0</v>
      </c>
      <c r="AH53" s="62">
        <v>-6.0</v>
      </c>
    </row>
    <row r="54" ht="15.75" customHeight="1">
      <c r="A54" s="62">
        <v>26.0</v>
      </c>
      <c r="B54" s="62">
        <v>408.0</v>
      </c>
      <c r="C54" s="62">
        <v>42.0</v>
      </c>
      <c r="D54" s="63">
        <v>46036.0</v>
      </c>
      <c r="E54" s="62" t="s">
        <v>293</v>
      </c>
      <c r="F54" s="62" t="s">
        <v>227</v>
      </c>
      <c r="G54" s="62" t="s">
        <v>265</v>
      </c>
      <c r="H54" s="62" t="s">
        <v>706</v>
      </c>
      <c r="I54" s="62" t="s">
        <v>224</v>
      </c>
      <c r="J54" s="65">
        <v>0.9590277777777778</v>
      </c>
      <c r="K54" s="62">
        <v>8.0</v>
      </c>
      <c r="L54" s="62">
        <v>13.0</v>
      </c>
      <c r="M54" s="62">
        <v>0.615</v>
      </c>
      <c r="N54" s="62">
        <v>3.0</v>
      </c>
      <c r="O54" s="62">
        <v>7.0</v>
      </c>
      <c r="P54" s="62">
        <v>0.429</v>
      </c>
      <c r="Q54" s="62">
        <v>5.0</v>
      </c>
      <c r="R54" s="62">
        <v>6.0</v>
      </c>
      <c r="S54" s="62">
        <v>0.833</v>
      </c>
      <c r="T54" s="62">
        <v>0.731</v>
      </c>
      <c r="U54" s="62">
        <v>1.0</v>
      </c>
      <c r="V54" s="62">
        <v>2.0</v>
      </c>
      <c r="W54" s="62">
        <v>0.5</v>
      </c>
      <c r="X54" s="62">
        <v>1.0</v>
      </c>
      <c r="Y54" s="62">
        <v>2.0</v>
      </c>
      <c r="Z54" s="62">
        <v>3.0</v>
      </c>
      <c r="AA54" s="62">
        <v>7.0</v>
      </c>
      <c r="AB54" s="62">
        <v>1.0</v>
      </c>
      <c r="AC54" s="62">
        <v>0.0</v>
      </c>
      <c r="AD54" s="62">
        <v>4.0</v>
      </c>
      <c r="AE54" s="62">
        <v>2.0</v>
      </c>
      <c r="AF54" s="62">
        <v>20.0</v>
      </c>
      <c r="AG54" s="62">
        <v>16.1</v>
      </c>
      <c r="AH54" s="62">
        <v>10.0</v>
      </c>
    </row>
    <row r="55" ht="15.75" customHeight="1">
      <c r="A55" s="62">
        <v>26.0</v>
      </c>
      <c r="B55" s="62" t="s">
        <v>81</v>
      </c>
      <c r="C55" s="62">
        <v>43.0</v>
      </c>
      <c r="D55" s="63">
        <v>46038.0</v>
      </c>
      <c r="E55" s="62" t="s">
        <v>293</v>
      </c>
      <c r="F55" s="62" t="s">
        <v>227</v>
      </c>
      <c r="G55" s="62" t="s">
        <v>265</v>
      </c>
      <c r="H55" s="62" t="s">
        <v>464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>
        <v>26.0</v>
      </c>
      <c r="B56" s="62" t="s">
        <v>81</v>
      </c>
      <c r="C56" s="62">
        <v>44.0</v>
      </c>
      <c r="D56" s="63">
        <v>46041.0</v>
      </c>
      <c r="E56" s="62" t="s">
        <v>293</v>
      </c>
      <c r="F56" s="62" t="s">
        <v>81</v>
      </c>
      <c r="G56" s="62" t="s">
        <v>245</v>
      </c>
      <c r="H56" s="62" t="s">
        <v>707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>
        <v>26.0</v>
      </c>
      <c r="B57" s="62" t="s">
        <v>81</v>
      </c>
      <c r="C57" s="62">
        <v>45.0</v>
      </c>
      <c r="D57" s="63">
        <v>46043.0</v>
      </c>
      <c r="E57" s="62" t="s">
        <v>293</v>
      </c>
      <c r="F57" s="62" t="s">
        <v>227</v>
      </c>
      <c r="G57" s="62" t="s">
        <v>243</v>
      </c>
      <c r="H57" s="62" t="s">
        <v>708</v>
      </c>
      <c r="I57" s="62" t="s">
        <v>238</v>
      </c>
      <c r="J57" s="62" t="s">
        <v>238</v>
      </c>
      <c r="K57" s="62" t="s">
        <v>238</v>
      </c>
      <c r="L57" s="62" t="s">
        <v>238</v>
      </c>
      <c r="M57" s="62" t="s">
        <v>238</v>
      </c>
      <c r="N57" s="62" t="s">
        <v>238</v>
      </c>
      <c r="O57" s="62" t="s">
        <v>238</v>
      </c>
      <c r="P57" s="62" t="s">
        <v>238</v>
      </c>
      <c r="Q57" s="62" t="s">
        <v>238</v>
      </c>
      <c r="R57" s="62" t="s">
        <v>238</v>
      </c>
      <c r="S57" s="62" t="s">
        <v>238</v>
      </c>
      <c r="T57" s="62" t="s">
        <v>238</v>
      </c>
      <c r="U57" s="62" t="s">
        <v>238</v>
      </c>
      <c r="V57" s="62" t="s">
        <v>238</v>
      </c>
      <c r="W57" s="62" t="s">
        <v>238</v>
      </c>
      <c r="X57" s="62" t="s">
        <v>238</v>
      </c>
      <c r="Y57" s="62" t="s">
        <v>238</v>
      </c>
      <c r="Z57" s="62" t="s">
        <v>238</v>
      </c>
      <c r="AA57" s="62" t="s">
        <v>238</v>
      </c>
      <c r="AB57" s="62" t="s">
        <v>238</v>
      </c>
      <c r="AC57" s="62" t="s">
        <v>238</v>
      </c>
      <c r="AD57" s="62" t="s">
        <v>238</v>
      </c>
      <c r="AE57" s="62" t="s">
        <v>238</v>
      </c>
      <c r="AF57" s="62" t="s">
        <v>238</v>
      </c>
      <c r="AG57" s="62" t="s">
        <v>238</v>
      </c>
      <c r="AH57" s="62" t="s">
        <v>238</v>
      </c>
    </row>
    <row r="58" ht="15.75" customHeight="1">
      <c r="A58" s="62">
        <v>26.0</v>
      </c>
      <c r="B58" s="62" t="s">
        <v>81</v>
      </c>
      <c r="C58" s="62">
        <v>46.0</v>
      </c>
      <c r="D58" s="63">
        <v>46045.0</v>
      </c>
      <c r="E58" s="62" t="s">
        <v>293</v>
      </c>
      <c r="F58" s="62" t="s">
        <v>81</v>
      </c>
      <c r="G58" s="62" t="s">
        <v>228</v>
      </c>
      <c r="H58" s="62" t="s">
        <v>709</v>
      </c>
      <c r="I58" s="62" t="s">
        <v>238</v>
      </c>
      <c r="J58" s="62" t="s">
        <v>238</v>
      </c>
      <c r="K58" s="62" t="s">
        <v>238</v>
      </c>
      <c r="L58" s="62" t="s">
        <v>238</v>
      </c>
      <c r="M58" s="62" t="s">
        <v>238</v>
      </c>
      <c r="N58" s="62" t="s">
        <v>238</v>
      </c>
      <c r="O58" s="62" t="s">
        <v>238</v>
      </c>
      <c r="P58" s="62" t="s">
        <v>238</v>
      </c>
      <c r="Q58" s="62" t="s">
        <v>238</v>
      </c>
      <c r="R58" s="62" t="s">
        <v>238</v>
      </c>
      <c r="S58" s="62" t="s">
        <v>238</v>
      </c>
      <c r="T58" s="62" t="s">
        <v>238</v>
      </c>
      <c r="U58" s="62" t="s">
        <v>238</v>
      </c>
      <c r="V58" s="62" t="s">
        <v>238</v>
      </c>
      <c r="W58" s="62" t="s">
        <v>238</v>
      </c>
      <c r="X58" s="62" t="s">
        <v>238</v>
      </c>
      <c r="Y58" s="62" t="s">
        <v>238</v>
      </c>
      <c r="Z58" s="62" t="s">
        <v>238</v>
      </c>
      <c r="AA58" s="62" t="s">
        <v>238</v>
      </c>
      <c r="AB58" s="62" t="s">
        <v>238</v>
      </c>
      <c r="AC58" s="62" t="s">
        <v>238</v>
      </c>
      <c r="AD58" s="62" t="s">
        <v>238</v>
      </c>
      <c r="AE58" s="62" t="s">
        <v>238</v>
      </c>
      <c r="AF58" s="62" t="s">
        <v>238</v>
      </c>
      <c r="AG58" s="62" t="s">
        <v>238</v>
      </c>
      <c r="AH58" s="62" t="s">
        <v>238</v>
      </c>
    </row>
    <row r="59" ht="15.75" customHeight="1">
      <c r="A59" s="62">
        <v>26.0</v>
      </c>
      <c r="B59" s="62" t="s">
        <v>81</v>
      </c>
      <c r="C59" s="62">
        <v>47.0</v>
      </c>
      <c r="D59" s="63">
        <v>46046.0</v>
      </c>
      <c r="E59" s="62" t="s">
        <v>293</v>
      </c>
      <c r="F59" s="62" t="s">
        <v>227</v>
      </c>
      <c r="G59" s="62" t="s">
        <v>309</v>
      </c>
      <c r="H59" s="62" t="s">
        <v>710</v>
      </c>
      <c r="I59" s="62" t="s">
        <v>238</v>
      </c>
      <c r="J59" s="62" t="s">
        <v>238</v>
      </c>
      <c r="K59" s="62" t="s">
        <v>238</v>
      </c>
      <c r="L59" s="62" t="s">
        <v>238</v>
      </c>
      <c r="M59" s="62" t="s">
        <v>238</v>
      </c>
      <c r="N59" s="62" t="s">
        <v>238</v>
      </c>
      <c r="O59" s="62" t="s">
        <v>238</v>
      </c>
      <c r="P59" s="62" t="s">
        <v>238</v>
      </c>
      <c r="Q59" s="62" t="s">
        <v>238</v>
      </c>
      <c r="R59" s="62" t="s">
        <v>238</v>
      </c>
      <c r="S59" s="62" t="s">
        <v>238</v>
      </c>
      <c r="T59" s="62" t="s">
        <v>238</v>
      </c>
      <c r="U59" s="62" t="s">
        <v>238</v>
      </c>
      <c r="V59" s="62" t="s">
        <v>238</v>
      </c>
      <c r="W59" s="62" t="s">
        <v>238</v>
      </c>
      <c r="X59" s="62" t="s">
        <v>238</v>
      </c>
      <c r="Y59" s="62" t="s">
        <v>238</v>
      </c>
      <c r="Z59" s="62" t="s">
        <v>238</v>
      </c>
      <c r="AA59" s="62" t="s">
        <v>238</v>
      </c>
      <c r="AB59" s="62" t="s">
        <v>238</v>
      </c>
      <c r="AC59" s="62" t="s">
        <v>238</v>
      </c>
      <c r="AD59" s="62" t="s">
        <v>238</v>
      </c>
      <c r="AE59" s="62" t="s">
        <v>238</v>
      </c>
      <c r="AF59" s="62" t="s">
        <v>238</v>
      </c>
      <c r="AG59" s="62" t="s">
        <v>238</v>
      </c>
      <c r="AH59" s="62" t="s">
        <v>238</v>
      </c>
    </row>
    <row r="60" ht="15.75" customHeight="1">
      <c r="A60" s="62">
        <v>26.0</v>
      </c>
      <c r="B60" s="62" t="s">
        <v>81</v>
      </c>
      <c r="C60" s="62">
        <v>48.0</v>
      </c>
      <c r="D60" s="63">
        <v>46048.0</v>
      </c>
      <c r="E60" s="62" t="s">
        <v>293</v>
      </c>
      <c r="F60" s="62" t="s">
        <v>81</v>
      </c>
      <c r="G60" s="62" t="s">
        <v>309</v>
      </c>
      <c r="H60" s="62" t="s">
        <v>502</v>
      </c>
      <c r="I60" s="62" t="s">
        <v>238</v>
      </c>
      <c r="J60" s="62" t="s">
        <v>238</v>
      </c>
      <c r="K60" s="62" t="s">
        <v>238</v>
      </c>
      <c r="L60" s="62" t="s">
        <v>238</v>
      </c>
      <c r="M60" s="62" t="s">
        <v>238</v>
      </c>
      <c r="N60" s="62" t="s">
        <v>238</v>
      </c>
      <c r="O60" s="62" t="s">
        <v>238</v>
      </c>
      <c r="P60" s="62" t="s">
        <v>238</v>
      </c>
      <c r="Q60" s="62" t="s">
        <v>238</v>
      </c>
      <c r="R60" s="62" t="s">
        <v>238</v>
      </c>
      <c r="S60" s="62" t="s">
        <v>238</v>
      </c>
      <c r="T60" s="62" t="s">
        <v>238</v>
      </c>
      <c r="U60" s="62" t="s">
        <v>238</v>
      </c>
      <c r="V60" s="62" t="s">
        <v>238</v>
      </c>
      <c r="W60" s="62" t="s">
        <v>238</v>
      </c>
      <c r="X60" s="62" t="s">
        <v>238</v>
      </c>
      <c r="Y60" s="62" t="s">
        <v>238</v>
      </c>
      <c r="Z60" s="62" t="s">
        <v>238</v>
      </c>
      <c r="AA60" s="62" t="s">
        <v>238</v>
      </c>
      <c r="AB60" s="62" t="s">
        <v>238</v>
      </c>
      <c r="AC60" s="62" t="s">
        <v>238</v>
      </c>
      <c r="AD60" s="62" t="s">
        <v>238</v>
      </c>
      <c r="AE60" s="62" t="s">
        <v>238</v>
      </c>
      <c r="AF60" s="62" t="s">
        <v>238</v>
      </c>
      <c r="AG60" s="62" t="s">
        <v>238</v>
      </c>
      <c r="AH60" s="62" t="s">
        <v>238</v>
      </c>
    </row>
    <row r="61" ht="15.75" customHeight="1">
      <c r="A61" s="62">
        <v>26.0</v>
      </c>
      <c r="B61" s="62" t="s">
        <v>81</v>
      </c>
      <c r="C61" s="62">
        <v>49.0</v>
      </c>
      <c r="D61" s="63">
        <v>46050.0</v>
      </c>
      <c r="E61" s="62" t="s">
        <v>293</v>
      </c>
      <c r="F61" s="62" t="s">
        <v>81</v>
      </c>
      <c r="G61" s="62" t="s">
        <v>221</v>
      </c>
      <c r="H61" s="62" t="s">
        <v>711</v>
      </c>
      <c r="I61" s="62" t="s">
        <v>238</v>
      </c>
      <c r="J61" s="62" t="s">
        <v>238</v>
      </c>
      <c r="K61" s="62" t="s">
        <v>238</v>
      </c>
      <c r="L61" s="62" t="s">
        <v>238</v>
      </c>
      <c r="M61" s="62" t="s">
        <v>238</v>
      </c>
      <c r="N61" s="62" t="s">
        <v>238</v>
      </c>
      <c r="O61" s="62" t="s">
        <v>238</v>
      </c>
      <c r="P61" s="62" t="s">
        <v>238</v>
      </c>
      <c r="Q61" s="62" t="s">
        <v>238</v>
      </c>
      <c r="R61" s="62" t="s">
        <v>238</v>
      </c>
      <c r="S61" s="62" t="s">
        <v>238</v>
      </c>
      <c r="T61" s="62" t="s">
        <v>238</v>
      </c>
      <c r="U61" s="62" t="s">
        <v>238</v>
      </c>
      <c r="V61" s="62" t="s">
        <v>238</v>
      </c>
      <c r="W61" s="62" t="s">
        <v>238</v>
      </c>
      <c r="X61" s="62" t="s">
        <v>238</v>
      </c>
      <c r="Y61" s="62" t="s">
        <v>238</v>
      </c>
      <c r="Z61" s="62" t="s">
        <v>238</v>
      </c>
      <c r="AA61" s="62" t="s">
        <v>238</v>
      </c>
      <c r="AB61" s="62" t="s">
        <v>238</v>
      </c>
      <c r="AC61" s="62" t="s">
        <v>238</v>
      </c>
      <c r="AD61" s="62" t="s">
        <v>238</v>
      </c>
      <c r="AE61" s="62" t="s">
        <v>238</v>
      </c>
      <c r="AF61" s="62" t="s">
        <v>238</v>
      </c>
      <c r="AG61" s="62" t="s">
        <v>238</v>
      </c>
      <c r="AH61" s="62" t="s">
        <v>238</v>
      </c>
    </row>
    <row r="62" ht="15.75" customHeight="1">
      <c r="A62" s="62">
        <v>26.0</v>
      </c>
      <c r="B62" s="62" t="s">
        <v>81</v>
      </c>
      <c r="C62" s="62">
        <v>50.0</v>
      </c>
      <c r="D62" s="63">
        <v>46052.0</v>
      </c>
      <c r="E62" s="62" t="s">
        <v>293</v>
      </c>
      <c r="F62" s="62" t="s">
        <v>227</v>
      </c>
      <c r="G62" s="62" t="s">
        <v>259</v>
      </c>
      <c r="H62" s="62" t="s">
        <v>598</v>
      </c>
      <c r="I62" s="62" t="s">
        <v>238</v>
      </c>
      <c r="J62" s="62" t="s">
        <v>238</v>
      </c>
      <c r="K62" s="62" t="s">
        <v>238</v>
      </c>
      <c r="L62" s="62" t="s">
        <v>238</v>
      </c>
      <c r="M62" s="62" t="s">
        <v>238</v>
      </c>
      <c r="N62" s="62" t="s">
        <v>238</v>
      </c>
      <c r="O62" s="62" t="s">
        <v>238</v>
      </c>
      <c r="P62" s="62" t="s">
        <v>238</v>
      </c>
      <c r="Q62" s="62" t="s">
        <v>238</v>
      </c>
      <c r="R62" s="62" t="s">
        <v>238</v>
      </c>
      <c r="S62" s="62" t="s">
        <v>238</v>
      </c>
      <c r="T62" s="62" t="s">
        <v>238</v>
      </c>
      <c r="U62" s="62" t="s">
        <v>238</v>
      </c>
      <c r="V62" s="62" t="s">
        <v>238</v>
      </c>
      <c r="W62" s="62" t="s">
        <v>238</v>
      </c>
      <c r="X62" s="62" t="s">
        <v>238</v>
      </c>
      <c r="Y62" s="62" t="s">
        <v>238</v>
      </c>
      <c r="Z62" s="62" t="s">
        <v>238</v>
      </c>
      <c r="AA62" s="62" t="s">
        <v>238</v>
      </c>
      <c r="AB62" s="62" t="s">
        <v>238</v>
      </c>
      <c r="AC62" s="62" t="s">
        <v>238</v>
      </c>
      <c r="AD62" s="62" t="s">
        <v>238</v>
      </c>
      <c r="AE62" s="62" t="s">
        <v>238</v>
      </c>
      <c r="AF62" s="62" t="s">
        <v>238</v>
      </c>
      <c r="AG62" s="62" t="s">
        <v>238</v>
      </c>
      <c r="AH62" s="62" t="s">
        <v>238</v>
      </c>
    </row>
    <row r="63" ht="15.75" customHeight="1">
      <c r="A63" s="62">
        <v>26.0</v>
      </c>
      <c r="B63" s="62" t="s">
        <v>81</v>
      </c>
      <c r="C63" s="62">
        <v>51.0</v>
      </c>
      <c r="D63" s="63">
        <v>46054.0</v>
      </c>
      <c r="E63" s="62" t="s">
        <v>293</v>
      </c>
      <c r="F63" s="62" t="s">
        <v>227</v>
      </c>
      <c r="G63" s="62" t="s">
        <v>230</v>
      </c>
      <c r="H63" s="62" t="s">
        <v>712</v>
      </c>
      <c r="I63" s="62" t="s">
        <v>238</v>
      </c>
      <c r="J63" s="62" t="s">
        <v>238</v>
      </c>
      <c r="K63" s="62" t="s">
        <v>238</v>
      </c>
      <c r="L63" s="62" t="s">
        <v>238</v>
      </c>
      <c r="M63" s="62" t="s">
        <v>238</v>
      </c>
      <c r="N63" s="62" t="s">
        <v>238</v>
      </c>
      <c r="O63" s="62" t="s">
        <v>238</v>
      </c>
      <c r="P63" s="62" t="s">
        <v>238</v>
      </c>
      <c r="Q63" s="62" t="s">
        <v>238</v>
      </c>
      <c r="R63" s="62" t="s">
        <v>238</v>
      </c>
      <c r="S63" s="62" t="s">
        <v>238</v>
      </c>
      <c r="T63" s="62" t="s">
        <v>238</v>
      </c>
      <c r="U63" s="62" t="s">
        <v>238</v>
      </c>
      <c r="V63" s="62" t="s">
        <v>238</v>
      </c>
      <c r="W63" s="62" t="s">
        <v>238</v>
      </c>
      <c r="X63" s="62" t="s">
        <v>238</v>
      </c>
      <c r="Y63" s="62" t="s">
        <v>238</v>
      </c>
      <c r="Z63" s="62" t="s">
        <v>238</v>
      </c>
      <c r="AA63" s="62" t="s">
        <v>238</v>
      </c>
      <c r="AB63" s="62" t="s">
        <v>238</v>
      </c>
      <c r="AC63" s="62" t="s">
        <v>238</v>
      </c>
      <c r="AD63" s="62" t="s">
        <v>238</v>
      </c>
      <c r="AE63" s="62" t="s">
        <v>238</v>
      </c>
      <c r="AF63" s="62" t="s">
        <v>238</v>
      </c>
      <c r="AG63" s="62" t="s">
        <v>238</v>
      </c>
      <c r="AH63" s="62" t="s">
        <v>238</v>
      </c>
    </row>
    <row r="64" ht="15.75" customHeight="1">
      <c r="A64" s="62">
        <v>26.0</v>
      </c>
      <c r="B64" s="62" t="s">
        <v>81</v>
      </c>
      <c r="C64" s="62">
        <v>50.0</v>
      </c>
      <c r="D64" s="63">
        <v>46057.0</v>
      </c>
      <c r="E64" s="62" t="s">
        <v>254</v>
      </c>
      <c r="F64" s="62" t="s">
        <v>81</v>
      </c>
      <c r="G64" s="62" t="s">
        <v>293</v>
      </c>
      <c r="H64" s="62" t="s">
        <v>713</v>
      </c>
      <c r="I64" s="62" t="s">
        <v>238</v>
      </c>
      <c r="J64" s="62" t="s">
        <v>238</v>
      </c>
      <c r="K64" s="62" t="s">
        <v>238</v>
      </c>
      <c r="L64" s="62" t="s">
        <v>238</v>
      </c>
      <c r="M64" s="62" t="s">
        <v>238</v>
      </c>
      <c r="N64" s="62" t="s">
        <v>238</v>
      </c>
      <c r="O64" s="62" t="s">
        <v>238</v>
      </c>
      <c r="P64" s="62" t="s">
        <v>238</v>
      </c>
      <c r="Q64" s="62" t="s">
        <v>238</v>
      </c>
      <c r="R64" s="62" t="s">
        <v>238</v>
      </c>
      <c r="S64" s="62" t="s">
        <v>238</v>
      </c>
      <c r="T64" s="62" t="s">
        <v>238</v>
      </c>
      <c r="U64" s="62" t="s">
        <v>238</v>
      </c>
      <c r="V64" s="62" t="s">
        <v>238</v>
      </c>
      <c r="W64" s="62" t="s">
        <v>238</v>
      </c>
      <c r="X64" s="62" t="s">
        <v>238</v>
      </c>
      <c r="Y64" s="62" t="s">
        <v>238</v>
      </c>
      <c r="Z64" s="62" t="s">
        <v>238</v>
      </c>
      <c r="AA64" s="62" t="s">
        <v>238</v>
      </c>
      <c r="AB64" s="62" t="s">
        <v>238</v>
      </c>
      <c r="AC64" s="62" t="s">
        <v>238</v>
      </c>
      <c r="AD64" s="62" t="s">
        <v>238</v>
      </c>
      <c r="AE64" s="62" t="s">
        <v>238</v>
      </c>
      <c r="AF64" s="62" t="s">
        <v>238</v>
      </c>
      <c r="AG64" s="62" t="s">
        <v>238</v>
      </c>
      <c r="AH64" s="62" t="s">
        <v>238</v>
      </c>
    </row>
    <row r="65" ht="15.75" customHeight="1">
      <c r="A65" s="62">
        <v>26.0</v>
      </c>
      <c r="B65" s="62" t="s">
        <v>81</v>
      </c>
      <c r="C65" s="62">
        <v>51.0</v>
      </c>
      <c r="D65" s="63">
        <v>46059.0</v>
      </c>
      <c r="E65" s="62" t="s">
        <v>254</v>
      </c>
      <c r="F65" s="62" t="s">
        <v>227</v>
      </c>
      <c r="G65" s="62" t="s">
        <v>228</v>
      </c>
      <c r="H65" s="62" t="s">
        <v>714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>
        <v>26.0</v>
      </c>
      <c r="B66" s="62" t="s">
        <v>81</v>
      </c>
      <c r="C66" s="62">
        <v>52.0</v>
      </c>
      <c r="D66" s="63">
        <v>46061.0</v>
      </c>
      <c r="E66" s="62" t="s">
        <v>254</v>
      </c>
      <c r="F66" s="62" t="s">
        <v>227</v>
      </c>
      <c r="G66" s="62" t="s">
        <v>225</v>
      </c>
      <c r="H66" s="62" t="s">
        <v>715</v>
      </c>
      <c r="I66" s="62" t="s">
        <v>238</v>
      </c>
      <c r="J66" s="62" t="s">
        <v>238</v>
      </c>
      <c r="K66" s="62" t="s">
        <v>238</v>
      </c>
      <c r="L66" s="62" t="s">
        <v>238</v>
      </c>
      <c r="M66" s="62" t="s">
        <v>238</v>
      </c>
      <c r="N66" s="62" t="s">
        <v>238</v>
      </c>
      <c r="O66" s="62" t="s">
        <v>238</v>
      </c>
      <c r="P66" s="62" t="s">
        <v>238</v>
      </c>
      <c r="Q66" s="62" t="s">
        <v>238</v>
      </c>
      <c r="R66" s="62" t="s">
        <v>238</v>
      </c>
      <c r="S66" s="62" t="s">
        <v>238</v>
      </c>
      <c r="T66" s="62" t="s">
        <v>238</v>
      </c>
      <c r="U66" s="62" t="s">
        <v>238</v>
      </c>
      <c r="V66" s="62" t="s">
        <v>238</v>
      </c>
      <c r="W66" s="62" t="s">
        <v>238</v>
      </c>
      <c r="X66" s="62" t="s">
        <v>238</v>
      </c>
      <c r="Y66" s="62" t="s">
        <v>238</v>
      </c>
      <c r="Z66" s="62" t="s">
        <v>238</v>
      </c>
      <c r="AA66" s="62" t="s">
        <v>238</v>
      </c>
      <c r="AB66" s="62" t="s">
        <v>238</v>
      </c>
      <c r="AC66" s="62" t="s">
        <v>238</v>
      </c>
      <c r="AD66" s="62" t="s">
        <v>238</v>
      </c>
      <c r="AE66" s="62" t="s">
        <v>238</v>
      </c>
      <c r="AF66" s="62" t="s">
        <v>238</v>
      </c>
      <c r="AG66" s="62" t="s">
        <v>238</v>
      </c>
      <c r="AH66" s="62" t="s">
        <v>238</v>
      </c>
    </row>
    <row r="67" ht="15.75" customHeight="1">
      <c r="A67" s="62">
        <v>26.0</v>
      </c>
      <c r="B67" s="62" t="s">
        <v>81</v>
      </c>
      <c r="C67" s="62">
        <v>53.0</v>
      </c>
      <c r="D67" s="63">
        <v>46063.0</v>
      </c>
      <c r="E67" s="62" t="s">
        <v>254</v>
      </c>
      <c r="F67" s="62" t="s">
        <v>227</v>
      </c>
      <c r="G67" s="62" t="s">
        <v>272</v>
      </c>
      <c r="H67" s="62" t="s">
        <v>716</v>
      </c>
      <c r="I67" s="62" t="s">
        <v>238</v>
      </c>
      <c r="J67" s="62" t="s">
        <v>238</v>
      </c>
      <c r="K67" s="62" t="s">
        <v>238</v>
      </c>
      <c r="L67" s="62" t="s">
        <v>238</v>
      </c>
      <c r="M67" s="62" t="s">
        <v>238</v>
      </c>
      <c r="N67" s="62" t="s">
        <v>238</v>
      </c>
      <c r="O67" s="62" t="s">
        <v>238</v>
      </c>
      <c r="P67" s="62" t="s">
        <v>238</v>
      </c>
      <c r="Q67" s="62" t="s">
        <v>238</v>
      </c>
      <c r="R67" s="62" t="s">
        <v>238</v>
      </c>
      <c r="S67" s="62" t="s">
        <v>238</v>
      </c>
      <c r="T67" s="62" t="s">
        <v>238</v>
      </c>
      <c r="U67" s="62" t="s">
        <v>238</v>
      </c>
      <c r="V67" s="62" t="s">
        <v>238</v>
      </c>
      <c r="W67" s="62" t="s">
        <v>238</v>
      </c>
      <c r="X67" s="62" t="s">
        <v>238</v>
      </c>
      <c r="Y67" s="62" t="s">
        <v>238</v>
      </c>
      <c r="Z67" s="62" t="s">
        <v>238</v>
      </c>
      <c r="AA67" s="62" t="s">
        <v>238</v>
      </c>
      <c r="AB67" s="62" t="s">
        <v>238</v>
      </c>
      <c r="AC67" s="62" t="s">
        <v>238</v>
      </c>
      <c r="AD67" s="62" t="s">
        <v>238</v>
      </c>
      <c r="AE67" s="62" t="s">
        <v>238</v>
      </c>
      <c r="AF67" s="62" t="s">
        <v>238</v>
      </c>
      <c r="AG67" s="62" t="s">
        <v>238</v>
      </c>
      <c r="AH67" s="62" t="s">
        <v>238</v>
      </c>
    </row>
    <row r="68" ht="15.75" customHeight="1">
      <c r="A68" s="62">
        <v>26.0</v>
      </c>
      <c r="B68" s="62" t="s">
        <v>81</v>
      </c>
      <c r="C68" s="62">
        <v>54.0</v>
      </c>
      <c r="D68" s="63">
        <v>46064.0</v>
      </c>
      <c r="E68" s="62" t="s">
        <v>254</v>
      </c>
      <c r="F68" s="62" t="s">
        <v>227</v>
      </c>
      <c r="G68" s="62" t="s">
        <v>272</v>
      </c>
      <c r="H68" s="62" t="s">
        <v>717</v>
      </c>
      <c r="I68" s="62" t="s">
        <v>238</v>
      </c>
      <c r="J68" s="62" t="s">
        <v>238</v>
      </c>
      <c r="K68" s="62" t="s">
        <v>238</v>
      </c>
      <c r="L68" s="62" t="s">
        <v>238</v>
      </c>
      <c r="M68" s="62" t="s">
        <v>238</v>
      </c>
      <c r="N68" s="62" t="s">
        <v>238</v>
      </c>
      <c r="O68" s="62" t="s">
        <v>238</v>
      </c>
      <c r="P68" s="62" t="s">
        <v>238</v>
      </c>
      <c r="Q68" s="62" t="s">
        <v>238</v>
      </c>
      <c r="R68" s="62" t="s">
        <v>238</v>
      </c>
      <c r="S68" s="62" t="s">
        <v>238</v>
      </c>
      <c r="T68" s="62" t="s">
        <v>238</v>
      </c>
      <c r="U68" s="62" t="s">
        <v>238</v>
      </c>
      <c r="V68" s="62" t="s">
        <v>238</v>
      </c>
      <c r="W68" s="62" t="s">
        <v>238</v>
      </c>
      <c r="X68" s="62" t="s">
        <v>238</v>
      </c>
      <c r="Y68" s="62" t="s">
        <v>238</v>
      </c>
      <c r="Z68" s="62" t="s">
        <v>238</v>
      </c>
      <c r="AA68" s="62" t="s">
        <v>238</v>
      </c>
      <c r="AB68" s="62" t="s">
        <v>238</v>
      </c>
      <c r="AC68" s="62" t="s">
        <v>238</v>
      </c>
      <c r="AD68" s="62" t="s">
        <v>238</v>
      </c>
      <c r="AE68" s="62" t="s">
        <v>238</v>
      </c>
      <c r="AF68" s="62" t="s">
        <v>238</v>
      </c>
      <c r="AG68" s="62" t="s">
        <v>238</v>
      </c>
      <c r="AH68" s="62" t="s">
        <v>238</v>
      </c>
    </row>
    <row r="69" ht="15.75" customHeight="1">
      <c r="A69" s="62">
        <v>26.0</v>
      </c>
      <c r="B69" s="62" t="s">
        <v>81</v>
      </c>
      <c r="C69" s="62">
        <v>55.0</v>
      </c>
      <c r="D69" s="63">
        <v>46072.0</v>
      </c>
      <c r="E69" s="62" t="s">
        <v>254</v>
      </c>
      <c r="F69" s="62" t="s">
        <v>81</v>
      </c>
      <c r="G69" s="62" t="s">
        <v>287</v>
      </c>
      <c r="H69" s="62" t="s">
        <v>718</v>
      </c>
      <c r="I69" s="62" t="s">
        <v>238</v>
      </c>
      <c r="J69" s="62" t="s">
        <v>238</v>
      </c>
      <c r="K69" s="62" t="s">
        <v>238</v>
      </c>
      <c r="L69" s="62" t="s">
        <v>238</v>
      </c>
      <c r="M69" s="62" t="s">
        <v>238</v>
      </c>
      <c r="N69" s="62" t="s">
        <v>238</v>
      </c>
      <c r="O69" s="62" t="s">
        <v>238</v>
      </c>
      <c r="P69" s="62" t="s">
        <v>238</v>
      </c>
      <c r="Q69" s="62" t="s">
        <v>238</v>
      </c>
      <c r="R69" s="62" t="s">
        <v>238</v>
      </c>
      <c r="S69" s="62" t="s">
        <v>238</v>
      </c>
      <c r="T69" s="62" t="s">
        <v>238</v>
      </c>
      <c r="U69" s="62" t="s">
        <v>238</v>
      </c>
      <c r="V69" s="62" t="s">
        <v>238</v>
      </c>
      <c r="W69" s="62" t="s">
        <v>238</v>
      </c>
      <c r="X69" s="62" t="s">
        <v>238</v>
      </c>
      <c r="Y69" s="62" t="s">
        <v>238</v>
      </c>
      <c r="Z69" s="62" t="s">
        <v>238</v>
      </c>
      <c r="AA69" s="62" t="s">
        <v>238</v>
      </c>
      <c r="AB69" s="62" t="s">
        <v>238</v>
      </c>
      <c r="AC69" s="62" t="s">
        <v>238</v>
      </c>
      <c r="AD69" s="62" t="s">
        <v>238</v>
      </c>
      <c r="AE69" s="62" t="s">
        <v>238</v>
      </c>
      <c r="AF69" s="62" t="s">
        <v>238</v>
      </c>
      <c r="AG69" s="62" t="s">
        <v>238</v>
      </c>
      <c r="AH69" s="62" t="s">
        <v>238</v>
      </c>
    </row>
    <row r="70" ht="15.75" customHeight="1">
      <c r="A70" s="62">
        <v>26.0</v>
      </c>
      <c r="B70" s="62" t="s">
        <v>81</v>
      </c>
      <c r="C70" s="62">
        <v>56.0</v>
      </c>
      <c r="D70" s="63">
        <v>46073.0</v>
      </c>
      <c r="E70" s="62" t="s">
        <v>254</v>
      </c>
      <c r="F70" s="62" t="s">
        <v>227</v>
      </c>
      <c r="G70" s="62" t="s">
        <v>221</v>
      </c>
      <c r="H70" s="62" t="s">
        <v>719</v>
      </c>
      <c r="I70" s="62" t="s">
        <v>238</v>
      </c>
      <c r="J70" s="62" t="s">
        <v>238</v>
      </c>
      <c r="K70" s="62" t="s">
        <v>238</v>
      </c>
      <c r="L70" s="62" t="s">
        <v>238</v>
      </c>
      <c r="M70" s="62" t="s">
        <v>238</v>
      </c>
      <c r="N70" s="62" t="s">
        <v>238</v>
      </c>
      <c r="O70" s="62" t="s">
        <v>238</v>
      </c>
      <c r="P70" s="62" t="s">
        <v>238</v>
      </c>
      <c r="Q70" s="62" t="s">
        <v>238</v>
      </c>
      <c r="R70" s="62" t="s">
        <v>238</v>
      </c>
      <c r="S70" s="62" t="s">
        <v>238</v>
      </c>
      <c r="T70" s="62" t="s">
        <v>238</v>
      </c>
      <c r="U70" s="62" t="s">
        <v>238</v>
      </c>
      <c r="V70" s="62" t="s">
        <v>238</v>
      </c>
      <c r="W70" s="62" t="s">
        <v>238</v>
      </c>
      <c r="X70" s="62" t="s">
        <v>238</v>
      </c>
      <c r="Y70" s="62" t="s">
        <v>238</v>
      </c>
      <c r="Z70" s="62" t="s">
        <v>238</v>
      </c>
      <c r="AA70" s="62" t="s">
        <v>238</v>
      </c>
      <c r="AB70" s="62" t="s">
        <v>238</v>
      </c>
      <c r="AC70" s="62" t="s">
        <v>238</v>
      </c>
      <c r="AD70" s="62" t="s">
        <v>238</v>
      </c>
      <c r="AE70" s="62" t="s">
        <v>238</v>
      </c>
      <c r="AF70" s="62" t="s">
        <v>238</v>
      </c>
      <c r="AG70" s="62" t="s">
        <v>238</v>
      </c>
      <c r="AH70" s="62" t="s">
        <v>238</v>
      </c>
    </row>
    <row r="71" ht="15.75" customHeight="1">
      <c r="A71" s="62">
        <v>26.0</v>
      </c>
      <c r="B71" s="62" t="s">
        <v>81</v>
      </c>
      <c r="C71" s="62">
        <v>57.0</v>
      </c>
      <c r="D71" s="63">
        <v>46075.0</v>
      </c>
      <c r="E71" s="62" t="s">
        <v>254</v>
      </c>
      <c r="F71" s="62" t="s">
        <v>81</v>
      </c>
      <c r="G71" s="62" t="s">
        <v>309</v>
      </c>
      <c r="H71" s="62" t="s">
        <v>639</v>
      </c>
      <c r="I71" s="62" t="s">
        <v>238</v>
      </c>
      <c r="J71" s="62" t="s">
        <v>238</v>
      </c>
      <c r="K71" s="62" t="s">
        <v>238</v>
      </c>
      <c r="L71" s="62" t="s">
        <v>238</v>
      </c>
      <c r="M71" s="62" t="s">
        <v>238</v>
      </c>
      <c r="N71" s="62" t="s">
        <v>238</v>
      </c>
      <c r="O71" s="62" t="s">
        <v>238</v>
      </c>
      <c r="P71" s="62" t="s">
        <v>238</v>
      </c>
      <c r="Q71" s="62" t="s">
        <v>238</v>
      </c>
      <c r="R71" s="62" t="s">
        <v>238</v>
      </c>
      <c r="S71" s="62" t="s">
        <v>238</v>
      </c>
      <c r="T71" s="62" t="s">
        <v>238</v>
      </c>
      <c r="U71" s="62" t="s">
        <v>238</v>
      </c>
      <c r="V71" s="62" t="s">
        <v>238</v>
      </c>
      <c r="W71" s="62" t="s">
        <v>238</v>
      </c>
      <c r="X71" s="62" t="s">
        <v>238</v>
      </c>
      <c r="Y71" s="62" t="s">
        <v>238</v>
      </c>
      <c r="Z71" s="62" t="s">
        <v>238</v>
      </c>
      <c r="AA71" s="62" t="s">
        <v>238</v>
      </c>
      <c r="AB71" s="62" t="s">
        <v>238</v>
      </c>
      <c r="AC71" s="62" t="s">
        <v>238</v>
      </c>
      <c r="AD71" s="62" t="s">
        <v>238</v>
      </c>
      <c r="AE71" s="62" t="s">
        <v>238</v>
      </c>
      <c r="AF71" s="62" t="s">
        <v>238</v>
      </c>
      <c r="AG71" s="62" t="s">
        <v>238</v>
      </c>
      <c r="AH71" s="62" t="s">
        <v>238</v>
      </c>
    </row>
    <row r="72" ht="15.75" customHeight="1">
      <c r="A72" s="62">
        <v>26.0</v>
      </c>
      <c r="B72" s="62" t="s">
        <v>81</v>
      </c>
      <c r="C72" s="62">
        <v>58.0</v>
      </c>
      <c r="D72" s="63">
        <v>46079.0</v>
      </c>
      <c r="E72" s="62" t="s">
        <v>254</v>
      </c>
      <c r="F72" s="62" t="s">
        <v>81</v>
      </c>
      <c r="G72" s="62" t="s">
        <v>225</v>
      </c>
      <c r="H72" s="62" t="s">
        <v>720</v>
      </c>
      <c r="I72" s="62" t="s">
        <v>238</v>
      </c>
      <c r="J72" s="62" t="s">
        <v>238</v>
      </c>
      <c r="K72" s="62" t="s">
        <v>238</v>
      </c>
      <c r="L72" s="62" t="s">
        <v>238</v>
      </c>
      <c r="M72" s="62" t="s">
        <v>238</v>
      </c>
      <c r="N72" s="62" t="s">
        <v>238</v>
      </c>
      <c r="O72" s="62" t="s">
        <v>238</v>
      </c>
      <c r="P72" s="62" t="s">
        <v>238</v>
      </c>
      <c r="Q72" s="62" t="s">
        <v>238</v>
      </c>
      <c r="R72" s="62" t="s">
        <v>238</v>
      </c>
      <c r="S72" s="62" t="s">
        <v>238</v>
      </c>
      <c r="T72" s="62" t="s">
        <v>238</v>
      </c>
      <c r="U72" s="62" t="s">
        <v>238</v>
      </c>
      <c r="V72" s="62" t="s">
        <v>238</v>
      </c>
      <c r="W72" s="62" t="s">
        <v>238</v>
      </c>
      <c r="X72" s="62" t="s">
        <v>238</v>
      </c>
      <c r="Y72" s="62" t="s">
        <v>238</v>
      </c>
      <c r="Z72" s="62" t="s">
        <v>238</v>
      </c>
      <c r="AA72" s="62" t="s">
        <v>238</v>
      </c>
      <c r="AB72" s="62" t="s">
        <v>238</v>
      </c>
      <c r="AC72" s="62" t="s">
        <v>238</v>
      </c>
      <c r="AD72" s="62" t="s">
        <v>238</v>
      </c>
      <c r="AE72" s="62" t="s">
        <v>238</v>
      </c>
      <c r="AF72" s="62" t="s">
        <v>238</v>
      </c>
      <c r="AG72" s="62" t="s">
        <v>238</v>
      </c>
      <c r="AH72" s="62" t="s">
        <v>238</v>
      </c>
    </row>
    <row r="73" ht="15.75" customHeight="1">
      <c r="A73" s="62">
        <v>26.0</v>
      </c>
      <c r="B73" s="62" t="s">
        <v>81</v>
      </c>
      <c r="C73" s="62">
        <v>59.0</v>
      </c>
      <c r="D73" s="63">
        <v>46082.0</v>
      </c>
      <c r="E73" s="62" t="s">
        <v>254</v>
      </c>
      <c r="F73" s="62" t="s">
        <v>81</v>
      </c>
      <c r="G73" s="62" t="s">
        <v>247</v>
      </c>
      <c r="H73" s="62" t="s">
        <v>721</v>
      </c>
      <c r="I73" s="62" t="s">
        <v>238</v>
      </c>
      <c r="J73" s="62" t="s">
        <v>238</v>
      </c>
      <c r="K73" s="62" t="s">
        <v>238</v>
      </c>
      <c r="L73" s="62" t="s">
        <v>238</v>
      </c>
      <c r="M73" s="62" t="s">
        <v>238</v>
      </c>
      <c r="N73" s="62" t="s">
        <v>238</v>
      </c>
      <c r="O73" s="62" t="s">
        <v>238</v>
      </c>
      <c r="P73" s="62" t="s">
        <v>238</v>
      </c>
      <c r="Q73" s="62" t="s">
        <v>238</v>
      </c>
      <c r="R73" s="62" t="s">
        <v>238</v>
      </c>
      <c r="S73" s="62" t="s">
        <v>238</v>
      </c>
      <c r="T73" s="62" t="s">
        <v>238</v>
      </c>
      <c r="U73" s="62" t="s">
        <v>238</v>
      </c>
      <c r="V73" s="62" t="s">
        <v>238</v>
      </c>
      <c r="W73" s="62" t="s">
        <v>238</v>
      </c>
      <c r="X73" s="62" t="s">
        <v>238</v>
      </c>
      <c r="Y73" s="62" t="s">
        <v>238</v>
      </c>
      <c r="Z73" s="62" t="s">
        <v>238</v>
      </c>
      <c r="AA73" s="62" t="s">
        <v>238</v>
      </c>
      <c r="AB73" s="62" t="s">
        <v>238</v>
      </c>
      <c r="AC73" s="62" t="s">
        <v>238</v>
      </c>
      <c r="AD73" s="62" t="s">
        <v>238</v>
      </c>
      <c r="AE73" s="62" t="s">
        <v>238</v>
      </c>
      <c r="AF73" s="62" t="s">
        <v>238</v>
      </c>
      <c r="AG73" s="62" t="s">
        <v>238</v>
      </c>
      <c r="AH73" s="62" t="s">
        <v>238</v>
      </c>
    </row>
    <row r="74" ht="15.75" customHeight="1">
      <c r="A74" s="62">
        <v>27.0</v>
      </c>
      <c r="B74" s="62">
        <v>409.0</v>
      </c>
      <c r="C74" s="62">
        <v>60.0</v>
      </c>
      <c r="D74" s="63">
        <v>46083.0</v>
      </c>
      <c r="E74" s="62" t="s">
        <v>254</v>
      </c>
      <c r="F74" s="62" t="s">
        <v>227</v>
      </c>
      <c r="G74" s="62" t="s">
        <v>222</v>
      </c>
      <c r="H74" s="62" t="s">
        <v>722</v>
      </c>
      <c r="I74" s="62" t="s">
        <v>81</v>
      </c>
      <c r="J74" s="65">
        <v>0.9506944444444444</v>
      </c>
      <c r="K74" s="62">
        <v>4.0</v>
      </c>
      <c r="L74" s="62">
        <v>9.0</v>
      </c>
      <c r="M74" s="62">
        <v>0.444</v>
      </c>
      <c r="N74" s="62">
        <v>2.0</v>
      </c>
      <c r="O74" s="62">
        <v>7.0</v>
      </c>
      <c r="P74" s="62">
        <v>0.286</v>
      </c>
      <c r="Q74" s="62">
        <v>2.0</v>
      </c>
      <c r="R74" s="62">
        <v>2.0</v>
      </c>
      <c r="S74" s="62">
        <v>1.0</v>
      </c>
      <c r="T74" s="62">
        <v>0.556</v>
      </c>
      <c r="U74" s="62">
        <v>2.0</v>
      </c>
      <c r="V74" s="62">
        <v>2.0</v>
      </c>
      <c r="W74" s="62">
        <v>1.0</v>
      </c>
      <c r="X74" s="62">
        <v>1.0</v>
      </c>
      <c r="Y74" s="62">
        <v>1.0</v>
      </c>
      <c r="Z74" s="62">
        <v>2.0</v>
      </c>
      <c r="AA74" s="62">
        <v>2.0</v>
      </c>
      <c r="AB74" s="62">
        <v>1.0</v>
      </c>
      <c r="AC74" s="62">
        <v>0.0</v>
      </c>
      <c r="AD74" s="62">
        <v>5.0</v>
      </c>
      <c r="AE74" s="62">
        <v>2.0</v>
      </c>
      <c r="AF74" s="62">
        <v>12.0</v>
      </c>
      <c r="AG74" s="62">
        <v>4.9</v>
      </c>
      <c r="AH74" s="62">
        <v>5.0</v>
      </c>
    </row>
    <row r="75" ht="15.75" customHeight="1">
      <c r="A75" s="62">
        <v>28.0</v>
      </c>
      <c r="B75" s="62">
        <v>410.0</v>
      </c>
      <c r="C75" s="62">
        <v>61.0</v>
      </c>
      <c r="D75" s="63">
        <v>46085.0</v>
      </c>
      <c r="E75" s="62" t="s">
        <v>254</v>
      </c>
      <c r="F75" s="62" t="s">
        <v>81</v>
      </c>
      <c r="G75" s="62" t="s">
        <v>316</v>
      </c>
      <c r="H75" s="62" t="s">
        <v>723</v>
      </c>
      <c r="I75" s="62" t="s">
        <v>81</v>
      </c>
      <c r="J75" s="65">
        <v>0.9861111111111112</v>
      </c>
      <c r="K75" s="62">
        <v>5.0</v>
      </c>
      <c r="L75" s="62">
        <v>10.0</v>
      </c>
      <c r="M75" s="62">
        <v>0.5</v>
      </c>
      <c r="N75" s="62">
        <v>2.0</v>
      </c>
      <c r="O75" s="62">
        <v>4.0</v>
      </c>
      <c r="P75" s="62">
        <v>0.5</v>
      </c>
      <c r="Q75" s="62">
        <v>3.0</v>
      </c>
      <c r="R75" s="62">
        <v>6.0</v>
      </c>
      <c r="S75" s="62">
        <v>0.5</v>
      </c>
      <c r="T75" s="62">
        <v>0.6</v>
      </c>
      <c r="U75" s="62">
        <v>0.0</v>
      </c>
      <c r="V75" s="62">
        <v>0.0</v>
      </c>
      <c r="W75" s="62" t="s">
        <v>81</v>
      </c>
      <c r="X75" s="62">
        <v>0.0</v>
      </c>
      <c r="Y75" s="62">
        <v>4.0</v>
      </c>
      <c r="Z75" s="62">
        <v>4.0</v>
      </c>
      <c r="AA75" s="62">
        <v>8.0</v>
      </c>
      <c r="AB75" s="62">
        <v>0.0</v>
      </c>
      <c r="AC75" s="62">
        <v>0.0</v>
      </c>
      <c r="AD75" s="62">
        <v>2.0</v>
      </c>
      <c r="AE75" s="62">
        <v>2.0</v>
      </c>
      <c r="AF75" s="62">
        <v>12.0</v>
      </c>
      <c r="AG75" s="62">
        <v>11.0</v>
      </c>
      <c r="AH75" s="62">
        <v>20.0</v>
      </c>
    </row>
    <row r="76" ht="15.75" customHeight="1">
      <c r="A76" s="62">
        <v>28.0</v>
      </c>
      <c r="B76" s="62" t="s">
        <v>81</v>
      </c>
      <c r="C76" s="62">
        <v>62.0</v>
      </c>
      <c r="D76" s="63">
        <v>46087.0</v>
      </c>
      <c r="E76" s="62" t="s">
        <v>254</v>
      </c>
      <c r="F76" s="62" t="s">
        <v>227</v>
      </c>
      <c r="G76" s="62" t="s">
        <v>239</v>
      </c>
      <c r="H76" s="62" t="s">
        <v>724</v>
      </c>
      <c r="I76" s="62" t="s">
        <v>238</v>
      </c>
      <c r="J76" s="62" t="s">
        <v>238</v>
      </c>
      <c r="K76" s="62" t="s">
        <v>238</v>
      </c>
      <c r="L76" s="62" t="s">
        <v>238</v>
      </c>
      <c r="M76" s="62" t="s">
        <v>238</v>
      </c>
      <c r="N76" s="62" t="s">
        <v>238</v>
      </c>
      <c r="O76" s="62" t="s">
        <v>238</v>
      </c>
      <c r="P76" s="62" t="s">
        <v>238</v>
      </c>
      <c r="Q76" s="62" t="s">
        <v>238</v>
      </c>
      <c r="R76" s="62" t="s">
        <v>238</v>
      </c>
      <c r="S76" s="62" t="s">
        <v>238</v>
      </c>
      <c r="T76" s="62" t="s">
        <v>238</v>
      </c>
      <c r="U76" s="62" t="s">
        <v>238</v>
      </c>
      <c r="V76" s="62" t="s">
        <v>238</v>
      </c>
      <c r="W76" s="62" t="s">
        <v>238</v>
      </c>
      <c r="X76" s="62" t="s">
        <v>238</v>
      </c>
      <c r="Y76" s="62" t="s">
        <v>238</v>
      </c>
      <c r="Z76" s="62" t="s">
        <v>238</v>
      </c>
      <c r="AA76" s="62" t="s">
        <v>238</v>
      </c>
      <c r="AB76" s="62" t="s">
        <v>238</v>
      </c>
      <c r="AC76" s="62" t="s">
        <v>238</v>
      </c>
      <c r="AD76" s="62" t="s">
        <v>238</v>
      </c>
      <c r="AE76" s="62" t="s">
        <v>238</v>
      </c>
      <c r="AF76" s="62" t="s">
        <v>238</v>
      </c>
      <c r="AG76" s="62" t="s">
        <v>238</v>
      </c>
      <c r="AH76" s="62" t="s">
        <v>238</v>
      </c>
    </row>
    <row r="77" ht="15.75" customHeight="1">
      <c r="A77" s="62">
        <v>29.0</v>
      </c>
      <c r="B77" s="62">
        <v>411.0</v>
      </c>
      <c r="C77" s="62">
        <v>63.0</v>
      </c>
      <c r="D77" s="63">
        <v>46088.0</v>
      </c>
      <c r="E77" s="62" t="s">
        <v>254</v>
      </c>
      <c r="F77" s="62" t="s">
        <v>227</v>
      </c>
      <c r="G77" s="62" t="s">
        <v>233</v>
      </c>
      <c r="H77" s="62" t="s">
        <v>262</v>
      </c>
      <c r="I77" s="62" t="s">
        <v>224</v>
      </c>
      <c r="J77" s="64">
        <v>1.0951388888888889</v>
      </c>
      <c r="K77" s="62">
        <v>8.0</v>
      </c>
      <c r="L77" s="62">
        <v>20.0</v>
      </c>
      <c r="M77" s="62">
        <v>0.4</v>
      </c>
      <c r="N77" s="62">
        <v>3.0</v>
      </c>
      <c r="O77" s="62">
        <v>8.0</v>
      </c>
      <c r="P77" s="62">
        <v>0.375</v>
      </c>
      <c r="Q77" s="62">
        <v>5.0</v>
      </c>
      <c r="R77" s="62">
        <v>12.0</v>
      </c>
      <c r="S77" s="62">
        <v>0.417</v>
      </c>
      <c r="T77" s="62">
        <v>0.475</v>
      </c>
      <c r="U77" s="62">
        <v>2.0</v>
      </c>
      <c r="V77" s="62">
        <v>3.0</v>
      </c>
      <c r="W77" s="62">
        <v>0.667</v>
      </c>
      <c r="X77" s="62">
        <v>1.0</v>
      </c>
      <c r="Y77" s="62">
        <v>3.0</v>
      </c>
      <c r="Z77" s="62">
        <v>4.0</v>
      </c>
      <c r="AA77" s="62">
        <v>6.0</v>
      </c>
      <c r="AB77" s="62">
        <v>0.0</v>
      </c>
      <c r="AC77" s="62">
        <v>0.0</v>
      </c>
      <c r="AD77" s="62">
        <v>3.0</v>
      </c>
      <c r="AE77" s="62">
        <v>3.0</v>
      </c>
      <c r="AF77" s="62">
        <v>21.0</v>
      </c>
      <c r="AG77" s="62">
        <v>11.4</v>
      </c>
      <c r="AH77" s="62">
        <v>10.0</v>
      </c>
    </row>
    <row r="78" ht="15.75" customHeight="1">
      <c r="A78" s="62" t="s">
        <v>81</v>
      </c>
      <c r="B78" s="62" t="s">
        <v>81</v>
      </c>
      <c r="C78" s="62" t="s">
        <v>81</v>
      </c>
      <c r="D78" s="62" t="s">
        <v>81</v>
      </c>
      <c r="E78" s="62" t="s">
        <v>81</v>
      </c>
      <c r="F78" s="62" t="s">
        <v>81</v>
      </c>
      <c r="G78" s="62" t="s">
        <v>81</v>
      </c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8.894974276</v>
      </c>
      <c r="C3" s="55">
        <f t="shared" ref="C3:F3" si="1">IF(COUNT(Z13:Z600)&gt;1,STDEV(Z13:Z600),"")</f>
        <v>3.764334306</v>
      </c>
      <c r="D3" s="55">
        <f t="shared" si="1"/>
        <v>3.364130777</v>
      </c>
      <c r="E3" s="55">
        <f t="shared" si="1"/>
        <v>1.157576032</v>
      </c>
      <c r="F3" s="55">
        <f t="shared" si="1"/>
        <v>0.9728130592</v>
      </c>
      <c r="G3" s="55">
        <f>IF(COUNT(N13:N600)&gt;1,STDEV(N13:N600),"")</f>
        <v>1.482163456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16.02186007</v>
      </c>
      <c r="C4" s="57">
        <f t="shared" ref="C4:F4" si="2">IF(COUNT(Z13:Z600)&gt;=20,STDEV(OFFSET(Z12,COUNT(Z13:Z600)-20,0,20,1)),IF(COUNT(Z13:Z600)&gt;1,STDEV(Z13:Z600),""))</f>
        <v>6.542170894</v>
      </c>
      <c r="D4" s="57">
        <f t="shared" si="2"/>
        <v>2.701851217</v>
      </c>
      <c r="E4" s="57">
        <f t="shared" si="2"/>
        <v>1.673320053</v>
      </c>
      <c r="F4" s="57">
        <f t="shared" si="2"/>
        <v>1.414213562</v>
      </c>
      <c r="G4" s="57">
        <f>IF(COUNT(N13:N600)&gt;=20,STDEV(OFFSET(N12,COUNT(N13:N600)-20,0,20,1)),IF(COUNT(N13:N600)&gt;1,STDEV(N13:N600),""))</f>
        <v>2.167948339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 t="str">
        <f>IF(COUNT(AF13:AF600)&gt;=10,STDEV(OFFSET(AF12,COUNT(AF13:AF600)-10,0,10,1)),IF(COUNT(AF13:AF600)&gt;1,STDEV(AF13:AF600),""))</f>
        <v>#DIV/0!</v>
      </c>
      <c r="C5" s="58" t="str">
        <f t="shared" ref="C5:F5" si="3">IF(COUNT(Z13:Z600)&gt;=10,STDEV(OFFSET(Z12,COUNT(Z13:Z600)-10,0,10,1)),IF(COUNT(Z13:Z600)&gt;1,STDEV(Z13:Z600),""))</f>
        <v>#DIV/0!</v>
      </c>
      <c r="D5" s="58" t="str">
        <f t="shared" si="3"/>
        <v>#DIV/0!</v>
      </c>
      <c r="E5" s="58" t="str">
        <f t="shared" si="3"/>
        <v>#DIV/0!</v>
      </c>
      <c r="F5" s="58" t="str">
        <f t="shared" si="3"/>
        <v>#DIV/0!</v>
      </c>
      <c r="G5" s="58" t="str">
        <f>IF(COUNT(N13:N600)&gt;=10,STDEV(OFFSET(N12,COUNT(N13:N600)-10,0,10,1)),IF(COUNT(N13:N600)&gt;1,STDEV(N13:N600),""))</f>
        <v>#DIV/0!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#DIV/0!</v>
      </c>
      <c r="J5" s="59" t="str">
        <f>IF(COUNT(AF13:AF600)&gt;=10,AVERAGE(OFFSET(AF12,COUNT(AF13:AF600)-10,0,10,1)),"")</f>
        <v>#DIV/0!</v>
      </c>
      <c r="K5" s="59" t="str">
        <f t="shared" ref="K5:L5" si="4">IF(COUNT(Z13:Z600)&gt;=10,AVERAGE(OFFSET(Z12,COUNT(Z13:Z600)-10,0,10,1)),"")</f>
        <v>#DIV/0!</v>
      </c>
      <c r="L5" s="59" t="str">
        <f t="shared" si="4"/>
        <v>#DIV/0!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 t="str">
        <f>IF(COUNT(AF13:AF600)&gt;=5,STDEV(OFFSET(AF12,COUNT(AF13:AF600)-5,0,5,1)),IF(COUNT(AF13:AF600)&gt;1,STDEV(AF13:AF600),""))</f>
        <v>#DIV/0!</v>
      </c>
      <c r="C6" s="58" t="str">
        <f t="shared" ref="C6:F6" si="5">IF(COUNT(Z13:Z600)&gt;=5,STDEV(OFFSET(Z12,COUNT(Z13:Z600)-5,0,5,1)),IF(COUNT(Z13:Z600)&gt;1,STDEV(Z13:Z600),""))</f>
        <v>#DIV/0!</v>
      </c>
      <c r="D6" s="58" t="str">
        <f t="shared" si="5"/>
        <v>#DIV/0!</v>
      </c>
      <c r="E6" s="58" t="str">
        <f t="shared" si="5"/>
        <v>#DIV/0!</v>
      </c>
      <c r="F6" s="58" t="str">
        <f t="shared" si="5"/>
        <v>#DIV/0!</v>
      </c>
      <c r="G6" s="58" t="str">
        <f>IF(COUNT(N13:N600)&gt;=5,STDEV(OFFSET(N12,COUNT(N13:N600)-5,0,5,1)),IF(COUNT(N13:N600)&gt;1,STDEV(N13:N600),""))</f>
        <v>#DIV/0!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#DIV/0!</v>
      </c>
      <c r="J6" s="59" t="str">
        <f>IF(COUNT(AF13:AF600)&gt;=5,AVERAGE(OFFSET(AF12,COUNT(AF13:AF600)-5,0,5,1)),"")</f>
        <v>#DIV/0!</v>
      </c>
      <c r="K6" s="59" t="str">
        <f t="shared" ref="K6:L6" si="6">IF(COUNT(Z13:Z600)&gt;=5,AVERAGE(OFFSET(Z12,COUNT(Z13:Z600)-5,0,5,1)),"")</f>
        <v>#DIV/0!</v>
      </c>
      <c r="L6" s="59" t="str">
        <f t="shared" si="6"/>
        <v>#DIV/0!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0.3084962177</v>
      </c>
      <c r="C7" s="17">
        <f t="shared" si="7"/>
        <v>0.3011467445</v>
      </c>
      <c r="D7" s="17">
        <f t="shared" si="7"/>
        <v>0.3268791039</v>
      </c>
      <c r="E7" s="17">
        <f t="shared" si="7"/>
        <v>0.8548253774</v>
      </c>
      <c r="F7" s="17">
        <f t="shared" si="7"/>
        <v>1.262027753</v>
      </c>
      <c r="G7" s="17">
        <f t="shared" si="7"/>
        <v>0.7904871766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28.83333333</v>
      </c>
      <c r="C8" s="60">
        <f t="shared" ref="C8:F8" si="8">IF(COUNT(Z13:Z600)&gt;0,AVERAGE(Z13:Z600),"")</f>
        <v>12.5</v>
      </c>
      <c r="D8" s="60">
        <f t="shared" si="8"/>
        <v>10.29166667</v>
      </c>
      <c r="E8" s="60">
        <f t="shared" si="8"/>
        <v>1.354166667</v>
      </c>
      <c r="F8" s="60">
        <f t="shared" si="8"/>
        <v>0.7708333333</v>
      </c>
      <c r="G8" s="60">
        <f>IF(COUNT(N13:N600)&gt;0,AVERAGE(N13:N600),"")</f>
        <v>1.875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48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746.0</v>
      </c>
      <c r="C13" s="62">
        <v>1.0</v>
      </c>
      <c r="D13" s="63">
        <v>45953.0</v>
      </c>
      <c r="E13" s="62" t="s">
        <v>287</v>
      </c>
      <c r="F13" s="62" t="s">
        <v>227</v>
      </c>
      <c r="G13" s="62" t="s">
        <v>222</v>
      </c>
      <c r="H13" s="62" t="s">
        <v>725</v>
      </c>
      <c r="I13" s="62" t="s">
        <v>224</v>
      </c>
      <c r="J13" s="64">
        <v>1.7013888888888888</v>
      </c>
      <c r="K13" s="62">
        <v>8.0</v>
      </c>
      <c r="L13" s="62">
        <v>23.0</v>
      </c>
      <c r="M13" s="62">
        <v>0.348</v>
      </c>
      <c r="N13" s="62">
        <v>2.0</v>
      </c>
      <c r="O13" s="62">
        <v>13.0</v>
      </c>
      <c r="P13" s="62">
        <v>0.154</v>
      </c>
      <c r="Q13" s="62">
        <v>6.0</v>
      </c>
      <c r="R13" s="62">
        <v>10.0</v>
      </c>
      <c r="S13" s="62">
        <v>0.6</v>
      </c>
      <c r="T13" s="62">
        <v>0.391</v>
      </c>
      <c r="U13" s="62">
        <v>3.0</v>
      </c>
      <c r="V13" s="62">
        <v>4.0</v>
      </c>
      <c r="W13" s="62">
        <v>0.75</v>
      </c>
      <c r="X13" s="62">
        <v>1.0</v>
      </c>
      <c r="Y13" s="62">
        <v>12.0</v>
      </c>
      <c r="Z13" s="62">
        <v>13.0</v>
      </c>
      <c r="AA13" s="62">
        <v>10.0</v>
      </c>
      <c r="AB13" s="62">
        <v>1.0</v>
      </c>
      <c r="AC13" s="62">
        <v>1.0</v>
      </c>
      <c r="AD13" s="62">
        <v>2.0</v>
      </c>
      <c r="AE13" s="62">
        <v>3.0</v>
      </c>
      <c r="AF13" s="62">
        <v>21.0</v>
      </c>
      <c r="AG13" s="62">
        <v>17.5</v>
      </c>
      <c r="AH13" s="62">
        <v>-10.0</v>
      </c>
    </row>
    <row r="14">
      <c r="A14" s="62">
        <v>2.0</v>
      </c>
      <c r="B14" s="62">
        <v>747.0</v>
      </c>
      <c r="C14" s="62">
        <v>2.0</v>
      </c>
      <c r="D14" s="63">
        <v>45955.0</v>
      </c>
      <c r="E14" s="62" t="s">
        <v>287</v>
      </c>
      <c r="F14" s="62" t="s">
        <v>81</v>
      </c>
      <c r="G14" s="62" t="s">
        <v>259</v>
      </c>
      <c r="H14" s="62" t="s">
        <v>726</v>
      </c>
      <c r="I14" s="62" t="s">
        <v>224</v>
      </c>
      <c r="J14" s="64">
        <v>1.3347222222222221</v>
      </c>
      <c r="K14" s="62">
        <v>5.0</v>
      </c>
      <c r="L14" s="62">
        <v>8.0</v>
      </c>
      <c r="M14" s="62">
        <v>0.625</v>
      </c>
      <c r="N14" s="62">
        <v>0.0</v>
      </c>
      <c r="O14" s="62">
        <v>3.0</v>
      </c>
      <c r="P14" s="62">
        <v>0.0</v>
      </c>
      <c r="Q14" s="62">
        <v>5.0</v>
      </c>
      <c r="R14" s="62">
        <v>5.0</v>
      </c>
      <c r="S14" s="62">
        <v>1.0</v>
      </c>
      <c r="T14" s="62">
        <v>0.625</v>
      </c>
      <c r="U14" s="62">
        <v>4.0</v>
      </c>
      <c r="V14" s="62">
        <v>4.0</v>
      </c>
      <c r="W14" s="62">
        <v>1.0</v>
      </c>
      <c r="X14" s="62">
        <v>1.0</v>
      </c>
      <c r="Y14" s="62">
        <v>13.0</v>
      </c>
      <c r="Z14" s="62">
        <v>14.0</v>
      </c>
      <c r="AA14" s="62">
        <v>15.0</v>
      </c>
      <c r="AB14" s="62">
        <v>3.0</v>
      </c>
      <c r="AC14" s="62">
        <v>0.0</v>
      </c>
      <c r="AD14" s="62">
        <v>5.0</v>
      </c>
      <c r="AE14" s="62">
        <v>3.0</v>
      </c>
      <c r="AF14" s="62">
        <v>14.0</v>
      </c>
      <c r="AG14" s="62">
        <v>22.3</v>
      </c>
      <c r="AH14" s="62">
        <v>27.0</v>
      </c>
    </row>
    <row r="15">
      <c r="A15" s="62">
        <v>3.0</v>
      </c>
      <c r="B15" s="62">
        <v>748.0</v>
      </c>
      <c r="C15" s="62">
        <v>3.0</v>
      </c>
      <c r="D15" s="63">
        <v>45957.0</v>
      </c>
      <c r="E15" s="62" t="s">
        <v>287</v>
      </c>
      <c r="F15" s="62" t="s">
        <v>227</v>
      </c>
      <c r="G15" s="62" t="s">
        <v>225</v>
      </c>
      <c r="H15" s="62" t="s">
        <v>727</v>
      </c>
      <c r="I15" s="62" t="s">
        <v>224</v>
      </c>
      <c r="J15" s="64">
        <v>1.5055555555555555</v>
      </c>
      <c r="K15" s="62">
        <v>9.0</v>
      </c>
      <c r="L15" s="62">
        <v>10.0</v>
      </c>
      <c r="M15" s="62">
        <v>0.9</v>
      </c>
      <c r="N15" s="62">
        <v>0.0</v>
      </c>
      <c r="O15" s="62">
        <v>0.0</v>
      </c>
      <c r="P15" s="62" t="s">
        <v>81</v>
      </c>
      <c r="Q15" s="62">
        <v>9.0</v>
      </c>
      <c r="R15" s="62">
        <v>10.0</v>
      </c>
      <c r="S15" s="62">
        <v>0.9</v>
      </c>
      <c r="T15" s="62">
        <v>0.9</v>
      </c>
      <c r="U15" s="62">
        <v>7.0</v>
      </c>
      <c r="V15" s="62">
        <v>7.0</v>
      </c>
      <c r="W15" s="62">
        <v>1.0</v>
      </c>
      <c r="X15" s="62">
        <v>6.0</v>
      </c>
      <c r="Y15" s="62">
        <v>13.0</v>
      </c>
      <c r="Z15" s="62">
        <v>19.0</v>
      </c>
      <c r="AA15" s="62">
        <v>10.0</v>
      </c>
      <c r="AB15" s="62">
        <v>2.0</v>
      </c>
      <c r="AC15" s="62">
        <v>1.0</v>
      </c>
      <c r="AD15" s="62">
        <v>3.0</v>
      </c>
      <c r="AE15" s="62">
        <v>4.0</v>
      </c>
      <c r="AF15" s="62">
        <v>25.0</v>
      </c>
      <c r="AG15" s="62">
        <v>34.8</v>
      </c>
      <c r="AH15" s="62">
        <v>17.0</v>
      </c>
    </row>
    <row r="16">
      <c r="A16" s="62">
        <v>4.0</v>
      </c>
      <c r="B16" s="62">
        <v>749.0</v>
      </c>
      <c r="C16" s="62">
        <v>4.0</v>
      </c>
      <c r="D16" s="63">
        <v>45959.0</v>
      </c>
      <c r="E16" s="62" t="s">
        <v>287</v>
      </c>
      <c r="F16" s="62" t="s">
        <v>81</v>
      </c>
      <c r="G16" s="62" t="s">
        <v>247</v>
      </c>
      <c r="H16" s="62" t="s">
        <v>728</v>
      </c>
      <c r="I16" s="62" t="s">
        <v>224</v>
      </c>
      <c r="J16" s="64">
        <v>1.1479166666666667</v>
      </c>
      <c r="K16" s="62">
        <v>10.0</v>
      </c>
      <c r="L16" s="62">
        <v>15.0</v>
      </c>
      <c r="M16" s="62">
        <v>0.667</v>
      </c>
      <c r="N16" s="62">
        <v>1.0</v>
      </c>
      <c r="O16" s="62">
        <v>2.0</v>
      </c>
      <c r="P16" s="62">
        <v>0.5</v>
      </c>
      <c r="Q16" s="62">
        <v>9.0</v>
      </c>
      <c r="R16" s="62">
        <v>13.0</v>
      </c>
      <c r="S16" s="62">
        <v>0.692</v>
      </c>
      <c r="T16" s="62">
        <v>0.7</v>
      </c>
      <c r="U16" s="62">
        <v>0.0</v>
      </c>
      <c r="V16" s="62">
        <v>0.0</v>
      </c>
      <c r="W16" s="62" t="s">
        <v>81</v>
      </c>
      <c r="X16" s="62">
        <v>2.0</v>
      </c>
      <c r="Y16" s="62">
        <v>10.0</v>
      </c>
      <c r="Z16" s="62">
        <v>12.0</v>
      </c>
      <c r="AA16" s="62">
        <v>10.0</v>
      </c>
      <c r="AB16" s="62">
        <v>2.0</v>
      </c>
      <c r="AC16" s="62">
        <v>0.0</v>
      </c>
      <c r="AD16" s="62">
        <v>2.0</v>
      </c>
      <c r="AE16" s="62">
        <v>4.0</v>
      </c>
      <c r="AF16" s="62">
        <v>21.0</v>
      </c>
      <c r="AG16" s="62">
        <v>24.3</v>
      </c>
      <c r="AH16" s="62">
        <v>25.0</v>
      </c>
    </row>
    <row r="17">
      <c r="A17" s="62">
        <v>5.0</v>
      </c>
      <c r="B17" s="62">
        <v>750.0</v>
      </c>
      <c r="C17" s="62">
        <v>5.0</v>
      </c>
      <c r="D17" s="63">
        <v>45961.0</v>
      </c>
      <c r="E17" s="62" t="s">
        <v>287</v>
      </c>
      <c r="F17" s="62" t="s">
        <v>227</v>
      </c>
      <c r="G17" s="62" t="s">
        <v>230</v>
      </c>
      <c r="H17" s="62" t="s">
        <v>729</v>
      </c>
      <c r="I17" s="62" t="s">
        <v>224</v>
      </c>
      <c r="J17" s="64">
        <v>1.54375</v>
      </c>
      <c r="K17" s="62">
        <v>7.0</v>
      </c>
      <c r="L17" s="62">
        <v>10.0</v>
      </c>
      <c r="M17" s="62">
        <v>0.7</v>
      </c>
      <c r="N17" s="62">
        <v>2.0</v>
      </c>
      <c r="O17" s="62">
        <v>3.0</v>
      </c>
      <c r="P17" s="62">
        <v>0.667</v>
      </c>
      <c r="Q17" s="62">
        <v>5.0</v>
      </c>
      <c r="R17" s="62">
        <v>7.0</v>
      </c>
      <c r="S17" s="62">
        <v>0.714</v>
      </c>
      <c r="T17" s="62">
        <v>0.8</v>
      </c>
      <c r="U17" s="62">
        <v>5.0</v>
      </c>
      <c r="V17" s="62">
        <v>7.0</v>
      </c>
      <c r="W17" s="62">
        <v>0.714</v>
      </c>
      <c r="X17" s="62">
        <v>2.0</v>
      </c>
      <c r="Y17" s="62">
        <v>12.0</v>
      </c>
      <c r="Z17" s="62">
        <v>14.0</v>
      </c>
      <c r="AA17" s="62">
        <v>9.0</v>
      </c>
      <c r="AB17" s="62">
        <v>1.0</v>
      </c>
      <c r="AC17" s="62">
        <v>2.0</v>
      </c>
      <c r="AD17" s="62">
        <v>3.0</v>
      </c>
      <c r="AE17" s="62">
        <v>1.0</v>
      </c>
      <c r="AF17" s="62">
        <v>21.0</v>
      </c>
      <c r="AG17" s="62">
        <v>26.3</v>
      </c>
      <c r="AH17" s="62">
        <v>9.0</v>
      </c>
    </row>
    <row r="18">
      <c r="A18" s="62">
        <v>6.0</v>
      </c>
      <c r="B18" s="62">
        <v>751.0</v>
      </c>
      <c r="C18" s="62">
        <v>6.0</v>
      </c>
      <c r="D18" s="63">
        <v>45964.0</v>
      </c>
      <c r="E18" s="62" t="s">
        <v>287</v>
      </c>
      <c r="F18" s="62" t="s">
        <v>81</v>
      </c>
      <c r="G18" s="62" t="s">
        <v>228</v>
      </c>
      <c r="H18" s="62" t="s">
        <v>730</v>
      </c>
      <c r="I18" s="62" t="s">
        <v>224</v>
      </c>
      <c r="J18" s="64">
        <v>1.5006944444444446</v>
      </c>
      <c r="K18" s="62">
        <v>14.0</v>
      </c>
      <c r="L18" s="62">
        <v>22.0</v>
      </c>
      <c r="M18" s="62">
        <v>0.636</v>
      </c>
      <c r="N18" s="62">
        <v>4.0</v>
      </c>
      <c r="O18" s="62">
        <v>10.0</v>
      </c>
      <c r="P18" s="62">
        <v>0.4</v>
      </c>
      <c r="Q18" s="62">
        <v>10.0</v>
      </c>
      <c r="R18" s="62">
        <v>12.0</v>
      </c>
      <c r="S18" s="62">
        <v>0.833</v>
      </c>
      <c r="T18" s="62">
        <v>0.727</v>
      </c>
      <c r="U18" s="62">
        <v>2.0</v>
      </c>
      <c r="V18" s="62">
        <v>3.0</v>
      </c>
      <c r="W18" s="62">
        <v>0.667</v>
      </c>
      <c r="X18" s="62">
        <v>2.0</v>
      </c>
      <c r="Y18" s="62">
        <v>5.0</v>
      </c>
      <c r="Z18" s="62">
        <v>7.0</v>
      </c>
      <c r="AA18" s="62">
        <v>14.0</v>
      </c>
      <c r="AB18" s="62">
        <v>4.0</v>
      </c>
      <c r="AC18" s="62">
        <v>2.0</v>
      </c>
      <c r="AD18" s="62">
        <v>1.0</v>
      </c>
      <c r="AE18" s="62">
        <v>3.0</v>
      </c>
      <c r="AF18" s="62">
        <v>34.0</v>
      </c>
      <c r="AG18" s="62">
        <v>39.7</v>
      </c>
      <c r="AH18" s="62">
        <v>18.0</v>
      </c>
    </row>
    <row r="19">
      <c r="A19" s="62">
        <v>7.0</v>
      </c>
      <c r="B19" s="62">
        <v>752.0</v>
      </c>
      <c r="C19" s="62">
        <v>7.0</v>
      </c>
      <c r="D19" s="63">
        <v>45966.0</v>
      </c>
      <c r="E19" s="62" t="s">
        <v>287</v>
      </c>
      <c r="F19" s="62" t="s">
        <v>81</v>
      </c>
      <c r="G19" s="62" t="s">
        <v>235</v>
      </c>
      <c r="H19" s="62" t="s">
        <v>731</v>
      </c>
      <c r="I19" s="62" t="s">
        <v>224</v>
      </c>
      <c r="J19" s="64">
        <v>1.5243055555555556</v>
      </c>
      <c r="K19" s="62">
        <v>12.0</v>
      </c>
      <c r="L19" s="62">
        <v>18.0</v>
      </c>
      <c r="M19" s="62">
        <v>0.667</v>
      </c>
      <c r="N19" s="62">
        <v>2.0</v>
      </c>
      <c r="O19" s="62">
        <v>5.0</v>
      </c>
      <c r="P19" s="62">
        <v>0.4</v>
      </c>
      <c r="Q19" s="62">
        <v>10.0</v>
      </c>
      <c r="R19" s="62">
        <v>13.0</v>
      </c>
      <c r="S19" s="62">
        <v>0.769</v>
      </c>
      <c r="T19" s="62">
        <v>0.722</v>
      </c>
      <c r="U19" s="62">
        <v>7.0</v>
      </c>
      <c r="V19" s="62">
        <v>8.0</v>
      </c>
      <c r="W19" s="62">
        <v>0.875</v>
      </c>
      <c r="X19" s="62">
        <v>5.0</v>
      </c>
      <c r="Y19" s="62">
        <v>10.0</v>
      </c>
      <c r="Z19" s="62">
        <v>15.0</v>
      </c>
      <c r="AA19" s="62">
        <v>16.0</v>
      </c>
      <c r="AB19" s="62">
        <v>3.0</v>
      </c>
      <c r="AC19" s="62">
        <v>0.0</v>
      </c>
      <c r="AD19" s="62">
        <v>3.0</v>
      </c>
      <c r="AE19" s="62">
        <v>1.0</v>
      </c>
      <c r="AF19" s="62">
        <v>33.0</v>
      </c>
      <c r="AG19" s="62">
        <v>42.1</v>
      </c>
      <c r="AH19" s="62">
        <v>18.0</v>
      </c>
    </row>
    <row r="20">
      <c r="A20" s="62">
        <v>8.0</v>
      </c>
      <c r="B20" s="62">
        <v>753.0</v>
      </c>
      <c r="C20" s="62">
        <v>8.0</v>
      </c>
      <c r="D20" s="63">
        <v>45968.0</v>
      </c>
      <c r="E20" s="62" t="s">
        <v>287</v>
      </c>
      <c r="F20" s="62" t="s">
        <v>81</v>
      </c>
      <c r="G20" s="62" t="s">
        <v>222</v>
      </c>
      <c r="H20" s="62" t="s">
        <v>644</v>
      </c>
      <c r="I20" s="62" t="s">
        <v>224</v>
      </c>
      <c r="J20" s="64">
        <v>1.1777777777777778</v>
      </c>
      <c r="K20" s="62">
        <v>12.0</v>
      </c>
      <c r="L20" s="62">
        <v>15.0</v>
      </c>
      <c r="M20" s="62">
        <v>0.8</v>
      </c>
      <c r="N20" s="62">
        <v>2.0</v>
      </c>
      <c r="O20" s="62">
        <v>3.0</v>
      </c>
      <c r="P20" s="62">
        <v>0.667</v>
      </c>
      <c r="Q20" s="62">
        <v>10.0</v>
      </c>
      <c r="R20" s="62">
        <v>12.0</v>
      </c>
      <c r="S20" s="62">
        <v>0.833</v>
      </c>
      <c r="T20" s="62">
        <v>0.867</v>
      </c>
      <c r="U20" s="62">
        <v>0.0</v>
      </c>
      <c r="V20" s="62">
        <v>0.0</v>
      </c>
      <c r="W20" s="62" t="s">
        <v>81</v>
      </c>
      <c r="X20" s="62">
        <v>2.0</v>
      </c>
      <c r="Y20" s="62">
        <v>7.0</v>
      </c>
      <c r="Z20" s="62">
        <v>9.0</v>
      </c>
      <c r="AA20" s="62">
        <v>9.0</v>
      </c>
      <c r="AB20" s="62">
        <v>0.0</v>
      </c>
      <c r="AC20" s="62">
        <v>1.0</v>
      </c>
      <c r="AD20" s="62">
        <v>1.0</v>
      </c>
      <c r="AE20" s="62">
        <v>2.0</v>
      </c>
      <c r="AF20" s="62">
        <v>26.0</v>
      </c>
      <c r="AG20" s="62">
        <v>29.0</v>
      </c>
      <c r="AH20" s="62">
        <v>16.0</v>
      </c>
    </row>
    <row r="21" ht="15.75" customHeight="1">
      <c r="A21" s="62">
        <v>9.0</v>
      </c>
      <c r="B21" s="62">
        <v>754.0</v>
      </c>
      <c r="C21" s="62">
        <v>9.0</v>
      </c>
      <c r="D21" s="63">
        <v>45969.0</v>
      </c>
      <c r="E21" s="62" t="s">
        <v>287</v>
      </c>
      <c r="F21" s="62" t="s">
        <v>81</v>
      </c>
      <c r="G21" s="62" t="s">
        <v>316</v>
      </c>
      <c r="H21" s="62" t="s">
        <v>622</v>
      </c>
      <c r="I21" s="62" t="s">
        <v>224</v>
      </c>
      <c r="J21" s="64">
        <v>1.3215277777777779</v>
      </c>
      <c r="K21" s="62">
        <v>10.0</v>
      </c>
      <c r="L21" s="62">
        <v>14.0</v>
      </c>
      <c r="M21" s="62">
        <v>0.714</v>
      </c>
      <c r="N21" s="62">
        <v>1.0</v>
      </c>
      <c r="O21" s="62">
        <v>1.0</v>
      </c>
      <c r="P21" s="62">
        <v>1.0</v>
      </c>
      <c r="Q21" s="62">
        <v>9.0</v>
      </c>
      <c r="R21" s="62">
        <v>13.0</v>
      </c>
      <c r="S21" s="62">
        <v>0.692</v>
      </c>
      <c r="T21" s="62">
        <v>0.75</v>
      </c>
      <c r="U21" s="62">
        <v>11.0</v>
      </c>
      <c r="V21" s="62">
        <v>12.0</v>
      </c>
      <c r="W21" s="62">
        <v>0.917</v>
      </c>
      <c r="X21" s="62">
        <v>5.0</v>
      </c>
      <c r="Y21" s="62">
        <v>9.0</v>
      </c>
      <c r="Z21" s="62">
        <v>14.0</v>
      </c>
      <c r="AA21" s="62">
        <v>14.0</v>
      </c>
      <c r="AB21" s="62">
        <v>1.0</v>
      </c>
      <c r="AC21" s="62">
        <v>0.0</v>
      </c>
      <c r="AD21" s="62">
        <v>8.0</v>
      </c>
      <c r="AE21" s="62">
        <v>4.0</v>
      </c>
      <c r="AF21" s="62">
        <v>32.0</v>
      </c>
      <c r="AG21" s="62">
        <v>33.2</v>
      </c>
      <c r="AH21" s="62">
        <v>9.0</v>
      </c>
    </row>
    <row r="22" ht="15.75" customHeight="1">
      <c r="A22" s="62">
        <v>10.0</v>
      </c>
      <c r="B22" s="62">
        <v>755.0</v>
      </c>
      <c r="C22" s="62">
        <v>10.0</v>
      </c>
      <c r="D22" s="63">
        <v>45972.0</v>
      </c>
      <c r="E22" s="62" t="s">
        <v>287</v>
      </c>
      <c r="F22" s="62" t="s">
        <v>227</v>
      </c>
      <c r="G22" s="62" t="s">
        <v>228</v>
      </c>
      <c r="H22" s="62" t="s">
        <v>732</v>
      </c>
      <c r="I22" s="62" t="s">
        <v>224</v>
      </c>
      <c r="J22" s="64">
        <v>1.3659722222222221</v>
      </c>
      <c r="K22" s="62">
        <v>16.0</v>
      </c>
      <c r="L22" s="62">
        <v>19.0</v>
      </c>
      <c r="M22" s="62">
        <v>0.842</v>
      </c>
      <c r="N22" s="62">
        <v>1.0</v>
      </c>
      <c r="O22" s="62">
        <v>2.0</v>
      </c>
      <c r="P22" s="62">
        <v>0.5</v>
      </c>
      <c r="Q22" s="62">
        <v>15.0</v>
      </c>
      <c r="R22" s="62">
        <v>17.0</v>
      </c>
      <c r="S22" s="62">
        <v>0.882</v>
      </c>
      <c r="T22" s="62">
        <v>0.868</v>
      </c>
      <c r="U22" s="62">
        <v>2.0</v>
      </c>
      <c r="V22" s="62">
        <v>3.0</v>
      </c>
      <c r="W22" s="62">
        <v>0.667</v>
      </c>
      <c r="X22" s="62">
        <v>5.0</v>
      </c>
      <c r="Y22" s="62">
        <v>10.0</v>
      </c>
      <c r="Z22" s="62">
        <v>15.0</v>
      </c>
      <c r="AA22" s="62">
        <v>7.0</v>
      </c>
      <c r="AB22" s="62">
        <v>2.0</v>
      </c>
      <c r="AC22" s="62">
        <v>0.0</v>
      </c>
      <c r="AD22" s="62">
        <v>3.0</v>
      </c>
      <c r="AE22" s="62">
        <v>3.0</v>
      </c>
      <c r="AF22" s="62">
        <v>35.0</v>
      </c>
      <c r="AG22" s="62">
        <v>36.9</v>
      </c>
      <c r="AH22" s="62">
        <v>11.0</v>
      </c>
    </row>
    <row r="23" ht="15.75" customHeight="1">
      <c r="A23" s="62">
        <v>11.0</v>
      </c>
      <c r="B23" s="62">
        <v>756.0</v>
      </c>
      <c r="C23" s="62">
        <v>11.0</v>
      </c>
      <c r="D23" s="63">
        <v>45973.0</v>
      </c>
      <c r="E23" s="62" t="s">
        <v>287</v>
      </c>
      <c r="F23" s="62" t="s">
        <v>227</v>
      </c>
      <c r="G23" s="62" t="s">
        <v>254</v>
      </c>
      <c r="H23" s="62" t="s">
        <v>681</v>
      </c>
      <c r="I23" s="62" t="s">
        <v>224</v>
      </c>
      <c r="J23" s="64">
        <v>1.398611111111111</v>
      </c>
      <c r="K23" s="62">
        <v>18.0</v>
      </c>
      <c r="L23" s="62">
        <v>23.0</v>
      </c>
      <c r="M23" s="62">
        <v>0.783</v>
      </c>
      <c r="N23" s="62">
        <v>5.0</v>
      </c>
      <c r="O23" s="62">
        <v>6.0</v>
      </c>
      <c r="P23" s="62">
        <v>0.833</v>
      </c>
      <c r="Q23" s="62">
        <v>13.0</v>
      </c>
      <c r="R23" s="62">
        <v>17.0</v>
      </c>
      <c r="S23" s="62">
        <v>0.765</v>
      </c>
      <c r="T23" s="62">
        <v>0.891</v>
      </c>
      <c r="U23" s="62">
        <v>14.0</v>
      </c>
      <c r="V23" s="62">
        <v>16.0</v>
      </c>
      <c r="W23" s="62">
        <v>0.875</v>
      </c>
      <c r="X23" s="62">
        <v>2.0</v>
      </c>
      <c r="Y23" s="62">
        <v>10.0</v>
      </c>
      <c r="Z23" s="62">
        <v>12.0</v>
      </c>
      <c r="AA23" s="62">
        <v>6.0</v>
      </c>
      <c r="AB23" s="62">
        <v>1.0</v>
      </c>
      <c r="AC23" s="62">
        <v>1.0</v>
      </c>
      <c r="AD23" s="62">
        <v>2.0</v>
      </c>
      <c r="AE23" s="62">
        <v>1.0</v>
      </c>
      <c r="AF23" s="62">
        <v>55.0</v>
      </c>
      <c r="AG23" s="62">
        <v>53.2</v>
      </c>
      <c r="AH23" s="62">
        <v>28.0</v>
      </c>
    </row>
    <row r="24" ht="15.75" customHeight="1">
      <c r="A24" s="62">
        <v>12.0</v>
      </c>
      <c r="B24" s="62">
        <v>757.0</v>
      </c>
      <c r="C24" s="62">
        <v>12.0</v>
      </c>
      <c r="D24" s="63">
        <v>45976.0</v>
      </c>
      <c r="E24" s="62" t="s">
        <v>287</v>
      </c>
      <c r="F24" s="62" t="s">
        <v>227</v>
      </c>
      <c r="G24" s="62" t="s">
        <v>225</v>
      </c>
      <c r="H24" s="62" t="s">
        <v>733</v>
      </c>
      <c r="I24" s="62" t="s">
        <v>224</v>
      </c>
      <c r="J24" s="64">
        <v>1.5486111111111112</v>
      </c>
      <c r="K24" s="62">
        <v>8.0</v>
      </c>
      <c r="L24" s="62">
        <v>15.0</v>
      </c>
      <c r="M24" s="62">
        <v>0.533</v>
      </c>
      <c r="N24" s="62">
        <v>3.0</v>
      </c>
      <c r="O24" s="62">
        <v>6.0</v>
      </c>
      <c r="P24" s="62">
        <v>0.5</v>
      </c>
      <c r="Q24" s="62">
        <v>5.0</v>
      </c>
      <c r="R24" s="62">
        <v>9.0</v>
      </c>
      <c r="S24" s="62">
        <v>0.556</v>
      </c>
      <c r="T24" s="62">
        <v>0.633</v>
      </c>
      <c r="U24" s="62">
        <v>8.0</v>
      </c>
      <c r="V24" s="62">
        <v>8.0</v>
      </c>
      <c r="W24" s="62">
        <v>1.0</v>
      </c>
      <c r="X24" s="62">
        <v>3.0</v>
      </c>
      <c r="Y24" s="62">
        <v>9.0</v>
      </c>
      <c r="Z24" s="62">
        <v>12.0</v>
      </c>
      <c r="AA24" s="62">
        <v>11.0</v>
      </c>
      <c r="AB24" s="62">
        <v>2.0</v>
      </c>
      <c r="AC24" s="62">
        <v>1.0</v>
      </c>
      <c r="AD24" s="62">
        <v>6.0</v>
      </c>
      <c r="AE24" s="62">
        <v>4.0</v>
      </c>
      <c r="AF24" s="62">
        <v>27.0</v>
      </c>
      <c r="AG24" s="62">
        <v>27.3</v>
      </c>
      <c r="AH24" s="62">
        <v>3.0</v>
      </c>
    </row>
    <row r="25" ht="15.75" customHeight="1">
      <c r="A25" s="62">
        <v>13.0</v>
      </c>
      <c r="B25" s="62">
        <v>758.0</v>
      </c>
      <c r="C25" s="62">
        <v>13.0</v>
      </c>
      <c r="D25" s="63">
        <v>45978.0</v>
      </c>
      <c r="E25" s="62" t="s">
        <v>287</v>
      </c>
      <c r="F25" s="62" t="s">
        <v>81</v>
      </c>
      <c r="G25" s="62" t="s">
        <v>291</v>
      </c>
      <c r="H25" s="62" t="s">
        <v>734</v>
      </c>
      <c r="I25" s="62" t="s">
        <v>224</v>
      </c>
      <c r="J25" s="64">
        <v>1.6097222222222223</v>
      </c>
      <c r="K25" s="62">
        <v>13.0</v>
      </c>
      <c r="L25" s="62">
        <v>27.0</v>
      </c>
      <c r="M25" s="62">
        <v>0.481</v>
      </c>
      <c r="N25" s="62">
        <v>1.0</v>
      </c>
      <c r="O25" s="62">
        <v>7.0</v>
      </c>
      <c r="P25" s="62">
        <v>0.143</v>
      </c>
      <c r="Q25" s="62">
        <v>12.0</v>
      </c>
      <c r="R25" s="62">
        <v>20.0</v>
      </c>
      <c r="S25" s="62">
        <v>0.6</v>
      </c>
      <c r="T25" s="62">
        <v>0.5</v>
      </c>
      <c r="U25" s="62">
        <v>9.0</v>
      </c>
      <c r="V25" s="62">
        <v>12.0</v>
      </c>
      <c r="W25" s="62">
        <v>0.75</v>
      </c>
      <c r="X25" s="62">
        <v>4.0</v>
      </c>
      <c r="Y25" s="62">
        <v>14.0</v>
      </c>
      <c r="Z25" s="62">
        <v>18.0</v>
      </c>
      <c r="AA25" s="62">
        <v>13.0</v>
      </c>
      <c r="AB25" s="62">
        <v>1.0</v>
      </c>
      <c r="AC25" s="62">
        <v>2.0</v>
      </c>
      <c r="AD25" s="62">
        <v>2.0</v>
      </c>
      <c r="AE25" s="62">
        <v>2.0</v>
      </c>
      <c r="AF25" s="62">
        <v>36.0</v>
      </c>
      <c r="AG25" s="62">
        <v>36.8</v>
      </c>
      <c r="AH25" s="62">
        <v>10.0</v>
      </c>
    </row>
    <row r="26" ht="15.75" customHeight="1">
      <c r="A26" s="62">
        <v>14.0</v>
      </c>
      <c r="B26" s="62">
        <v>759.0</v>
      </c>
      <c r="C26" s="62">
        <v>14.0</v>
      </c>
      <c r="D26" s="63">
        <v>45980.0</v>
      </c>
      <c r="E26" s="62" t="s">
        <v>287</v>
      </c>
      <c r="F26" s="62" t="s">
        <v>227</v>
      </c>
      <c r="G26" s="62" t="s">
        <v>247</v>
      </c>
      <c r="H26" s="62" t="s">
        <v>735</v>
      </c>
      <c r="I26" s="62" t="s">
        <v>224</v>
      </c>
      <c r="J26" s="64">
        <v>1.4347222222222222</v>
      </c>
      <c r="K26" s="62">
        <v>10.0</v>
      </c>
      <c r="L26" s="62">
        <v>18.0</v>
      </c>
      <c r="M26" s="62">
        <v>0.556</v>
      </c>
      <c r="N26" s="62">
        <v>2.0</v>
      </c>
      <c r="O26" s="62">
        <v>4.0</v>
      </c>
      <c r="P26" s="62">
        <v>0.5</v>
      </c>
      <c r="Q26" s="62">
        <v>8.0</v>
      </c>
      <c r="R26" s="62">
        <v>14.0</v>
      </c>
      <c r="S26" s="62">
        <v>0.571</v>
      </c>
      <c r="T26" s="62">
        <v>0.611</v>
      </c>
      <c r="U26" s="62">
        <v>6.0</v>
      </c>
      <c r="V26" s="62">
        <v>7.0</v>
      </c>
      <c r="W26" s="62">
        <v>0.857</v>
      </c>
      <c r="X26" s="62">
        <v>4.0</v>
      </c>
      <c r="Y26" s="62">
        <v>7.0</v>
      </c>
      <c r="Z26" s="62">
        <v>11.0</v>
      </c>
      <c r="AA26" s="62">
        <v>12.0</v>
      </c>
      <c r="AB26" s="62">
        <v>0.0</v>
      </c>
      <c r="AC26" s="62">
        <v>0.0</v>
      </c>
      <c r="AD26" s="62">
        <v>9.0</v>
      </c>
      <c r="AE26" s="62">
        <v>6.0</v>
      </c>
      <c r="AF26" s="62">
        <v>28.0</v>
      </c>
      <c r="AG26" s="62">
        <v>20.9</v>
      </c>
      <c r="AH26" s="62">
        <v>9.0</v>
      </c>
    </row>
    <row r="27" ht="15.75" customHeight="1">
      <c r="A27" s="62">
        <v>15.0</v>
      </c>
      <c r="B27" s="62">
        <v>760.0</v>
      </c>
      <c r="C27" s="62">
        <v>15.0</v>
      </c>
      <c r="D27" s="63">
        <v>45982.0</v>
      </c>
      <c r="E27" s="62" t="s">
        <v>287</v>
      </c>
      <c r="F27" s="62" t="s">
        <v>227</v>
      </c>
      <c r="G27" s="62" t="s">
        <v>272</v>
      </c>
      <c r="H27" s="62" t="s">
        <v>602</v>
      </c>
      <c r="I27" s="62" t="s">
        <v>224</v>
      </c>
      <c r="J27" s="64">
        <v>1.6388888888888888</v>
      </c>
      <c r="K27" s="62">
        <v>11.0</v>
      </c>
      <c r="L27" s="62">
        <v>20.0</v>
      </c>
      <c r="M27" s="62">
        <v>0.55</v>
      </c>
      <c r="N27" s="62">
        <v>4.0</v>
      </c>
      <c r="O27" s="62">
        <v>8.0</v>
      </c>
      <c r="P27" s="62">
        <v>0.5</v>
      </c>
      <c r="Q27" s="62">
        <v>7.0</v>
      </c>
      <c r="R27" s="62">
        <v>12.0</v>
      </c>
      <c r="S27" s="62">
        <v>0.583</v>
      </c>
      <c r="T27" s="62">
        <v>0.65</v>
      </c>
      <c r="U27" s="62">
        <v>8.0</v>
      </c>
      <c r="V27" s="62">
        <v>10.0</v>
      </c>
      <c r="W27" s="62">
        <v>0.8</v>
      </c>
      <c r="X27" s="62">
        <v>4.0</v>
      </c>
      <c r="Y27" s="62">
        <v>6.0</v>
      </c>
      <c r="Z27" s="62">
        <v>10.0</v>
      </c>
      <c r="AA27" s="62">
        <v>9.0</v>
      </c>
      <c r="AB27" s="62">
        <v>2.0</v>
      </c>
      <c r="AC27" s="62">
        <v>2.0</v>
      </c>
      <c r="AD27" s="62">
        <v>4.0</v>
      </c>
      <c r="AE27" s="62">
        <v>5.0</v>
      </c>
      <c r="AF27" s="62">
        <v>34.0</v>
      </c>
      <c r="AG27" s="62">
        <v>31.9</v>
      </c>
      <c r="AH27" s="62">
        <v>4.0</v>
      </c>
    </row>
    <row r="28" ht="15.75" customHeight="1">
      <c r="A28" s="62">
        <v>16.0</v>
      </c>
      <c r="B28" s="62">
        <v>761.0</v>
      </c>
      <c r="C28" s="62">
        <v>16.0</v>
      </c>
      <c r="D28" s="63">
        <v>45983.0</v>
      </c>
      <c r="E28" s="62" t="s">
        <v>287</v>
      </c>
      <c r="F28" s="62" t="s">
        <v>81</v>
      </c>
      <c r="G28" s="62" t="s">
        <v>228</v>
      </c>
      <c r="H28" s="62" t="s">
        <v>736</v>
      </c>
      <c r="I28" s="62" t="s">
        <v>224</v>
      </c>
      <c r="J28" s="64">
        <v>1.5243055555555556</v>
      </c>
      <c r="K28" s="62">
        <v>16.0</v>
      </c>
      <c r="L28" s="62">
        <v>28.0</v>
      </c>
      <c r="M28" s="62">
        <v>0.571</v>
      </c>
      <c r="N28" s="62">
        <v>3.0</v>
      </c>
      <c r="O28" s="62">
        <v>6.0</v>
      </c>
      <c r="P28" s="62">
        <v>0.5</v>
      </c>
      <c r="Q28" s="62">
        <v>13.0</v>
      </c>
      <c r="R28" s="62">
        <v>22.0</v>
      </c>
      <c r="S28" s="62">
        <v>0.591</v>
      </c>
      <c r="T28" s="62">
        <v>0.625</v>
      </c>
      <c r="U28" s="62">
        <v>9.0</v>
      </c>
      <c r="V28" s="62">
        <v>10.0</v>
      </c>
      <c r="W28" s="62">
        <v>0.9</v>
      </c>
      <c r="X28" s="62">
        <v>7.0</v>
      </c>
      <c r="Y28" s="62">
        <v>6.0</v>
      </c>
      <c r="Z28" s="62">
        <v>13.0</v>
      </c>
      <c r="AA28" s="62">
        <v>7.0</v>
      </c>
      <c r="AB28" s="62">
        <v>0.0</v>
      </c>
      <c r="AC28" s="62">
        <v>0.0</v>
      </c>
      <c r="AD28" s="62">
        <v>2.0</v>
      </c>
      <c r="AE28" s="62">
        <v>4.0</v>
      </c>
      <c r="AF28" s="62">
        <v>44.0</v>
      </c>
      <c r="AG28" s="62">
        <v>38.4</v>
      </c>
      <c r="AH28" s="62">
        <v>2.0</v>
      </c>
    </row>
    <row r="29" ht="15.75" customHeight="1">
      <c r="A29" s="62">
        <v>17.0</v>
      </c>
      <c r="B29" s="62">
        <v>762.0</v>
      </c>
      <c r="C29" s="62">
        <v>17.0</v>
      </c>
      <c r="D29" s="63">
        <v>45985.0</v>
      </c>
      <c r="E29" s="62" t="s">
        <v>287</v>
      </c>
      <c r="F29" s="62" t="s">
        <v>227</v>
      </c>
      <c r="G29" s="62" t="s">
        <v>233</v>
      </c>
      <c r="H29" s="62" t="s">
        <v>357</v>
      </c>
      <c r="I29" s="62" t="s">
        <v>224</v>
      </c>
      <c r="J29" s="64">
        <v>1.4048611111111111</v>
      </c>
      <c r="K29" s="62">
        <v>5.0</v>
      </c>
      <c r="L29" s="62">
        <v>9.0</v>
      </c>
      <c r="M29" s="62">
        <v>0.556</v>
      </c>
      <c r="N29" s="62">
        <v>3.0</v>
      </c>
      <c r="O29" s="62">
        <v>4.0</v>
      </c>
      <c r="P29" s="62">
        <v>0.75</v>
      </c>
      <c r="Q29" s="62">
        <v>2.0</v>
      </c>
      <c r="R29" s="62">
        <v>5.0</v>
      </c>
      <c r="S29" s="62">
        <v>0.4</v>
      </c>
      <c r="T29" s="62">
        <v>0.722</v>
      </c>
      <c r="U29" s="62">
        <v>4.0</v>
      </c>
      <c r="V29" s="62">
        <v>5.0</v>
      </c>
      <c r="W29" s="62">
        <v>0.8</v>
      </c>
      <c r="X29" s="62">
        <v>1.0</v>
      </c>
      <c r="Y29" s="62">
        <v>9.0</v>
      </c>
      <c r="Z29" s="62">
        <v>10.0</v>
      </c>
      <c r="AA29" s="62">
        <v>16.0</v>
      </c>
      <c r="AB29" s="62">
        <v>2.0</v>
      </c>
      <c r="AC29" s="62">
        <v>0.0</v>
      </c>
      <c r="AD29" s="62">
        <v>3.0</v>
      </c>
      <c r="AE29" s="62">
        <v>1.0</v>
      </c>
      <c r="AF29" s="62">
        <v>17.0</v>
      </c>
      <c r="AG29" s="62">
        <v>25.5</v>
      </c>
      <c r="AH29" s="62">
        <v>1.0</v>
      </c>
    </row>
    <row r="30" ht="15.75" customHeight="1">
      <c r="A30" s="62">
        <v>18.0</v>
      </c>
      <c r="B30" s="62">
        <v>763.0</v>
      </c>
      <c r="C30" s="62">
        <v>18.0</v>
      </c>
      <c r="D30" s="63">
        <v>45989.0</v>
      </c>
      <c r="E30" s="62" t="s">
        <v>287</v>
      </c>
      <c r="F30" s="62" t="s">
        <v>81</v>
      </c>
      <c r="G30" s="62" t="s">
        <v>239</v>
      </c>
      <c r="H30" s="62" t="s">
        <v>737</v>
      </c>
      <c r="I30" s="62" t="s">
        <v>224</v>
      </c>
      <c r="J30" s="64">
        <v>1.5006944444444446</v>
      </c>
      <c r="K30" s="62">
        <v>7.0</v>
      </c>
      <c r="L30" s="62">
        <v>10.0</v>
      </c>
      <c r="M30" s="62">
        <v>0.7</v>
      </c>
      <c r="N30" s="62">
        <v>1.0</v>
      </c>
      <c r="O30" s="62">
        <v>1.0</v>
      </c>
      <c r="P30" s="62">
        <v>1.0</v>
      </c>
      <c r="Q30" s="62">
        <v>6.0</v>
      </c>
      <c r="R30" s="62">
        <v>9.0</v>
      </c>
      <c r="S30" s="62">
        <v>0.667</v>
      </c>
      <c r="T30" s="62">
        <v>0.75</v>
      </c>
      <c r="U30" s="62">
        <v>6.0</v>
      </c>
      <c r="V30" s="62">
        <v>8.0</v>
      </c>
      <c r="W30" s="62">
        <v>0.75</v>
      </c>
      <c r="X30" s="62">
        <v>2.0</v>
      </c>
      <c r="Y30" s="62">
        <v>7.0</v>
      </c>
      <c r="Z30" s="62">
        <v>9.0</v>
      </c>
      <c r="AA30" s="62">
        <v>10.0</v>
      </c>
      <c r="AB30" s="62">
        <v>1.0</v>
      </c>
      <c r="AC30" s="62">
        <v>1.0</v>
      </c>
      <c r="AD30" s="62">
        <v>4.0</v>
      </c>
      <c r="AE30" s="62">
        <v>5.0</v>
      </c>
      <c r="AF30" s="62">
        <v>21.0</v>
      </c>
      <c r="AG30" s="62">
        <v>22.2</v>
      </c>
      <c r="AH30" s="62">
        <v>-6.0</v>
      </c>
    </row>
    <row r="31" ht="15.75" customHeight="1">
      <c r="A31" s="62">
        <v>19.0</v>
      </c>
      <c r="B31" s="62">
        <v>764.0</v>
      </c>
      <c r="C31" s="62">
        <v>19.0</v>
      </c>
      <c r="D31" s="63">
        <v>45990.0</v>
      </c>
      <c r="E31" s="62" t="s">
        <v>287</v>
      </c>
      <c r="F31" s="62" t="s">
        <v>227</v>
      </c>
      <c r="G31" s="62" t="s">
        <v>259</v>
      </c>
      <c r="H31" s="62" t="s">
        <v>738</v>
      </c>
      <c r="I31" s="62" t="s">
        <v>224</v>
      </c>
      <c r="J31" s="64">
        <v>1.3083333333333333</v>
      </c>
      <c r="K31" s="62">
        <v>7.0</v>
      </c>
      <c r="L31" s="62">
        <v>7.0</v>
      </c>
      <c r="M31" s="62">
        <v>1.0</v>
      </c>
      <c r="N31" s="62">
        <v>2.0</v>
      </c>
      <c r="O31" s="62">
        <v>2.0</v>
      </c>
      <c r="P31" s="62">
        <v>1.0</v>
      </c>
      <c r="Q31" s="62">
        <v>5.0</v>
      </c>
      <c r="R31" s="62">
        <v>5.0</v>
      </c>
      <c r="S31" s="62">
        <v>1.0</v>
      </c>
      <c r="T31" s="62">
        <v>1.143</v>
      </c>
      <c r="U31" s="62">
        <v>10.0</v>
      </c>
      <c r="V31" s="62">
        <v>11.0</v>
      </c>
      <c r="W31" s="62">
        <v>0.909</v>
      </c>
      <c r="X31" s="62">
        <v>3.0</v>
      </c>
      <c r="Y31" s="62">
        <v>6.0</v>
      </c>
      <c r="Z31" s="62">
        <v>9.0</v>
      </c>
      <c r="AA31" s="62">
        <v>10.0</v>
      </c>
      <c r="AB31" s="62">
        <v>0.0</v>
      </c>
      <c r="AC31" s="62">
        <v>0.0</v>
      </c>
      <c r="AD31" s="62">
        <v>5.0</v>
      </c>
      <c r="AE31" s="62">
        <v>1.0</v>
      </c>
      <c r="AF31" s="62">
        <v>26.0</v>
      </c>
      <c r="AG31" s="62">
        <v>29.0</v>
      </c>
      <c r="AH31" s="62">
        <v>16.0</v>
      </c>
    </row>
    <row r="32" ht="15.75" customHeight="1">
      <c r="A32" s="62">
        <v>20.0</v>
      </c>
      <c r="B32" s="62">
        <v>765.0</v>
      </c>
      <c r="C32" s="62">
        <v>20.0</v>
      </c>
      <c r="D32" s="63">
        <v>45992.0</v>
      </c>
      <c r="E32" s="62" t="s">
        <v>287</v>
      </c>
      <c r="F32" s="62" t="s">
        <v>81</v>
      </c>
      <c r="G32" s="62" t="s">
        <v>256</v>
      </c>
      <c r="H32" s="62" t="s">
        <v>739</v>
      </c>
      <c r="I32" s="62" t="s">
        <v>224</v>
      </c>
      <c r="J32" s="64">
        <v>1.5416666666666667</v>
      </c>
      <c r="K32" s="62">
        <v>10.0</v>
      </c>
      <c r="L32" s="62">
        <v>24.0</v>
      </c>
      <c r="M32" s="62">
        <v>0.417</v>
      </c>
      <c r="N32" s="62">
        <v>3.0</v>
      </c>
      <c r="O32" s="62">
        <v>10.0</v>
      </c>
      <c r="P32" s="62">
        <v>0.3</v>
      </c>
      <c r="Q32" s="62">
        <v>7.0</v>
      </c>
      <c r="R32" s="62">
        <v>14.0</v>
      </c>
      <c r="S32" s="62">
        <v>0.5</v>
      </c>
      <c r="T32" s="62">
        <v>0.479</v>
      </c>
      <c r="U32" s="62">
        <v>6.0</v>
      </c>
      <c r="V32" s="62">
        <v>7.0</v>
      </c>
      <c r="W32" s="62">
        <v>0.857</v>
      </c>
      <c r="X32" s="62">
        <v>4.0</v>
      </c>
      <c r="Y32" s="62">
        <v>16.0</v>
      </c>
      <c r="Z32" s="62">
        <v>20.0</v>
      </c>
      <c r="AA32" s="62">
        <v>13.0</v>
      </c>
      <c r="AB32" s="62">
        <v>1.0</v>
      </c>
      <c r="AC32" s="62">
        <v>2.0</v>
      </c>
      <c r="AD32" s="62">
        <v>2.0</v>
      </c>
      <c r="AE32" s="62">
        <v>2.0</v>
      </c>
      <c r="AF32" s="62">
        <v>29.0</v>
      </c>
      <c r="AG32" s="62">
        <v>32.1</v>
      </c>
      <c r="AH32" s="62">
        <v>-1.0</v>
      </c>
    </row>
    <row r="33" ht="15.75" customHeight="1">
      <c r="A33" s="62">
        <v>21.0</v>
      </c>
      <c r="B33" s="62">
        <v>766.0</v>
      </c>
      <c r="C33" s="62">
        <v>21.0</v>
      </c>
      <c r="D33" s="63">
        <v>45994.0</v>
      </c>
      <c r="E33" s="62" t="s">
        <v>287</v>
      </c>
      <c r="F33" s="62" t="s">
        <v>227</v>
      </c>
      <c r="G33" s="62" t="s">
        <v>316</v>
      </c>
      <c r="H33" s="62" t="s">
        <v>740</v>
      </c>
      <c r="I33" s="62" t="s">
        <v>224</v>
      </c>
      <c r="J33" s="64">
        <v>1.4701388888888889</v>
      </c>
      <c r="K33" s="62">
        <v>9.0</v>
      </c>
      <c r="L33" s="62">
        <v>17.0</v>
      </c>
      <c r="M33" s="62">
        <v>0.529</v>
      </c>
      <c r="N33" s="62">
        <v>1.0</v>
      </c>
      <c r="O33" s="62">
        <v>4.0</v>
      </c>
      <c r="P33" s="62">
        <v>0.25</v>
      </c>
      <c r="Q33" s="62">
        <v>8.0</v>
      </c>
      <c r="R33" s="62">
        <v>13.0</v>
      </c>
      <c r="S33" s="62">
        <v>0.615</v>
      </c>
      <c r="T33" s="62">
        <v>0.559</v>
      </c>
      <c r="U33" s="62">
        <v>5.0</v>
      </c>
      <c r="V33" s="62">
        <v>5.0</v>
      </c>
      <c r="W33" s="62">
        <v>1.0</v>
      </c>
      <c r="X33" s="62">
        <v>1.0</v>
      </c>
      <c r="Y33" s="62">
        <v>7.0</v>
      </c>
      <c r="Z33" s="62">
        <v>8.0</v>
      </c>
      <c r="AA33" s="62">
        <v>13.0</v>
      </c>
      <c r="AB33" s="62">
        <v>0.0</v>
      </c>
      <c r="AC33" s="62">
        <v>1.0</v>
      </c>
      <c r="AD33" s="62">
        <v>4.0</v>
      </c>
      <c r="AE33" s="62">
        <v>2.0</v>
      </c>
      <c r="AF33" s="62">
        <v>24.0</v>
      </c>
      <c r="AG33" s="62">
        <v>23.5</v>
      </c>
      <c r="AH33" s="62">
        <v>26.0</v>
      </c>
    </row>
    <row r="34" ht="15.75" customHeight="1">
      <c r="A34" s="62">
        <v>22.0</v>
      </c>
      <c r="B34" s="62">
        <v>767.0</v>
      </c>
      <c r="C34" s="62">
        <v>22.0</v>
      </c>
      <c r="D34" s="63">
        <v>45996.0</v>
      </c>
      <c r="E34" s="62" t="s">
        <v>287</v>
      </c>
      <c r="F34" s="62" t="s">
        <v>227</v>
      </c>
      <c r="G34" s="62" t="s">
        <v>241</v>
      </c>
      <c r="H34" s="62" t="s">
        <v>741</v>
      </c>
      <c r="I34" s="62" t="s">
        <v>224</v>
      </c>
      <c r="J34" s="64">
        <v>1.4833333333333334</v>
      </c>
      <c r="K34" s="62">
        <v>13.0</v>
      </c>
      <c r="L34" s="62">
        <v>26.0</v>
      </c>
      <c r="M34" s="62">
        <v>0.5</v>
      </c>
      <c r="N34" s="62">
        <v>1.0</v>
      </c>
      <c r="O34" s="62">
        <v>8.0</v>
      </c>
      <c r="P34" s="62">
        <v>0.125</v>
      </c>
      <c r="Q34" s="62">
        <v>12.0</v>
      </c>
      <c r="R34" s="62">
        <v>18.0</v>
      </c>
      <c r="S34" s="62">
        <v>0.667</v>
      </c>
      <c r="T34" s="62">
        <v>0.519</v>
      </c>
      <c r="U34" s="62">
        <v>13.0</v>
      </c>
      <c r="V34" s="62">
        <v>15.0</v>
      </c>
      <c r="W34" s="62">
        <v>0.867</v>
      </c>
      <c r="X34" s="62">
        <v>3.0</v>
      </c>
      <c r="Y34" s="62">
        <v>6.0</v>
      </c>
      <c r="Z34" s="62">
        <v>9.0</v>
      </c>
      <c r="AA34" s="62">
        <v>8.0</v>
      </c>
      <c r="AB34" s="62">
        <v>1.0</v>
      </c>
      <c r="AC34" s="62">
        <v>1.0</v>
      </c>
      <c r="AD34" s="62">
        <v>2.0</v>
      </c>
      <c r="AE34" s="62">
        <v>1.0</v>
      </c>
      <c r="AF34" s="62">
        <v>40.0</v>
      </c>
      <c r="AG34" s="62">
        <v>35.0</v>
      </c>
      <c r="AH34" s="62">
        <v>-15.0</v>
      </c>
    </row>
    <row r="35" ht="15.75" customHeight="1">
      <c r="A35" s="62">
        <v>23.0</v>
      </c>
      <c r="B35" s="62">
        <v>768.0</v>
      </c>
      <c r="C35" s="62">
        <v>23.0</v>
      </c>
      <c r="D35" s="63">
        <v>45998.0</v>
      </c>
      <c r="E35" s="62" t="s">
        <v>287</v>
      </c>
      <c r="F35" s="62" t="s">
        <v>227</v>
      </c>
      <c r="G35" s="62" t="s">
        <v>243</v>
      </c>
      <c r="H35" s="62" t="s">
        <v>742</v>
      </c>
      <c r="I35" s="62" t="s">
        <v>224</v>
      </c>
      <c r="J35" s="64">
        <v>1.4513888888888888</v>
      </c>
      <c r="K35" s="62">
        <v>11.0</v>
      </c>
      <c r="L35" s="62">
        <v>16.0</v>
      </c>
      <c r="M35" s="62">
        <v>0.688</v>
      </c>
      <c r="N35" s="62">
        <v>4.0</v>
      </c>
      <c r="O35" s="62">
        <v>8.0</v>
      </c>
      <c r="P35" s="62">
        <v>0.5</v>
      </c>
      <c r="Q35" s="62">
        <v>7.0</v>
      </c>
      <c r="R35" s="62">
        <v>8.0</v>
      </c>
      <c r="S35" s="62">
        <v>0.875</v>
      </c>
      <c r="T35" s="62">
        <v>0.813</v>
      </c>
      <c r="U35" s="62">
        <v>2.0</v>
      </c>
      <c r="V35" s="62">
        <v>3.0</v>
      </c>
      <c r="W35" s="62">
        <v>0.667</v>
      </c>
      <c r="X35" s="62">
        <v>0.0</v>
      </c>
      <c r="Y35" s="62">
        <v>9.0</v>
      </c>
      <c r="Z35" s="62">
        <v>9.0</v>
      </c>
      <c r="AA35" s="62">
        <v>11.0</v>
      </c>
      <c r="AB35" s="62">
        <v>1.0</v>
      </c>
      <c r="AC35" s="62">
        <v>0.0</v>
      </c>
      <c r="AD35" s="62">
        <v>4.0</v>
      </c>
      <c r="AE35" s="62">
        <v>2.0</v>
      </c>
      <c r="AF35" s="62">
        <v>28.0</v>
      </c>
      <c r="AG35" s="62">
        <v>27.4</v>
      </c>
      <c r="AH35" s="62">
        <v>6.0</v>
      </c>
    </row>
    <row r="36" ht="15.75" customHeight="1">
      <c r="A36" s="62">
        <v>24.0</v>
      </c>
      <c r="B36" s="62">
        <v>769.0</v>
      </c>
      <c r="C36" s="62">
        <v>24.0</v>
      </c>
      <c r="D36" s="63">
        <v>46002.0</v>
      </c>
      <c r="E36" s="62" t="s">
        <v>287</v>
      </c>
      <c r="F36" s="62" t="s">
        <v>227</v>
      </c>
      <c r="G36" s="62" t="s">
        <v>228</v>
      </c>
      <c r="H36" s="62" t="s">
        <v>743</v>
      </c>
      <c r="I36" s="62" t="s">
        <v>224</v>
      </c>
      <c r="J36" s="64">
        <v>1.2104166666666667</v>
      </c>
      <c r="K36" s="62">
        <v>14.0</v>
      </c>
      <c r="L36" s="62">
        <v>16.0</v>
      </c>
      <c r="M36" s="62">
        <v>0.875</v>
      </c>
      <c r="N36" s="62">
        <v>2.0</v>
      </c>
      <c r="O36" s="62">
        <v>2.0</v>
      </c>
      <c r="P36" s="62">
        <v>1.0</v>
      </c>
      <c r="Q36" s="62">
        <v>12.0</v>
      </c>
      <c r="R36" s="62">
        <v>14.0</v>
      </c>
      <c r="S36" s="62">
        <v>0.857</v>
      </c>
      <c r="T36" s="62">
        <v>0.938</v>
      </c>
      <c r="U36" s="62">
        <v>6.0</v>
      </c>
      <c r="V36" s="62">
        <v>8.0</v>
      </c>
      <c r="W36" s="62">
        <v>0.75</v>
      </c>
      <c r="X36" s="62">
        <v>2.0</v>
      </c>
      <c r="Y36" s="62">
        <v>10.0</v>
      </c>
      <c r="Z36" s="62">
        <v>12.0</v>
      </c>
      <c r="AA36" s="62">
        <v>8.0</v>
      </c>
      <c r="AB36" s="62">
        <v>2.0</v>
      </c>
      <c r="AC36" s="62">
        <v>0.0</v>
      </c>
      <c r="AD36" s="62">
        <v>1.0</v>
      </c>
      <c r="AE36" s="62">
        <v>3.0</v>
      </c>
      <c r="AF36" s="62">
        <v>36.0</v>
      </c>
      <c r="AG36" s="62">
        <v>39.4</v>
      </c>
      <c r="AH36" s="62">
        <v>26.0</v>
      </c>
    </row>
    <row r="37" ht="15.75" customHeight="1">
      <c r="A37" s="62">
        <v>25.0</v>
      </c>
      <c r="B37" s="62">
        <v>770.0</v>
      </c>
      <c r="C37" s="62">
        <v>25.0</v>
      </c>
      <c r="D37" s="63">
        <v>46006.0</v>
      </c>
      <c r="E37" s="62" t="s">
        <v>287</v>
      </c>
      <c r="F37" s="62" t="s">
        <v>81</v>
      </c>
      <c r="G37" s="62" t="s">
        <v>272</v>
      </c>
      <c r="H37" s="62" t="s">
        <v>744</v>
      </c>
      <c r="I37" s="62" t="s">
        <v>224</v>
      </c>
      <c r="J37" s="64">
        <v>1.7666666666666666</v>
      </c>
      <c r="K37" s="62">
        <v>13.0</v>
      </c>
      <c r="L37" s="62">
        <v>27.0</v>
      </c>
      <c r="M37" s="62">
        <v>0.481</v>
      </c>
      <c r="N37" s="62">
        <v>5.0</v>
      </c>
      <c r="O37" s="62">
        <v>9.0</v>
      </c>
      <c r="P37" s="62">
        <v>0.556</v>
      </c>
      <c r="Q37" s="62">
        <v>8.0</v>
      </c>
      <c r="R37" s="62">
        <v>18.0</v>
      </c>
      <c r="S37" s="62">
        <v>0.444</v>
      </c>
      <c r="T37" s="62">
        <v>0.574</v>
      </c>
      <c r="U37" s="62">
        <v>8.0</v>
      </c>
      <c r="V37" s="62">
        <v>11.0</v>
      </c>
      <c r="W37" s="62">
        <v>0.727</v>
      </c>
      <c r="X37" s="62">
        <v>4.0</v>
      </c>
      <c r="Y37" s="62">
        <v>11.0</v>
      </c>
      <c r="Z37" s="62">
        <v>15.0</v>
      </c>
      <c r="AA37" s="62">
        <v>10.0</v>
      </c>
      <c r="AB37" s="62">
        <v>2.0</v>
      </c>
      <c r="AC37" s="62">
        <v>1.0</v>
      </c>
      <c r="AD37" s="62">
        <v>4.0</v>
      </c>
      <c r="AE37" s="62">
        <v>6.0</v>
      </c>
      <c r="AF37" s="62">
        <v>39.0</v>
      </c>
      <c r="AG37" s="62">
        <v>33.5</v>
      </c>
      <c r="AH37" s="62">
        <v>1.0</v>
      </c>
    </row>
    <row r="38" ht="15.75" customHeight="1">
      <c r="A38" s="62">
        <v>26.0</v>
      </c>
      <c r="B38" s="62">
        <v>771.0</v>
      </c>
      <c r="C38" s="62">
        <v>26.0</v>
      </c>
      <c r="D38" s="63">
        <v>46009.0</v>
      </c>
      <c r="E38" s="62" t="s">
        <v>287</v>
      </c>
      <c r="F38" s="62" t="s">
        <v>81</v>
      </c>
      <c r="G38" s="62" t="s">
        <v>309</v>
      </c>
      <c r="H38" s="62" t="s">
        <v>745</v>
      </c>
      <c r="I38" s="62" t="s">
        <v>224</v>
      </c>
      <c r="J38" s="64">
        <v>1.5743055555555556</v>
      </c>
      <c r="K38" s="62">
        <v>10.0</v>
      </c>
      <c r="L38" s="62">
        <v>17.0</v>
      </c>
      <c r="M38" s="62">
        <v>0.588</v>
      </c>
      <c r="N38" s="62">
        <v>0.0</v>
      </c>
      <c r="O38" s="62">
        <v>2.0</v>
      </c>
      <c r="P38" s="62">
        <v>0.0</v>
      </c>
      <c r="Q38" s="62">
        <v>10.0</v>
      </c>
      <c r="R38" s="62">
        <v>15.0</v>
      </c>
      <c r="S38" s="62">
        <v>0.667</v>
      </c>
      <c r="T38" s="62">
        <v>0.588</v>
      </c>
      <c r="U38" s="62">
        <v>3.0</v>
      </c>
      <c r="V38" s="62">
        <v>4.0</v>
      </c>
      <c r="W38" s="62">
        <v>0.75</v>
      </c>
      <c r="X38" s="62">
        <v>1.0</v>
      </c>
      <c r="Y38" s="62">
        <v>10.0</v>
      </c>
      <c r="Z38" s="62">
        <v>11.0</v>
      </c>
      <c r="AA38" s="62">
        <v>13.0</v>
      </c>
      <c r="AB38" s="62">
        <v>2.0</v>
      </c>
      <c r="AC38" s="62">
        <v>0.0</v>
      </c>
      <c r="AD38" s="62">
        <v>6.0</v>
      </c>
      <c r="AE38" s="62">
        <v>1.0</v>
      </c>
      <c r="AF38" s="62">
        <v>23.0</v>
      </c>
      <c r="AG38" s="62">
        <v>23.1</v>
      </c>
      <c r="AH38" s="62">
        <v>20.0</v>
      </c>
    </row>
    <row r="39" ht="15.75" customHeight="1">
      <c r="A39" s="62">
        <v>27.0</v>
      </c>
      <c r="B39" s="62">
        <v>772.0</v>
      </c>
      <c r="C39" s="62">
        <v>27.0</v>
      </c>
      <c r="D39" s="63">
        <v>46011.0</v>
      </c>
      <c r="E39" s="62" t="s">
        <v>287</v>
      </c>
      <c r="F39" s="62" t="s">
        <v>81</v>
      </c>
      <c r="G39" s="62" t="s">
        <v>272</v>
      </c>
      <c r="H39" s="62" t="s">
        <v>446</v>
      </c>
      <c r="I39" s="62" t="s">
        <v>224</v>
      </c>
      <c r="J39" s="64">
        <v>1.2138888888888888</v>
      </c>
      <c r="K39" s="62">
        <v>9.0</v>
      </c>
      <c r="L39" s="62">
        <v>20.0</v>
      </c>
      <c r="M39" s="62">
        <v>0.45</v>
      </c>
      <c r="N39" s="62">
        <v>1.0</v>
      </c>
      <c r="O39" s="62">
        <v>4.0</v>
      </c>
      <c r="P39" s="62">
        <v>0.25</v>
      </c>
      <c r="Q39" s="62">
        <v>8.0</v>
      </c>
      <c r="R39" s="62">
        <v>16.0</v>
      </c>
      <c r="S39" s="62">
        <v>0.5</v>
      </c>
      <c r="T39" s="62">
        <v>0.475</v>
      </c>
      <c r="U39" s="62">
        <v>6.0</v>
      </c>
      <c r="V39" s="62">
        <v>7.0</v>
      </c>
      <c r="W39" s="62">
        <v>0.857</v>
      </c>
      <c r="X39" s="62">
        <v>2.0</v>
      </c>
      <c r="Y39" s="62">
        <v>5.0</v>
      </c>
      <c r="Z39" s="62">
        <v>7.0</v>
      </c>
      <c r="AA39" s="62">
        <v>5.0</v>
      </c>
      <c r="AB39" s="62">
        <v>0.0</v>
      </c>
      <c r="AC39" s="62">
        <v>0.0</v>
      </c>
      <c r="AD39" s="62">
        <v>5.0</v>
      </c>
      <c r="AE39" s="62">
        <v>5.0</v>
      </c>
      <c r="AF39" s="62">
        <v>25.0</v>
      </c>
      <c r="AG39" s="62">
        <v>13.6</v>
      </c>
      <c r="AH39" s="62">
        <v>-20.0</v>
      </c>
    </row>
    <row r="40" ht="15.75" customHeight="1">
      <c r="A40" s="62">
        <v>28.0</v>
      </c>
      <c r="B40" s="62">
        <v>773.0</v>
      </c>
      <c r="C40" s="62">
        <v>28.0</v>
      </c>
      <c r="D40" s="63">
        <v>46013.0</v>
      </c>
      <c r="E40" s="62" t="s">
        <v>287</v>
      </c>
      <c r="F40" s="62" t="s">
        <v>81</v>
      </c>
      <c r="G40" s="62" t="s">
        <v>251</v>
      </c>
      <c r="H40" s="62" t="s">
        <v>746</v>
      </c>
      <c r="I40" s="62" t="s">
        <v>224</v>
      </c>
      <c r="J40" s="64">
        <v>1.19375</v>
      </c>
      <c r="K40" s="62">
        <v>5.0</v>
      </c>
      <c r="L40" s="62">
        <v>7.0</v>
      </c>
      <c r="M40" s="62">
        <v>0.714</v>
      </c>
      <c r="N40" s="62">
        <v>1.0</v>
      </c>
      <c r="O40" s="62">
        <v>1.0</v>
      </c>
      <c r="P40" s="62">
        <v>1.0</v>
      </c>
      <c r="Q40" s="62">
        <v>4.0</v>
      </c>
      <c r="R40" s="62">
        <v>6.0</v>
      </c>
      <c r="S40" s="62">
        <v>0.667</v>
      </c>
      <c r="T40" s="62">
        <v>0.786</v>
      </c>
      <c r="U40" s="62">
        <v>3.0</v>
      </c>
      <c r="V40" s="62">
        <v>4.0</v>
      </c>
      <c r="W40" s="62">
        <v>0.75</v>
      </c>
      <c r="X40" s="62">
        <v>2.0</v>
      </c>
      <c r="Y40" s="62">
        <v>11.0</v>
      </c>
      <c r="Z40" s="62">
        <v>13.0</v>
      </c>
      <c r="AA40" s="62">
        <v>13.0</v>
      </c>
      <c r="AB40" s="62">
        <v>2.0</v>
      </c>
      <c r="AC40" s="62">
        <v>3.0</v>
      </c>
      <c r="AD40" s="62">
        <v>2.0</v>
      </c>
      <c r="AE40" s="62">
        <v>2.0</v>
      </c>
      <c r="AF40" s="62">
        <v>14.0</v>
      </c>
      <c r="AG40" s="62">
        <v>25.8</v>
      </c>
      <c r="AH40" s="62">
        <v>22.0</v>
      </c>
    </row>
    <row r="41" ht="15.75" customHeight="1">
      <c r="A41" s="62">
        <v>29.0</v>
      </c>
      <c r="B41" s="62">
        <v>774.0</v>
      </c>
      <c r="C41" s="62">
        <v>29.0</v>
      </c>
      <c r="D41" s="63">
        <v>46014.0</v>
      </c>
      <c r="E41" s="62" t="s">
        <v>287</v>
      </c>
      <c r="F41" s="62" t="s">
        <v>227</v>
      </c>
      <c r="G41" s="62" t="s">
        <v>256</v>
      </c>
      <c r="H41" s="62" t="s">
        <v>747</v>
      </c>
      <c r="I41" s="62" t="s">
        <v>224</v>
      </c>
      <c r="J41" s="64">
        <v>1.5173611111111112</v>
      </c>
      <c r="K41" s="62">
        <v>12.0</v>
      </c>
      <c r="L41" s="62">
        <v>22.0</v>
      </c>
      <c r="M41" s="62">
        <v>0.545</v>
      </c>
      <c r="N41" s="62">
        <v>5.0</v>
      </c>
      <c r="O41" s="62">
        <v>10.0</v>
      </c>
      <c r="P41" s="62">
        <v>0.5</v>
      </c>
      <c r="Q41" s="62">
        <v>7.0</v>
      </c>
      <c r="R41" s="62">
        <v>12.0</v>
      </c>
      <c r="S41" s="62">
        <v>0.583</v>
      </c>
      <c r="T41" s="62">
        <v>0.659</v>
      </c>
      <c r="U41" s="62">
        <v>0.0</v>
      </c>
      <c r="V41" s="62">
        <v>0.0</v>
      </c>
      <c r="W41" s="62" t="s">
        <v>81</v>
      </c>
      <c r="X41" s="62">
        <v>3.0</v>
      </c>
      <c r="Y41" s="62">
        <v>4.0</v>
      </c>
      <c r="Z41" s="62">
        <v>7.0</v>
      </c>
      <c r="AA41" s="62">
        <v>14.0</v>
      </c>
      <c r="AB41" s="62">
        <v>4.0</v>
      </c>
      <c r="AC41" s="62">
        <v>0.0</v>
      </c>
      <c r="AD41" s="62">
        <v>4.0</v>
      </c>
      <c r="AE41" s="62">
        <v>4.0</v>
      </c>
      <c r="AF41" s="62">
        <v>29.0</v>
      </c>
      <c r="AG41" s="62">
        <v>29.9</v>
      </c>
      <c r="AH41" s="62">
        <v>2.0</v>
      </c>
    </row>
    <row r="42" ht="15.75" customHeight="1">
      <c r="A42" s="62">
        <v>30.0</v>
      </c>
      <c r="B42" s="62">
        <v>775.0</v>
      </c>
      <c r="C42" s="62">
        <v>30.0</v>
      </c>
      <c r="D42" s="63">
        <v>46016.0</v>
      </c>
      <c r="E42" s="62" t="s">
        <v>287</v>
      </c>
      <c r="F42" s="62" t="s">
        <v>81</v>
      </c>
      <c r="G42" s="62" t="s">
        <v>225</v>
      </c>
      <c r="H42" s="62" t="s">
        <v>748</v>
      </c>
      <c r="I42" s="62" t="s">
        <v>224</v>
      </c>
      <c r="J42" s="64">
        <v>1.775</v>
      </c>
      <c r="K42" s="62">
        <v>15.0</v>
      </c>
      <c r="L42" s="62">
        <v>21.0</v>
      </c>
      <c r="M42" s="62">
        <v>0.714</v>
      </c>
      <c r="N42" s="62">
        <v>4.0</v>
      </c>
      <c r="O42" s="62">
        <v>6.0</v>
      </c>
      <c r="P42" s="62">
        <v>0.667</v>
      </c>
      <c r="Q42" s="62">
        <v>11.0</v>
      </c>
      <c r="R42" s="62">
        <v>15.0</v>
      </c>
      <c r="S42" s="62">
        <v>0.733</v>
      </c>
      <c r="T42" s="62">
        <v>0.81</v>
      </c>
      <c r="U42" s="62">
        <v>22.0</v>
      </c>
      <c r="V42" s="62">
        <v>23.0</v>
      </c>
      <c r="W42" s="62">
        <v>0.957</v>
      </c>
      <c r="X42" s="62">
        <v>5.0</v>
      </c>
      <c r="Y42" s="62">
        <v>11.0</v>
      </c>
      <c r="Z42" s="62">
        <v>16.0</v>
      </c>
      <c r="AA42" s="62">
        <v>15.0</v>
      </c>
      <c r="AB42" s="62">
        <v>0.0</v>
      </c>
      <c r="AC42" s="62">
        <v>2.0</v>
      </c>
      <c r="AD42" s="62">
        <v>5.0</v>
      </c>
      <c r="AE42" s="62">
        <v>2.0</v>
      </c>
      <c r="AF42" s="62">
        <v>56.0</v>
      </c>
      <c r="AG42" s="62">
        <v>59.8</v>
      </c>
      <c r="AH42" s="62">
        <v>15.0</v>
      </c>
    </row>
    <row r="43" ht="15.75" customHeight="1">
      <c r="A43" s="62">
        <v>31.0</v>
      </c>
      <c r="B43" s="62">
        <v>776.0</v>
      </c>
      <c r="C43" s="62">
        <v>31.0</v>
      </c>
      <c r="D43" s="63">
        <v>46018.0</v>
      </c>
      <c r="E43" s="62" t="s">
        <v>287</v>
      </c>
      <c r="F43" s="62" t="s">
        <v>227</v>
      </c>
      <c r="G43" s="62" t="s">
        <v>309</v>
      </c>
      <c r="H43" s="62" t="s">
        <v>749</v>
      </c>
      <c r="I43" s="62" t="s">
        <v>224</v>
      </c>
      <c r="J43" s="64">
        <v>1.5840277777777778</v>
      </c>
      <c r="K43" s="62">
        <v>11.0</v>
      </c>
      <c r="L43" s="62">
        <v>22.0</v>
      </c>
      <c r="M43" s="62">
        <v>0.5</v>
      </c>
      <c r="N43" s="62">
        <v>0.0</v>
      </c>
      <c r="O43" s="62">
        <v>0.0</v>
      </c>
      <c r="P43" s="62" t="s">
        <v>81</v>
      </c>
      <c r="Q43" s="62">
        <v>11.0</v>
      </c>
      <c r="R43" s="62">
        <v>22.0</v>
      </c>
      <c r="S43" s="62">
        <v>0.5</v>
      </c>
      <c r="T43" s="62">
        <v>0.5</v>
      </c>
      <c r="U43" s="62">
        <v>12.0</v>
      </c>
      <c r="V43" s="62">
        <v>13.0</v>
      </c>
      <c r="W43" s="62">
        <v>0.923</v>
      </c>
      <c r="X43" s="62">
        <v>7.0</v>
      </c>
      <c r="Y43" s="62">
        <v>14.0</v>
      </c>
      <c r="Z43" s="62">
        <v>21.0</v>
      </c>
      <c r="AA43" s="62">
        <v>12.0</v>
      </c>
      <c r="AB43" s="62">
        <v>1.0</v>
      </c>
      <c r="AC43" s="62">
        <v>0.0</v>
      </c>
      <c r="AD43" s="62">
        <v>4.0</v>
      </c>
      <c r="AE43" s="62">
        <v>1.0</v>
      </c>
      <c r="AF43" s="62">
        <v>34.0</v>
      </c>
      <c r="AG43" s="62">
        <v>36.7</v>
      </c>
      <c r="AH43" s="62">
        <v>16.0</v>
      </c>
    </row>
    <row r="44" ht="15.75" customHeight="1">
      <c r="A44" s="62">
        <v>32.0</v>
      </c>
      <c r="B44" s="62">
        <v>777.0</v>
      </c>
      <c r="C44" s="62">
        <v>32.0</v>
      </c>
      <c r="D44" s="63">
        <v>46020.0</v>
      </c>
      <c r="E44" s="62" t="s">
        <v>287</v>
      </c>
      <c r="F44" s="62" t="s">
        <v>227</v>
      </c>
      <c r="G44" s="62" t="s">
        <v>235</v>
      </c>
      <c r="H44" s="62" t="s">
        <v>750</v>
      </c>
      <c r="I44" s="62" t="s">
        <v>224</v>
      </c>
      <c r="J44" s="65">
        <v>0.80625</v>
      </c>
      <c r="K44" s="62">
        <v>9.0</v>
      </c>
      <c r="L44" s="62">
        <v>14.0</v>
      </c>
      <c r="M44" s="62">
        <v>0.643</v>
      </c>
      <c r="N44" s="62">
        <v>1.0</v>
      </c>
      <c r="O44" s="62">
        <v>4.0</v>
      </c>
      <c r="P44" s="62">
        <v>0.25</v>
      </c>
      <c r="Q44" s="62">
        <v>8.0</v>
      </c>
      <c r="R44" s="62">
        <v>10.0</v>
      </c>
      <c r="S44" s="62">
        <v>0.8</v>
      </c>
      <c r="T44" s="62">
        <v>0.679</v>
      </c>
      <c r="U44" s="62">
        <v>2.0</v>
      </c>
      <c r="V44" s="62">
        <v>3.0</v>
      </c>
      <c r="W44" s="62">
        <v>0.667</v>
      </c>
      <c r="X44" s="62">
        <v>2.0</v>
      </c>
      <c r="Y44" s="62">
        <v>3.0</v>
      </c>
      <c r="Z44" s="62">
        <v>5.0</v>
      </c>
      <c r="AA44" s="62">
        <v>8.0</v>
      </c>
      <c r="AB44" s="62">
        <v>0.0</v>
      </c>
      <c r="AC44" s="62">
        <v>0.0</v>
      </c>
      <c r="AD44" s="62">
        <v>2.0</v>
      </c>
      <c r="AE44" s="62">
        <v>1.0</v>
      </c>
      <c r="AF44" s="62">
        <v>21.0</v>
      </c>
      <c r="AG44" s="62">
        <v>19.9</v>
      </c>
      <c r="AH44" s="62">
        <v>-1.0</v>
      </c>
    </row>
    <row r="45" ht="15.75" customHeight="1">
      <c r="A45" s="62">
        <v>32.0</v>
      </c>
      <c r="B45" s="62" t="s">
        <v>81</v>
      </c>
      <c r="C45" s="62">
        <v>33.0</v>
      </c>
      <c r="D45" s="63">
        <v>46022.0</v>
      </c>
      <c r="E45" s="62" t="s">
        <v>287</v>
      </c>
      <c r="F45" s="62" t="s">
        <v>227</v>
      </c>
      <c r="G45" s="62" t="s">
        <v>261</v>
      </c>
      <c r="H45" s="62" t="s">
        <v>751</v>
      </c>
      <c r="I45" s="62" t="s">
        <v>238</v>
      </c>
      <c r="J45" s="62" t="s">
        <v>238</v>
      </c>
      <c r="K45" s="62" t="s">
        <v>238</v>
      </c>
      <c r="L45" s="62" t="s">
        <v>238</v>
      </c>
      <c r="M45" s="62" t="s">
        <v>238</v>
      </c>
      <c r="N45" s="62" t="s">
        <v>238</v>
      </c>
      <c r="O45" s="62" t="s">
        <v>238</v>
      </c>
      <c r="P45" s="62" t="s">
        <v>238</v>
      </c>
      <c r="Q45" s="62" t="s">
        <v>238</v>
      </c>
      <c r="R45" s="62" t="s">
        <v>238</v>
      </c>
      <c r="S45" s="62" t="s">
        <v>238</v>
      </c>
      <c r="T45" s="62" t="s">
        <v>238</v>
      </c>
      <c r="U45" s="62" t="s">
        <v>238</v>
      </c>
      <c r="V45" s="62" t="s">
        <v>238</v>
      </c>
      <c r="W45" s="62" t="s">
        <v>238</v>
      </c>
      <c r="X45" s="62" t="s">
        <v>238</v>
      </c>
      <c r="Y45" s="62" t="s">
        <v>238</v>
      </c>
      <c r="Z45" s="62" t="s">
        <v>238</v>
      </c>
      <c r="AA45" s="62" t="s">
        <v>238</v>
      </c>
      <c r="AB45" s="62" t="s">
        <v>238</v>
      </c>
      <c r="AC45" s="62" t="s">
        <v>238</v>
      </c>
      <c r="AD45" s="62" t="s">
        <v>238</v>
      </c>
      <c r="AE45" s="62" t="s">
        <v>238</v>
      </c>
      <c r="AF45" s="62" t="s">
        <v>238</v>
      </c>
      <c r="AG45" s="62" t="s">
        <v>238</v>
      </c>
      <c r="AH45" s="62" t="s">
        <v>238</v>
      </c>
    </row>
    <row r="46" ht="15.75" customHeight="1">
      <c r="A46" s="62">
        <v>32.0</v>
      </c>
      <c r="B46" s="62" t="s">
        <v>81</v>
      </c>
      <c r="C46" s="62">
        <v>34.0</v>
      </c>
      <c r="D46" s="63">
        <v>46024.0</v>
      </c>
      <c r="E46" s="62" t="s">
        <v>287</v>
      </c>
      <c r="F46" s="62" t="s">
        <v>227</v>
      </c>
      <c r="G46" s="62" t="s">
        <v>293</v>
      </c>
      <c r="H46" s="62" t="s">
        <v>752</v>
      </c>
      <c r="I46" s="62" t="s">
        <v>238</v>
      </c>
      <c r="J46" s="62" t="s">
        <v>238</v>
      </c>
      <c r="K46" s="62" t="s">
        <v>238</v>
      </c>
      <c r="L46" s="62" t="s">
        <v>238</v>
      </c>
      <c r="M46" s="62" t="s">
        <v>238</v>
      </c>
      <c r="N46" s="62" t="s">
        <v>238</v>
      </c>
      <c r="O46" s="62" t="s">
        <v>238</v>
      </c>
      <c r="P46" s="62" t="s">
        <v>238</v>
      </c>
      <c r="Q46" s="62" t="s">
        <v>238</v>
      </c>
      <c r="R46" s="62" t="s">
        <v>238</v>
      </c>
      <c r="S46" s="62" t="s">
        <v>238</v>
      </c>
      <c r="T46" s="62" t="s">
        <v>238</v>
      </c>
      <c r="U46" s="62" t="s">
        <v>238</v>
      </c>
      <c r="V46" s="62" t="s">
        <v>238</v>
      </c>
      <c r="W46" s="62" t="s">
        <v>238</v>
      </c>
      <c r="X46" s="62" t="s">
        <v>238</v>
      </c>
      <c r="Y46" s="62" t="s">
        <v>238</v>
      </c>
      <c r="Z46" s="62" t="s">
        <v>238</v>
      </c>
      <c r="AA46" s="62" t="s">
        <v>238</v>
      </c>
      <c r="AB46" s="62" t="s">
        <v>238</v>
      </c>
      <c r="AC46" s="62" t="s">
        <v>238</v>
      </c>
      <c r="AD46" s="62" t="s">
        <v>238</v>
      </c>
      <c r="AE46" s="62" t="s">
        <v>238</v>
      </c>
      <c r="AF46" s="62" t="s">
        <v>238</v>
      </c>
      <c r="AG46" s="62" t="s">
        <v>238</v>
      </c>
      <c r="AH46" s="62" t="s">
        <v>238</v>
      </c>
    </row>
    <row r="47" ht="15.75" customHeight="1">
      <c r="A47" s="62">
        <v>32.0</v>
      </c>
      <c r="B47" s="62" t="s">
        <v>81</v>
      </c>
      <c r="C47" s="62">
        <v>35.0</v>
      </c>
      <c r="D47" s="63">
        <v>46026.0</v>
      </c>
      <c r="E47" s="62" t="s">
        <v>287</v>
      </c>
      <c r="F47" s="62" t="s">
        <v>227</v>
      </c>
      <c r="G47" s="62" t="s">
        <v>300</v>
      </c>
      <c r="H47" s="62" t="s">
        <v>753</v>
      </c>
      <c r="I47" s="62" t="s">
        <v>238</v>
      </c>
      <c r="J47" s="62" t="s">
        <v>238</v>
      </c>
      <c r="K47" s="62" t="s">
        <v>238</v>
      </c>
      <c r="L47" s="62" t="s">
        <v>238</v>
      </c>
      <c r="M47" s="62" t="s">
        <v>238</v>
      </c>
      <c r="N47" s="62" t="s">
        <v>238</v>
      </c>
      <c r="O47" s="62" t="s">
        <v>238</v>
      </c>
      <c r="P47" s="62" t="s">
        <v>238</v>
      </c>
      <c r="Q47" s="62" t="s">
        <v>238</v>
      </c>
      <c r="R47" s="62" t="s">
        <v>238</v>
      </c>
      <c r="S47" s="62" t="s">
        <v>238</v>
      </c>
      <c r="T47" s="62" t="s">
        <v>238</v>
      </c>
      <c r="U47" s="62" t="s">
        <v>238</v>
      </c>
      <c r="V47" s="62" t="s">
        <v>238</v>
      </c>
      <c r="W47" s="62" t="s">
        <v>238</v>
      </c>
      <c r="X47" s="62" t="s">
        <v>238</v>
      </c>
      <c r="Y47" s="62" t="s">
        <v>238</v>
      </c>
      <c r="Z47" s="62" t="s">
        <v>238</v>
      </c>
      <c r="AA47" s="62" t="s">
        <v>238</v>
      </c>
      <c r="AB47" s="62" t="s">
        <v>238</v>
      </c>
      <c r="AC47" s="62" t="s">
        <v>238</v>
      </c>
      <c r="AD47" s="62" t="s">
        <v>238</v>
      </c>
      <c r="AE47" s="62" t="s">
        <v>238</v>
      </c>
      <c r="AF47" s="62" t="s">
        <v>238</v>
      </c>
      <c r="AG47" s="62" t="s">
        <v>238</v>
      </c>
      <c r="AH47" s="62" t="s">
        <v>238</v>
      </c>
    </row>
    <row r="48" ht="15.75" customHeight="1">
      <c r="A48" s="62">
        <v>32.0</v>
      </c>
      <c r="B48" s="62" t="s">
        <v>81</v>
      </c>
      <c r="C48" s="62">
        <v>36.0</v>
      </c>
      <c r="D48" s="63">
        <v>46027.0</v>
      </c>
      <c r="E48" s="62" t="s">
        <v>287</v>
      </c>
      <c r="F48" s="62" t="s">
        <v>227</v>
      </c>
      <c r="G48" s="62" t="s">
        <v>265</v>
      </c>
      <c r="H48" s="62" t="s">
        <v>754</v>
      </c>
      <c r="I48" s="62" t="s">
        <v>238</v>
      </c>
      <c r="J48" s="62" t="s">
        <v>238</v>
      </c>
      <c r="K48" s="62" t="s">
        <v>238</v>
      </c>
      <c r="L48" s="62" t="s">
        <v>238</v>
      </c>
      <c r="M48" s="62" t="s">
        <v>238</v>
      </c>
      <c r="N48" s="62" t="s">
        <v>238</v>
      </c>
      <c r="O48" s="62" t="s">
        <v>238</v>
      </c>
      <c r="P48" s="62" t="s">
        <v>238</v>
      </c>
      <c r="Q48" s="62" t="s">
        <v>238</v>
      </c>
      <c r="R48" s="62" t="s">
        <v>238</v>
      </c>
      <c r="S48" s="62" t="s">
        <v>238</v>
      </c>
      <c r="T48" s="62" t="s">
        <v>238</v>
      </c>
      <c r="U48" s="62" t="s">
        <v>238</v>
      </c>
      <c r="V48" s="62" t="s">
        <v>238</v>
      </c>
      <c r="W48" s="62" t="s">
        <v>238</v>
      </c>
      <c r="X48" s="62" t="s">
        <v>238</v>
      </c>
      <c r="Y48" s="62" t="s">
        <v>238</v>
      </c>
      <c r="Z48" s="62" t="s">
        <v>238</v>
      </c>
      <c r="AA48" s="62" t="s">
        <v>238</v>
      </c>
      <c r="AB48" s="62" t="s">
        <v>238</v>
      </c>
      <c r="AC48" s="62" t="s">
        <v>238</v>
      </c>
      <c r="AD48" s="62" t="s">
        <v>238</v>
      </c>
      <c r="AE48" s="62" t="s">
        <v>238</v>
      </c>
      <c r="AF48" s="62" t="s">
        <v>238</v>
      </c>
      <c r="AG48" s="62" t="s">
        <v>238</v>
      </c>
      <c r="AH48" s="62" t="s">
        <v>238</v>
      </c>
    </row>
    <row r="49" ht="15.75" customHeight="1">
      <c r="A49" s="62">
        <v>32.0</v>
      </c>
      <c r="B49" s="62" t="s">
        <v>81</v>
      </c>
      <c r="C49" s="62">
        <v>37.0</v>
      </c>
      <c r="D49" s="63">
        <v>46029.0</v>
      </c>
      <c r="E49" s="62" t="s">
        <v>287</v>
      </c>
      <c r="F49" s="62" t="s">
        <v>227</v>
      </c>
      <c r="G49" s="62" t="s">
        <v>263</v>
      </c>
      <c r="H49" s="62" t="s">
        <v>328</v>
      </c>
      <c r="I49" s="62" t="s">
        <v>238</v>
      </c>
      <c r="J49" s="62" t="s">
        <v>238</v>
      </c>
      <c r="K49" s="62" t="s">
        <v>238</v>
      </c>
      <c r="L49" s="62" t="s">
        <v>238</v>
      </c>
      <c r="M49" s="62" t="s">
        <v>238</v>
      </c>
      <c r="N49" s="62" t="s">
        <v>238</v>
      </c>
      <c r="O49" s="62" t="s">
        <v>238</v>
      </c>
      <c r="P49" s="62" t="s">
        <v>238</v>
      </c>
      <c r="Q49" s="62" t="s">
        <v>238</v>
      </c>
      <c r="R49" s="62" t="s">
        <v>238</v>
      </c>
      <c r="S49" s="62" t="s">
        <v>238</v>
      </c>
      <c r="T49" s="62" t="s">
        <v>238</v>
      </c>
      <c r="U49" s="62" t="s">
        <v>238</v>
      </c>
      <c r="V49" s="62" t="s">
        <v>238</v>
      </c>
      <c r="W49" s="62" t="s">
        <v>238</v>
      </c>
      <c r="X49" s="62" t="s">
        <v>238</v>
      </c>
      <c r="Y49" s="62" t="s">
        <v>238</v>
      </c>
      <c r="Z49" s="62" t="s">
        <v>238</v>
      </c>
      <c r="AA49" s="62" t="s">
        <v>238</v>
      </c>
      <c r="AB49" s="62" t="s">
        <v>238</v>
      </c>
      <c r="AC49" s="62" t="s">
        <v>238</v>
      </c>
      <c r="AD49" s="62" t="s">
        <v>238</v>
      </c>
      <c r="AE49" s="62" t="s">
        <v>238</v>
      </c>
      <c r="AF49" s="62" t="s">
        <v>238</v>
      </c>
      <c r="AG49" s="62" t="s">
        <v>238</v>
      </c>
      <c r="AH49" s="62" t="s">
        <v>238</v>
      </c>
    </row>
    <row r="50" ht="15.75" customHeight="1">
      <c r="A50" s="62">
        <v>32.0</v>
      </c>
      <c r="B50" s="62" t="s">
        <v>81</v>
      </c>
      <c r="C50" s="62">
        <v>38.0</v>
      </c>
      <c r="D50" s="63">
        <v>46031.0</v>
      </c>
      <c r="E50" s="62" t="s">
        <v>287</v>
      </c>
      <c r="F50" s="62" t="s">
        <v>81</v>
      </c>
      <c r="G50" s="62" t="s">
        <v>241</v>
      </c>
      <c r="H50" s="62" t="s">
        <v>755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75" customHeight="1">
      <c r="A51" s="62">
        <v>32.0</v>
      </c>
      <c r="B51" s="62" t="s">
        <v>81</v>
      </c>
      <c r="C51" s="62">
        <v>39.0</v>
      </c>
      <c r="D51" s="63">
        <v>46033.0</v>
      </c>
      <c r="E51" s="62" t="s">
        <v>287</v>
      </c>
      <c r="F51" s="62" t="s">
        <v>81</v>
      </c>
      <c r="G51" s="62" t="s">
        <v>249</v>
      </c>
      <c r="H51" s="62" t="s">
        <v>756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>
        <v>32.0</v>
      </c>
      <c r="B52" s="62" t="s">
        <v>81</v>
      </c>
      <c r="C52" s="62">
        <v>40.0</v>
      </c>
      <c r="D52" s="63">
        <v>46035.0</v>
      </c>
      <c r="E52" s="62" t="s">
        <v>287</v>
      </c>
      <c r="F52" s="62" t="s">
        <v>227</v>
      </c>
      <c r="G52" s="62" t="s">
        <v>247</v>
      </c>
      <c r="H52" s="62" t="s">
        <v>757</v>
      </c>
      <c r="I52" s="62" t="s">
        <v>238</v>
      </c>
      <c r="J52" s="62" t="s">
        <v>238</v>
      </c>
      <c r="K52" s="62" t="s">
        <v>238</v>
      </c>
      <c r="L52" s="62" t="s">
        <v>238</v>
      </c>
      <c r="M52" s="62" t="s">
        <v>238</v>
      </c>
      <c r="N52" s="62" t="s">
        <v>238</v>
      </c>
      <c r="O52" s="62" t="s">
        <v>238</v>
      </c>
      <c r="P52" s="62" t="s">
        <v>238</v>
      </c>
      <c r="Q52" s="62" t="s">
        <v>238</v>
      </c>
      <c r="R52" s="62" t="s">
        <v>238</v>
      </c>
      <c r="S52" s="62" t="s">
        <v>238</v>
      </c>
      <c r="T52" s="62" t="s">
        <v>238</v>
      </c>
      <c r="U52" s="62" t="s">
        <v>238</v>
      </c>
      <c r="V52" s="62" t="s">
        <v>238</v>
      </c>
      <c r="W52" s="62" t="s">
        <v>238</v>
      </c>
      <c r="X52" s="62" t="s">
        <v>238</v>
      </c>
      <c r="Y52" s="62" t="s">
        <v>238</v>
      </c>
      <c r="Z52" s="62" t="s">
        <v>238</v>
      </c>
      <c r="AA52" s="62" t="s">
        <v>238</v>
      </c>
      <c r="AB52" s="62" t="s">
        <v>238</v>
      </c>
      <c r="AC52" s="62" t="s">
        <v>238</v>
      </c>
      <c r="AD52" s="62" t="s">
        <v>238</v>
      </c>
      <c r="AE52" s="62" t="s">
        <v>238</v>
      </c>
      <c r="AF52" s="62" t="s">
        <v>238</v>
      </c>
      <c r="AG52" s="62" t="s">
        <v>238</v>
      </c>
      <c r="AH52" s="62" t="s">
        <v>238</v>
      </c>
    </row>
    <row r="53" ht="15.75" customHeight="1">
      <c r="A53" s="62">
        <v>32.0</v>
      </c>
      <c r="B53" s="62" t="s">
        <v>81</v>
      </c>
      <c r="C53" s="62">
        <v>41.0</v>
      </c>
      <c r="D53" s="63">
        <v>46036.0</v>
      </c>
      <c r="E53" s="62" t="s">
        <v>287</v>
      </c>
      <c r="F53" s="62" t="s">
        <v>227</v>
      </c>
      <c r="G53" s="62" t="s">
        <v>256</v>
      </c>
      <c r="H53" s="62" t="s">
        <v>577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32.0</v>
      </c>
      <c r="B54" s="62" t="s">
        <v>81</v>
      </c>
      <c r="C54" s="62">
        <v>42.0</v>
      </c>
      <c r="D54" s="63">
        <v>46039.0</v>
      </c>
      <c r="E54" s="62" t="s">
        <v>287</v>
      </c>
      <c r="F54" s="62" t="s">
        <v>81</v>
      </c>
      <c r="G54" s="62" t="s">
        <v>295</v>
      </c>
      <c r="H54" s="62" t="s">
        <v>758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32.0</v>
      </c>
      <c r="B55" s="62" t="s">
        <v>81</v>
      </c>
      <c r="C55" s="62">
        <v>43.0</v>
      </c>
      <c r="D55" s="63">
        <v>46040.0</v>
      </c>
      <c r="E55" s="62" t="s">
        <v>287</v>
      </c>
      <c r="F55" s="62" t="s">
        <v>81</v>
      </c>
      <c r="G55" s="62" t="s">
        <v>243</v>
      </c>
      <c r="H55" s="62" t="s">
        <v>755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>
        <v>32.0</v>
      </c>
      <c r="B56" s="62" t="s">
        <v>81</v>
      </c>
      <c r="C56" s="62">
        <v>44.0</v>
      </c>
      <c r="D56" s="63">
        <v>46042.0</v>
      </c>
      <c r="E56" s="62" t="s">
        <v>287</v>
      </c>
      <c r="F56" s="62" t="s">
        <v>81</v>
      </c>
      <c r="G56" s="62" t="s">
        <v>221</v>
      </c>
      <c r="H56" s="62" t="s">
        <v>564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>
        <v>32.0</v>
      </c>
      <c r="B57" s="62" t="s">
        <v>81</v>
      </c>
      <c r="C57" s="62">
        <v>45.0</v>
      </c>
      <c r="D57" s="63">
        <v>46044.0</v>
      </c>
      <c r="E57" s="62" t="s">
        <v>287</v>
      </c>
      <c r="F57" s="62" t="s">
        <v>227</v>
      </c>
      <c r="G57" s="62" t="s">
        <v>295</v>
      </c>
      <c r="H57" s="62" t="s">
        <v>759</v>
      </c>
      <c r="I57" s="62" t="s">
        <v>238</v>
      </c>
      <c r="J57" s="62" t="s">
        <v>238</v>
      </c>
      <c r="K57" s="62" t="s">
        <v>238</v>
      </c>
      <c r="L57" s="62" t="s">
        <v>238</v>
      </c>
      <c r="M57" s="62" t="s">
        <v>238</v>
      </c>
      <c r="N57" s="62" t="s">
        <v>238</v>
      </c>
      <c r="O57" s="62" t="s">
        <v>238</v>
      </c>
      <c r="P57" s="62" t="s">
        <v>238</v>
      </c>
      <c r="Q57" s="62" t="s">
        <v>238</v>
      </c>
      <c r="R57" s="62" t="s">
        <v>238</v>
      </c>
      <c r="S57" s="62" t="s">
        <v>238</v>
      </c>
      <c r="T57" s="62" t="s">
        <v>238</v>
      </c>
      <c r="U57" s="62" t="s">
        <v>238</v>
      </c>
      <c r="V57" s="62" t="s">
        <v>238</v>
      </c>
      <c r="W57" s="62" t="s">
        <v>238</v>
      </c>
      <c r="X57" s="62" t="s">
        <v>238</v>
      </c>
      <c r="Y57" s="62" t="s">
        <v>238</v>
      </c>
      <c r="Z57" s="62" t="s">
        <v>238</v>
      </c>
      <c r="AA57" s="62" t="s">
        <v>238</v>
      </c>
      <c r="AB57" s="62" t="s">
        <v>238</v>
      </c>
      <c r="AC57" s="62" t="s">
        <v>238</v>
      </c>
      <c r="AD57" s="62" t="s">
        <v>238</v>
      </c>
      <c r="AE57" s="62" t="s">
        <v>238</v>
      </c>
      <c r="AF57" s="62" t="s">
        <v>238</v>
      </c>
      <c r="AG57" s="62" t="s">
        <v>238</v>
      </c>
      <c r="AH57" s="62" t="s">
        <v>238</v>
      </c>
    </row>
    <row r="58" ht="15.75" customHeight="1">
      <c r="A58" s="62">
        <v>32.0</v>
      </c>
      <c r="B58" s="62" t="s">
        <v>81</v>
      </c>
      <c r="C58" s="62">
        <v>46.0</v>
      </c>
      <c r="D58" s="63">
        <v>46045.0</v>
      </c>
      <c r="E58" s="62" t="s">
        <v>287</v>
      </c>
      <c r="F58" s="62" t="s">
        <v>227</v>
      </c>
      <c r="G58" s="62" t="s">
        <v>249</v>
      </c>
      <c r="H58" s="62" t="s">
        <v>395</v>
      </c>
      <c r="I58" s="62" t="s">
        <v>238</v>
      </c>
      <c r="J58" s="62" t="s">
        <v>238</v>
      </c>
      <c r="K58" s="62" t="s">
        <v>238</v>
      </c>
      <c r="L58" s="62" t="s">
        <v>238</v>
      </c>
      <c r="M58" s="62" t="s">
        <v>238</v>
      </c>
      <c r="N58" s="62" t="s">
        <v>238</v>
      </c>
      <c r="O58" s="62" t="s">
        <v>238</v>
      </c>
      <c r="P58" s="62" t="s">
        <v>238</v>
      </c>
      <c r="Q58" s="62" t="s">
        <v>238</v>
      </c>
      <c r="R58" s="62" t="s">
        <v>238</v>
      </c>
      <c r="S58" s="62" t="s">
        <v>238</v>
      </c>
      <c r="T58" s="62" t="s">
        <v>238</v>
      </c>
      <c r="U58" s="62" t="s">
        <v>238</v>
      </c>
      <c r="V58" s="62" t="s">
        <v>238</v>
      </c>
      <c r="W58" s="62" t="s">
        <v>238</v>
      </c>
      <c r="X58" s="62" t="s">
        <v>238</v>
      </c>
      <c r="Y58" s="62" t="s">
        <v>238</v>
      </c>
      <c r="Z58" s="62" t="s">
        <v>238</v>
      </c>
      <c r="AA58" s="62" t="s">
        <v>238</v>
      </c>
      <c r="AB58" s="62" t="s">
        <v>238</v>
      </c>
      <c r="AC58" s="62" t="s">
        <v>238</v>
      </c>
      <c r="AD58" s="62" t="s">
        <v>238</v>
      </c>
      <c r="AE58" s="62" t="s">
        <v>238</v>
      </c>
      <c r="AF58" s="62" t="s">
        <v>238</v>
      </c>
      <c r="AG58" s="62" t="s">
        <v>238</v>
      </c>
      <c r="AH58" s="62" t="s">
        <v>238</v>
      </c>
    </row>
    <row r="59" ht="15.75" customHeight="1">
      <c r="A59" s="62">
        <v>32.0</v>
      </c>
      <c r="B59" s="62" t="s">
        <v>81</v>
      </c>
      <c r="C59" s="62">
        <v>47.0</v>
      </c>
      <c r="D59" s="63">
        <v>46049.0</v>
      </c>
      <c r="E59" s="62" t="s">
        <v>287</v>
      </c>
      <c r="F59" s="62" t="s">
        <v>81</v>
      </c>
      <c r="G59" s="62" t="s">
        <v>275</v>
      </c>
      <c r="H59" s="62" t="s">
        <v>729</v>
      </c>
      <c r="I59" s="62" t="s">
        <v>238</v>
      </c>
      <c r="J59" s="62" t="s">
        <v>238</v>
      </c>
      <c r="K59" s="62" t="s">
        <v>238</v>
      </c>
      <c r="L59" s="62" t="s">
        <v>238</v>
      </c>
      <c r="M59" s="62" t="s">
        <v>238</v>
      </c>
      <c r="N59" s="62" t="s">
        <v>238</v>
      </c>
      <c r="O59" s="62" t="s">
        <v>238</v>
      </c>
      <c r="P59" s="62" t="s">
        <v>238</v>
      </c>
      <c r="Q59" s="62" t="s">
        <v>238</v>
      </c>
      <c r="R59" s="62" t="s">
        <v>238</v>
      </c>
      <c r="S59" s="62" t="s">
        <v>238</v>
      </c>
      <c r="T59" s="62" t="s">
        <v>238</v>
      </c>
      <c r="U59" s="62" t="s">
        <v>238</v>
      </c>
      <c r="V59" s="62" t="s">
        <v>238</v>
      </c>
      <c r="W59" s="62" t="s">
        <v>238</v>
      </c>
      <c r="X59" s="62" t="s">
        <v>238</v>
      </c>
      <c r="Y59" s="62" t="s">
        <v>238</v>
      </c>
      <c r="Z59" s="62" t="s">
        <v>238</v>
      </c>
      <c r="AA59" s="62" t="s">
        <v>238</v>
      </c>
      <c r="AB59" s="62" t="s">
        <v>238</v>
      </c>
      <c r="AC59" s="62" t="s">
        <v>238</v>
      </c>
      <c r="AD59" s="62" t="s">
        <v>238</v>
      </c>
      <c r="AE59" s="62" t="s">
        <v>238</v>
      </c>
      <c r="AF59" s="62" t="s">
        <v>238</v>
      </c>
      <c r="AG59" s="62" t="s">
        <v>238</v>
      </c>
      <c r="AH59" s="62" t="s">
        <v>238</v>
      </c>
    </row>
    <row r="60" ht="15.75" customHeight="1">
      <c r="A60" s="62">
        <v>32.0</v>
      </c>
      <c r="B60" s="62" t="s">
        <v>81</v>
      </c>
      <c r="C60" s="62">
        <v>48.0</v>
      </c>
      <c r="D60" s="63">
        <v>46051.0</v>
      </c>
      <c r="E60" s="62" t="s">
        <v>287</v>
      </c>
      <c r="F60" s="62" t="s">
        <v>81</v>
      </c>
      <c r="G60" s="62" t="s">
        <v>300</v>
      </c>
      <c r="H60" s="62" t="s">
        <v>760</v>
      </c>
      <c r="I60" s="62" t="s">
        <v>238</v>
      </c>
      <c r="J60" s="62" t="s">
        <v>238</v>
      </c>
      <c r="K60" s="62" t="s">
        <v>238</v>
      </c>
      <c r="L60" s="62" t="s">
        <v>238</v>
      </c>
      <c r="M60" s="62" t="s">
        <v>238</v>
      </c>
      <c r="N60" s="62" t="s">
        <v>238</v>
      </c>
      <c r="O60" s="62" t="s">
        <v>238</v>
      </c>
      <c r="P60" s="62" t="s">
        <v>238</v>
      </c>
      <c r="Q60" s="62" t="s">
        <v>238</v>
      </c>
      <c r="R60" s="62" t="s">
        <v>238</v>
      </c>
      <c r="S60" s="62" t="s">
        <v>238</v>
      </c>
      <c r="T60" s="62" t="s">
        <v>238</v>
      </c>
      <c r="U60" s="62" t="s">
        <v>238</v>
      </c>
      <c r="V60" s="62" t="s">
        <v>238</v>
      </c>
      <c r="W60" s="62" t="s">
        <v>238</v>
      </c>
      <c r="X60" s="62" t="s">
        <v>238</v>
      </c>
      <c r="Y60" s="62" t="s">
        <v>238</v>
      </c>
      <c r="Z60" s="62" t="s">
        <v>238</v>
      </c>
      <c r="AA60" s="62" t="s">
        <v>238</v>
      </c>
      <c r="AB60" s="62" t="s">
        <v>238</v>
      </c>
      <c r="AC60" s="62" t="s">
        <v>238</v>
      </c>
      <c r="AD60" s="62" t="s">
        <v>238</v>
      </c>
      <c r="AE60" s="62" t="s">
        <v>238</v>
      </c>
      <c r="AF60" s="62" t="s">
        <v>238</v>
      </c>
      <c r="AG60" s="62" t="s">
        <v>238</v>
      </c>
      <c r="AH60" s="62" t="s">
        <v>238</v>
      </c>
    </row>
    <row r="61" ht="15.75" customHeight="1">
      <c r="A61" s="62">
        <v>33.0</v>
      </c>
      <c r="B61" s="62">
        <v>778.0</v>
      </c>
      <c r="C61" s="62">
        <v>49.0</v>
      </c>
      <c r="D61" s="63">
        <v>46052.0</v>
      </c>
      <c r="E61" s="62" t="s">
        <v>287</v>
      </c>
      <c r="F61" s="62" t="s">
        <v>81</v>
      </c>
      <c r="G61" s="62" t="s">
        <v>254</v>
      </c>
      <c r="H61" s="62" t="s">
        <v>761</v>
      </c>
      <c r="I61" s="62" t="s">
        <v>224</v>
      </c>
      <c r="J61" s="64">
        <v>1.0222222222222221</v>
      </c>
      <c r="K61" s="62">
        <v>8.0</v>
      </c>
      <c r="L61" s="62">
        <v>11.0</v>
      </c>
      <c r="M61" s="62">
        <v>0.727</v>
      </c>
      <c r="N61" s="62">
        <v>2.0</v>
      </c>
      <c r="O61" s="62">
        <v>3.0</v>
      </c>
      <c r="P61" s="62">
        <v>0.667</v>
      </c>
      <c r="Q61" s="62">
        <v>6.0</v>
      </c>
      <c r="R61" s="62">
        <v>8.0</v>
      </c>
      <c r="S61" s="62">
        <v>0.75</v>
      </c>
      <c r="T61" s="62">
        <v>0.818</v>
      </c>
      <c r="U61" s="62">
        <v>13.0</v>
      </c>
      <c r="V61" s="62">
        <v>17.0</v>
      </c>
      <c r="W61" s="62">
        <v>0.765</v>
      </c>
      <c r="X61" s="62">
        <v>2.0</v>
      </c>
      <c r="Y61" s="62">
        <v>10.0</v>
      </c>
      <c r="Z61" s="62">
        <v>12.0</v>
      </c>
      <c r="AA61" s="62">
        <v>5.0</v>
      </c>
      <c r="AB61" s="62">
        <v>3.0</v>
      </c>
      <c r="AC61" s="62">
        <v>0.0</v>
      </c>
      <c r="AD61" s="62">
        <v>1.0</v>
      </c>
      <c r="AE61" s="62">
        <v>3.0</v>
      </c>
      <c r="AF61" s="62">
        <v>31.0</v>
      </c>
      <c r="AG61" s="62">
        <v>33.6</v>
      </c>
      <c r="AH61" s="62">
        <v>11.0</v>
      </c>
    </row>
    <row r="62" ht="15.75" customHeight="1">
      <c r="A62" s="62">
        <v>34.0</v>
      </c>
      <c r="B62" s="62">
        <v>779.0</v>
      </c>
      <c r="C62" s="62">
        <v>50.0</v>
      </c>
      <c r="D62" s="63">
        <v>46054.0</v>
      </c>
      <c r="E62" s="62" t="s">
        <v>287</v>
      </c>
      <c r="F62" s="62" t="s">
        <v>81</v>
      </c>
      <c r="G62" s="62" t="s">
        <v>245</v>
      </c>
      <c r="H62" s="62" t="s">
        <v>565</v>
      </c>
      <c r="I62" s="62" t="s">
        <v>224</v>
      </c>
      <c r="J62" s="64">
        <v>1.2236111111111112</v>
      </c>
      <c r="K62" s="62">
        <v>6.0</v>
      </c>
      <c r="L62" s="62">
        <v>9.0</v>
      </c>
      <c r="M62" s="62">
        <v>0.667</v>
      </c>
      <c r="N62" s="62">
        <v>1.0</v>
      </c>
      <c r="O62" s="62">
        <v>2.0</v>
      </c>
      <c r="P62" s="62">
        <v>0.5</v>
      </c>
      <c r="Q62" s="62">
        <v>5.0</v>
      </c>
      <c r="R62" s="62">
        <v>7.0</v>
      </c>
      <c r="S62" s="62">
        <v>0.714</v>
      </c>
      <c r="T62" s="62">
        <v>0.722</v>
      </c>
      <c r="U62" s="62">
        <v>3.0</v>
      </c>
      <c r="V62" s="62">
        <v>4.0</v>
      </c>
      <c r="W62" s="62">
        <v>0.75</v>
      </c>
      <c r="X62" s="62">
        <v>2.0</v>
      </c>
      <c r="Y62" s="62">
        <v>5.0</v>
      </c>
      <c r="Z62" s="62">
        <v>7.0</v>
      </c>
      <c r="AA62" s="62">
        <v>8.0</v>
      </c>
      <c r="AB62" s="62">
        <v>1.0</v>
      </c>
      <c r="AC62" s="62">
        <v>0.0</v>
      </c>
      <c r="AD62" s="62">
        <v>6.0</v>
      </c>
      <c r="AE62" s="62">
        <v>2.0</v>
      </c>
      <c r="AF62" s="62">
        <v>16.0</v>
      </c>
      <c r="AG62" s="62">
        <v>14.4</v>
      </c>
      <c r="AH62" s="62">
        <v>-7.0</v>
      </c>
    </row>
    <row r="63" ht="15.75" customHeight="1">
      <c r="A63" s="62">
        <v>35.0</v>
      </c>
      <c r="B63" s="62">
        <v>780.0</v>
      </c>
      <c r="C63" s="62">
        <v>51.0</v>
      </c>
      <c r="D63" s="63">
        <v>46056.0</v>
      </c>
      <c r="E63" s="62" t="s">
        <v>287</v>
      </c>
      <c r="F63" s="62" t="s">
        <v>227</v>
      </c>
      <c r="G63" s="62" t="s">
        <v>275</v>
      </c>
      <c r="H63" s="62" t="s">
        <v>762</v>
      </c>
      <c r="I63" s="62" t="s">
        <v>224</v>
      </c>
      <c r="J63" s="64">
        <v>1.3715277777777777</v>
      </c>
      <c r="K63" s="62">
        <v>9.0</v>
      </c>
      <c r="L63" s="62">
        <v>19.0</v>
      </c>
      <c r="M63" s="62">
        <v>0.474</v>
      </c>
      <c r="N63" s="62">
        <v>3.0</v>
      </c>
      <c r="O63" s="62">
        <v>5.0</v>
      </c>
      <c r="P63" s="62">
        <v>0.6</v>
      </c>
      <c r="Q63" s="62">
        <v>6.0</v>
      </c>
      <c r="R63" s="62">
        <v>14.0</v>
      </c>
      <c r="S63" s="62">
        <v>0.429</v>
      </c>
      <c r="T63" s="62">
        <v>0.553</v>
      </c>
      <c r="U63" s="62">
        <v>3.0</v>
      </c>
      <c r="V63" s="62">
        <v>3.0</v>
      </c>
      <c r="W63" s="62">
        <v>1.0</v>
      </c>
      <c r="X63" s="62">
        <v>4.0</v>
      </c>
      <c r="Y63" s="62">
        <v>11.0</v>
      </c>
      <c r="Z63" s="62">
        <v>15.0</v>
      </c>
      <c r="AA63" s="62">
        <v>4.0</v>
      </c>
      <c r="AB63" s="62">
        <v>2.0</v>
      </c>
      <c r="AC63" s="62">
        <v>1.0</v>
      </c>
      <c r="AD63" s="62">
        <v>5.0</v>
      </c>
      <c r="AE63" s="62">
        <v>3.0</v>
      </c>
      <c r="AF63" s="62">
        <v>24.0</v>
      </c>
      <c r="AG63" s="62">
        <v>19.7</v>
      </c>
      <c r="AH63" s="62">
        <v>-9.0</v>
      </c>
    </row>
    <row r="64" ht="15.75" customHeight="1">
      <c r="A64" s="62">
        <v>36.0</v>
      </c>
      <c r="B64" s="62">
        <v>781.0</v>
      </c>
      <c r="C64" s="62">
        <v>52.0</v>
      </c>
      <c r="D64" s="63">
        <v>46057.0</v>
      </c>
      <c r="E64" s="62" t="s">
        <v>287</v>
      </c>
      <c r="F64" s="62" t="s">
        <v>227</v>
      </c>
      <c r="G64" s="62" t="s">
        <v>297</v>
      </c>
      <c r="H64" s="62" t="s">
        <v>763</v>
      </c>
      <c r="I64" s="62" t="s">
        <v>224</v>
      </c>
      <c r="J64" s="64">
        <v>1.8590277777777777</v>
      </c>
      <c r="K64" s="62">
        <v>10.0</v>
      </c>
      <c r="L64" s="62">
        <v>27.0</v>
      </c>
      <c r="M64" s="62">
        <v>0.37</v>
      </c>
      <c r="N64" s="62">
        <v>1.0</v>
      </c>
      <c r="O64" s="62">
        <v>13.0</v>
      </c>
      <c r="P64" s="62">
        <v>0.077</v>
      </c>
      <c r="Q64" s="62">
        <v>9.0</v>
      </c>
      <c r="R64" s="62">
        <v>14.0</v>
      </c>
      <c r="S64" s="62">
        <v>0.643</v>
      </c>
      <c r="T64" s="62">
        <v>0.389</v>
      </c>
      <c r="U64" s="62">
        <v>9.0</v>
      </c>
      <c r="V64" s="62">
        <v>12.0</v>
      </c>
      <c r="W64" s="62">
        <v>0.75</v>
      </c>
      <c r="X64" s="62">
        <v>7.0</v>
      </c>
      <c r="Y64" s="62">
        <v>7.0</v>
      </c>
      <c r="Z64" s="62">
        <v>14.0</v>
      </c>
      <c r="AA64" s="62">
        <v>10.0</v>
      </c>
      <c r="AB64" s="62">
        <v>0.0</v>
      </c>
      <c r="AC64" s="62">
        <v>0.0</v>
      </c>
      <c r="AD64" s="62">
        <v>0.0</v>
      </c>
      <c r="AE64" s="62">
        <v>4.0</v>
      </c>
      <c r="AF64" s="62">
        <v>30.0</v>
      </c>
      <c r="AG64" s="62">
        <v>26.3</v>
      </c>
      <c r="AH64" s="62">
        <v>3.0</v>
      </c>
    </row>
    <row r="65" ht="15.75" customHeight="1">
      <c r="A65" s="62">
        <v>37.0</v>
      </c>
      <c r="B65" s="62">
        <v>782.0</v>
      </c>
      <c r="C65" s="62">
        <v>53.0</v>
      </c>
      <c r="D65" s="63">
        <v>46060.0</v>
      </c>
      <c r="E65" s="62" t="s">
        <v>287</v>
      </c>
      <c r="F65" s="62" t="s">
        <v>227</v>
      </c>
      <c r="G65" s="62" t="s">
        <v>291</v>
      </c>
      <c r="H65" s="62" t="s">
        <v>764</v>
      </c>
      <c r="I65" s="62" t="s">
        <v>224</v>
      </c>
      <c r="J65" s="64">
        <v>1.3916666666666666</v>
      </c>
      <c r="K65" s="62">
        <v>7.0</v>
      </c>
      <c r="L65" s="62">
        <v>12.0</v>
      </c>
      <c r="M65" s="62">
        <v>0.583</v>
      </c>
      <c r="N65" s="62">
        <v>2.0</v>
      </c>
      <c r="O65" s="62">
        <v>2.0</v>
      </c>
      <c r="P65" s="62">
        <v>1.0</v>
      </c>
      <c r="Q65" s="62">
        <v>5.0</v>
      </c>
      <c r="R65" s="62">
        <v>10.0</v>
      </c>
      <c r="S65" s="62">
        <v>0.5</v>
      </c>
      <c r="T65" s="62">
        <v>0.667</v>
      </c>
      <c r="U65" s="62">
        <v>6.0</v>
      </c>
      <c r="V65" s="62">
        <v>6.0</v>
      </c>
      <c r="W65" s="62">
        <v>1.0</v>
      </c>
      <c r="X65" s="62">
        <v>3.0</v>
      </c>
      <c r="Y65" s="62">
        <v>11.0</v>
      </c>
      <c r="Z65" s="62">
        <v>14.0</v>
      </c>
      <c r="AA65" s="62">
        <v>17.0</v>
      </c>
      <c r="AB65" s="62">
        <v>1.0</v>
      </c>
      <c r="AC65" s="62">
        <v>4.0</v>
      </c>
      <c r="AD65" s="62">
        <v>3.0</v>
      </c>
      <c r="AE65" s="62">
        <v>2.0</v>
      </c>
      <c r="AF65" s="62">
        <v>22.0</v>
      </c>
      <c r="AG65" s="62">
        <v>33.7</v>
      </c>
      <c r="AH65" s="62">
        <v>36.0</v>
      </c>
    </row>
    <row r="66" ht="15.75" customHeight="1">
      <c r="A66" s="62">
        <v>38.0</v>
      </c>
      <c r="B66" s="62">
        <v>783.0</v>
      </c>
      <c r="C66" s="62">
        <v>54.0</v>
      </c>
      <c r="D66" s="63">
        <v>46062.0</v>
      </c>
      <c r="E66" s="62" t="s">
        <v>287</v>
      </c>
      <c r="F66" s="62" t="s">
        <v>81</v>
      </c>
      <c r="G66" s="62" t="s">
        <v>293</v>
      </c>
      <c r="H66" s="62" t="s">
        <v>765</v>
      </c>
      <c r="I66" s="62" t="s">
        <v>224</v>
      </c>
      <c r="J66" s="64">
        <v>1.3743055555555554</v>
      </c>
      <c r="K66" s="62">
        <v>6.0</v>
      </c>
      <c r="L66" s="62">
        <v>11.0</v>
      </c>
      <c r="M66" s="62">
        <v>0.545</v>
      </c>
      <c r="N66" s="62">
        <v>0.0</v>
      </c>
      <c r="O66" s="62">
        <v>2.0</v>
      </c>
      <c r="P66" s="62">
        <v>0.0</v>
      </c>
      <c r="Q66" s="62">
        <v>6.0</v>
      </c>
      <c r="R66" s="62">
        <v>9.0</v>
      </c>
      <c r="S66" s="62">
        <v>0.667</v>
      </c>
      <c r="T66" s="62">
        <v>0.545</v>
      </c>
      <c r="U66" s="62">
        <v>10.0</v>
      </c>
      <c r="V66" s="62">
        <v>12.0</v>
      </c>
      <c r="W66" s="62">
        <v>0.833</v>
      </c>
      <c r="X66" s="62">
        <v>2.0</v>
      </c>
      <c r="Y66" s="62">
        <v>12.0</v>
      </c>
      <c r="Z66" s="62">
        <v>14.0</v>
      </c>
      <c r="AA66" s="62">
        <v>11.0</v>
      </c>
      <c r="AB66" s="62">
        <v>2.0</v>
      </c>
      <c r="AC66" s="62">
        <v>1.0</v>
      </c>
      <c r="AD66" s="62">
        <v>7.0</v>
      </c>
      <c r="AE66" s="62">
        <v>0.0</v>
      </c>
      <c r="AF66" s="62">
        <v>22.0</v>
      </c>
      <c r="AG66" s="62">
        <v>24.3</v>
      </c>
      <c r="AH66" s="62">
        <v>-2.0</v>
      </c>
    </row>
    <row r="67" ht="15.75" customHeight="1">
      <c r="A67" s="62">
        <v>39.0</v>
      </c>
      <c r="B67" s="62">
        <v>784.0</v>
      </c>
      <c r="C67" s="62">
        <v>55.0</v>
      </c>
      <c r="D67" s="63">
        <v>46064.0</v>
      </c>
      <c r="E67" s="62" t="s">
        <v>287</v>
      </c>
      <c r="F67" s="62" t="s">
        <v>81</v>
      </c>
      <c r="G67" s="62" t="s">
        <v>233</v>
      </c>
      <c r="H67" s="62" t="s">
        <v>757</v>
      </c>
      <c r="I67" s="62" t="s">
        <v>224</v>
      </c>
      <c r="J67" s="64">
        <v>1.4125</v>
      </c>
      <c r="K67" s="62">
        <v>8.0</v>
      </c>
      <c r="L67" s="62">
        <v>17.0</v>
      </c>
      <c r="M67" s="62">
        <v>0.471</v>
      </c>
      <c r="N67" s="62">
        <v>0.0</v>
      </c>
      <c r="O67" s="62">
        <v>0.0</v>
      </c>
      <c r="P67" s="62" t="s">
        <v>81</v>
      </c>
      <c r="Q67" s="62">
        <v>8.0</v>
      </c>
      <c r="R67" s="62">
        <v>17.0</v>
      </c>
      <c r="S67" s="62">
        <v>0.471</v>
      </c>
      <c r="T67" s="62">
        <v>0.471</v>
      </c>
      <c r="U67" s="62">
        <v>10.0</v>
      </c>
      <c r="V67" s="62">
        <v>14.0</v>
      </c>
      <c r="W67" s="62">
        <v>0.714</v>
      </c>
      <c r="X67" s="62">
        <v>5.0</v>
      </c>
      <c r="Y67" s="62">
        <v>10.0</v>
      </c>
      <c r="Z67" s="62">
        <v>15.0</v>
      </c>
      <c r="AA67" s="62">
        <v>11.0</v>
      </c>
      <c r="AB67" s="62">
        <v>0.0</v>
      </c>
      <c r="AC67" s="62">
        <v>0.0</v>
      </c>
      <c r="AD67" s="62">
        <v>9.0</v>
      </c>
      <c r="AE67" s="62">
        <v>2.0</v>
      </c>
      <c r="AF67" s="62">
        <v>26.0</v>
      </c>
      <c r="AG67" s="62">
        <v>20.1</v>
      </c>
      <c r="AH67" s="62">
        <v>8.0</v>
      </c>
    </row>
    <row r="68" ht="15.75" customHeight="1">
      <c r="A68" s="62">
        <v>40.0</v>
      </c>
      <c r="B68" s="62">
        <v>785.0</v>
      </c>
      <c r="C68" s="62">
        <v>56.0</v>
      </c>
      <c r="D68" s="63">
        <v>46072.0</v>
      </c>
      <c r="E68" s="62" t="s">
        <v>287</v>
      </c>
      <c r="F68" s="62" t="s">
        <v>227</v>
      </c>
      <c r="G68" s="62" t="s">
        <v>254</v>
      </c>
      <c r="H68" s="62" t="s">
        <v>766</v>
      </c>
      <c r="I68" s="62" t="s">
        <v>224</v>
      </c>
      <c r="J68" s="64">
        <v>1.5048611111111112</v>
      </c>
      <c r="K68" s="62">
        <v>9.0</v>
      </c>
      <c r="L68" s="62">
        <v>22.0</v>
      </c>
      <c r="M68" s="62">
        <v>0.409</v>
      </c>
      <c r="N68" s="62">
        <v>0.0</v>
      </c>
      <c r="O68" s="62">
        <v>6.0</v>
      </c>
      <c r="P68" s="62">
        <v>0.0</v>
      </c>
      <c r="Q68" s="62">
        <v>9.0</v>
      </c>
      <c r="R68" s="62">
        <v>16.0</v>
      </c>
      <c r="S68" s="62">
        <v>0.563</v>
      </c>
      <c r="T68" s="62">
        <v>0.409</v>
      </c>
      <c r="U68" s="62">
        <v>4.0</v>
      </c>
      <c r="V68" s="62">
        <v>7.0</v>
      </c>
      <c r="W68" s="62">
        <v>0.571</v>
      </c>
      <c r="X68" s="62">
        <v>2.0</v>
      </c>
      <c r="Y68" s="62">
        <v>15.0</v>
      </c>
      <c r="Z68" s="62">
        <v>17.0</v>
      </c>
      <c r="AA68" s="62">
        <v>6.0</v>
      </c>
      <c r="AB68" s="62">
        <v>0.0</v>
      </c>
      <c r="AC68" s="62">
        <v>0.0</v>
      </c>
      <c r="AD68" s="62">
        <v>6.0</v>
      </c>
      <c r="AE68" s="62">
        <v>5.0</v>
      </c>
      <c r="AF68" s="62">
        <v>22.0</v>
      </c>
      <c r="AG68" s="62">
        <v>11.1</v>
      </c>
      <c r="AH68" s="62">
        <v>-6.0</v>
      </c>
    </row>
    <row r="69" ht="15.75" customHeight="1">
      <c r="A69" s="62">
        <v>41.0</v>
      </c>
      <c r="B69" s="62">
        <v>786.0</v>
      </c>
      <c r="C69" s="62">
        <v>57.0</v>
      </c>
      <c r="D69" s="63">
        <v>46073.0</v>
      </c>
      <c r="E69" s="62" t="s">
        <v>287</v>
      </c>
      <c r="F69" s="62" t="s">
        <v>227</v>
      </c>
      <c r="G69" s="62" t="s">
        <v>230</v>
      </c>
      <c r="H69" s="62" t="s">
        <v>767</v>
      </c>
      <c r="I69" s="62" t="s">
        <v>224</v>
      </c>
      <c r="J69" s="64">
        <v>1.2229166666666667</v>
      </c>
      <c r="K69" s="62">
        <v>10.0</v>
      </c>
      <c r="L69" s="62">
        <v>15.0</v>
      </c>
      <c r="M69" s="62">
        <v>0.667</v>
      </c>
      <c r="N69" s="62">
        <v>3.0</v>
      </c>
      <c r="O69" s="62">
        <v>4.0</v>
      </c>
      <c r="P69" s="62">
        <v>0.75</v>
      </c>
      <c r="Q69" s="62">
        <v>7.0</v>
      </c>
      <c r="R69" s="62">
        <v>11.0</v>
      </c>
      <c r="S69" s="62">
        <v>0.636</v>
      </c>
      <c r="T69" s="62">
        <v>0.767</v>
      </c>
      <c r="U69" s="62">
        <v>9.0</v>
      </c>
      <c r="V69" s="62">
        <v>11.0</v>
      </c>
      <c r="W69" s="62">
        <v>0.818</v>
      </c>
      <c r="X69" s="62">
        <v>1.0</v>
      </c>
      <c r="Y69" s="62">
        <v>8.0</v>
      </c>
      <c r="Z69" s="62">
        <v>9.0</v>
      </c>
      <c r="AA69" s="62">
        <v>7.0</v>
      </c>
      <c r="AB69" s="62">
        <v>4.0</v>
      </c>
      <c r="AC69" s="62">
        <v>0.0</v>
      </c>
      <c r="AD69" s="62">
        <v>2.0</v>
      </c>
      <c r="AE69" s="62">
        <v>4.0</v>
      </c>
      <c r="AF69" s="62">
        <v>32.0</v>
      </c>
      <c r="AG69" s="62">
        <v>33.1</v>
      </c>
      <c r="AH69" s="62">
        <v>40.0</v>
      </c>
    </row>
    <row r="70" ht="15.75" customHeight="1">
      <c r="A70" s="62">
        <v>42.0</v>
      </c>
      <c r="B70" s="62">
        <v>787.0</v>
      </c>
      <c r="C70" s="62">
        <v>58.0</v>
      </c>
      <c r="D70" s="63">
        <v>46075.0</v>
      </c>
      <c r="E70" s="62" t="s">
        <v>287</v>
      </c>
      <c r="F70" s="62" t="s">
        <v>227</v>
      </c>
      <c r="G70" s="62" t="s">
        <v>222</v>
      </c>
      <c r="H70" s="62" t="s">
        <v>768</v>
      </c>
      <c r="I70" s="62" t="s">
        <v>224</v>
      </c>
      <c r="J70" s="64">
        <v>1.4958333333333333</v>
      </c>
      <c r="K70" s="62">
        <v>11.0</v>
      </c>
      <c r="L70" s="62">
        <v>21.0</v>
      </c>
      <c r="M70" s="62">
        <v>0.524</v>
      </c>
      <c r="N70" s="62">
        <v>3.0</v>
      </c>
      <c r="O70" s="62">
        <v>4.0</v>
      </c>
      <c r="P70" s="62">
        <v>0.75</v>
      </c>
      <c r="Q70" s="62">
        <v>8.0</v>
      </c>
      <c r="R70" s="62">
        <v>17.0</v>
      </c>
      <c r="S70" s="62">
        <v>0.471</v>
      </c>
      <c r="T70" s="62">
        <v>0.595</v>
      </c>
      <c r="U70" s="62">
        <v>10.0</v>
      </c>
      <c r="V70" s="62">
        <v>11.0</v>
      </c>
      <c r="W70" s="62">
        <v>0.909</v>
      </c>
      <c r="X70" s="62">
        <v>6.0</v>
      </c>
      <c r="Y70" s="62">
        <v>14.0</v>
      </c>
      <c r="Z70" s="62">
        <v>20.0</v>
      </c>
      <c r="AA70" s="62">
        <v>12.0</v>
      </c>
      <c r="AB70" s="62">
        <v>3.0</v>
      </c>
      <c r="AC70" s="62">
        <v>2.0</v>
      </c>
      <c r="AD70" s="62">
        <v>5.0</v>
      </c>
      <c r="AE70" s="62">
        <v>1.0</v>
      </c>
      <c r="AF70" s="62">
        <v>35.0</v>
      </c>
      <c r="AG70" s="62">
        <v>40.1</v>
      </c>
      <c r="AH70" s="62">
        <v>-6.0</v>
      </c>
    </row>
    <row r="71" ht="15.75" customHeight="1">
      <c r="A71" s="62">
        <v>43.0</v>
      </c>
      <c r="B71" s="62">
        <v>788.0</v>
      </c>
      <c r="C71" s="62">
        <v>59.0</v>
      </c>
      <c r="D71" s="63">
        <v>46078.0</v>
      </c>
      <c r="E71" s="62" t="s">
        <v>287</v>
      </c>
      <c r="F71" s="62" t="s">
        <v>81</v>
      </c>
      <c r="G71" s="62" t="s">
        <v>263</v>
      </c>
      <c r="H71" s="62" t="s">
        <v>769</v>
      </c>
      <c r="I71" s="62" t="s">
        <v>224</v>
      </c>
      <c r="J71" s="64">
        <v>1.3729166666666666</v>
      </c>
      <c r="K71" s="62">
        <v>11.0</v>
      </c>
      <c r="L71" s="62">
        <v>28.0</v>
      </c>
      <c r="M71" s="62">
        <v>0.393</v>
      </c>
      <c r="N71" s="62">
        <v>4.0</v>
      </c>
      <c r="O71" s="62">
        <v>13.0</v>
      </c>
      <c r="P71" s="62">
        <v>0.308</v>
      </c>
      <c r="Q71" s="62">
        <v>7.0</v>
      </c>
      <c r="R71" s="62">
        <v>15.0</v>
      </c>
      <c r="S71" s="62">
        <v>0.467</v>
      </c>
      <c r="T71" s="62">
        <v>0.464</v>
      </c>
      <c r="U71" s="62">
        <v>4.0</v>
      </c>
      <c r="V71" s="62">
        <v>7.0</v>
      </c>
      <c r="W71" s="62">
        <v>0.571</v>
      </c>
      <c r="X71" s="62">
        <v>3.0</v>
      </c>
      <c r="Y71" s="62">
        <v>9.0</v>
      </c>
      <c r="Z71" s="62">
        <v>12.0</v>
      </c>
      <c r="AA71" s="62">
        <v>6.0</v>
      </c>
      <c r="AB71" s="62">
        <v>0.0</v>
      </c>
      <c r="AC71" s="62">
        <v>0.0</v>
      </c>
      <c r="AD71" s="62">
        <v>1.0</v>
      </c>
      <c r="AE71" s="62">
        <v>2.0</v>
      </c>
      <c r="AF71" s="62">
        <v>30.0</v>
      </c>
      <c r="AG71" s="62">
        <v>20.8</v>
      </c>
      <c r="AH71" s="62">
        <v>13.0</v>
      </c>
    </row>
    <row r="72" ht="15.75" customHeight="1">
      <c r="A72" s="62">
        <v>44.0</v>
      </c>
      <c r="B72" s="62">
        <v>789.0</v>
      </c>
      <c r="C72" s="62">
        <v>60.0</v>
      </c>
      <c r="D72" s="63">
        <v>46080.0</v>
      </c>
      <c r="E72" s="62" t="s">
        <v>287</v>
      </c>
      <c r="F72" s="62" t="s">
        <v>227</v>
      </c>
      <c r="G72" s="62" t="s">
        <v>245</v>
      </c>
      <c r="H72" s="62" t="s">
        <v>770</v>
      </c>
      <c r="I72" s="62" t="s">
        <v>224</v>
      </c>
      <c r="J72" s="64">
        <v>1.8569444444444445</v>
      </c>
      <c r="K72" s="62">
        <v>9.0</v>
      </c>
      <c r="L72" s="62">
        <v>25.0</v>
      </c>
      <c r="M72" s="62">
        <v>0.36</v>
      </c>
      <c r="N72" s="62">
        <v>2.0</v>
      </c>
      <c r="O72" s="62">
        <v>10.0</v>
      </c>
      <c r="P72" s="62">
        <v>0.2</v>
      </c>
      <c r="Q72" s="62">
        <v>7.0</v>
      </c>
      <c r="R72" s="62">
        <v>15.0</v>
      </c>
      <c r="S72" s="62">
        <v>0.467</v>
      </c>
      <c r="T72" s="62">
        <v>0.4</v>
      </c>
      <c r="U72" s="62">
        <v>3.0</v>
      </c>
      <c r="V72" s="62">
        <v>5.0</v>
      </c>
      <c r="W72" s="62">
        <v>0.6</v>
      </c>
      <c r="X72" s="62">
        <v>2.0</v>
      </c>
      <c r="Y72" s="62">
        <v>15.0</v>
      </c>
      <c r="Z72" s="62">
        <v>17.0</v>
      </c>
      <c r="AA72" s="62">
        <v>14.0</v>
      </c>
      <c r="AB72" s="62">
        <v>1.0</v>
      </c>
      <c r="AC72" s="62">
        <v>0.0</v>
      </c>
      <c r="AD72" s="62">
        <v>3.0</v>
      </c>
      <c r="AE72" s="62">
        <v>3.0</v>
      </c>
      <c r="AF72" s="62">
        <v>23.0</v>
      </c>
      <c r="AG72" s="62">
        <v>20.8</v>
      </c>
      <c r="AH72" s="62">
        <v>15.0</v>
      </c>
    </row>
    <row r="73" ht="15.75" customHeight="1">
      <c r="A73" s="62">
        <v>45.0</v>
      </c>
      <c r="B73" s="62">
        <v>790.0</v>
      </c>
      <c r="C73" s="62">
        <v>61.0</v>
      </c>
      <c r="D73" s="63">
        <v>46082.0</v>
      </c>
      <c r="E73" s="62" t="s">
        <v>287</v>
      </c>
      <c r="F73" s="62" t="s">
        <v>81</v>
      </c>
      <c r="G73" s="62" t="s">
        <v>225</v>
      </c>
      <c r="H73" s="62" t="s">
        <v>771</v>
      </c>
      <c r="I73" s="62" t="s">
        <v>224</v>
      </c>
      <c r="J73" s="64">
        <v>1.5465277777777777</v>
      </c>
      <c r="K73" s="62">
        <v>15.0</v>
      </c>
      <c r="L73" s="62">
        <v>26.0</v>
      </c>
      <c r="M73" s="62">
        <v>0.577</v>
      </c>
      <c r="N73" s="62">
        <v>1.0</v>
      </c>
      <c r="O73" s="62">
        <v>4.0</v>
      </c>
      <c r="P73" s="62">
        <v>0.25</v>
      </c>
      <c r="Q73" s="62">
        <v>14.0</v>
      </c>
      <c r="R73" s="62">
        <v>22.0</v>
      </c>
      <c r="S73" s="62">
        <v>0.636</v>
      </c>
      <c r="T73" s="62">
        <v>0.596</v>
      </c>
      <c r="U73" s="62">
        <v>4.0</v>
      </c>
      <c r="V73" s="62">
        <v>6.0</v>
      </c>
      <c r="W73" s="62">
        <v>0.667</v>
      </c>
      <c r="X73" s="62">
        <v>5.0</v>
      </c>
      <c r="Y73" s="62">
        <v>8.0</v>
      </c>
      <c r="Z73" s="62">
        <v>13.0</v>
      </c>
      <c r="AA73" s="62">
        <v>9.0</v>
      </c>
      <c r="AB73" s="62">
        <v>1.0</v>
      </c>
      <c r="AC73" s="62">
        <v>2.0</v>
      </c>
      <c r="AD73" s="62">
        <v>5.0</v>
      </c>
      <c r="AE73" s="62">
        <v>1.0</v>
      </c>
      <c r="AF73" s="62">
        <v>35.0</v>
      </c>
      <c r="AG73" s="62">
        <v>31.2</v>
      </c>
      <c r="AH73" s="62">
        <v>4.0</v>
      </c>
    </row>
    <row r="74" ht="15.75" customHeight="1">
      <c r="A74" s="62">
        <v>46.0</v>
      </c>
      <c r="B74" s="62">
        <v>791.0</v>
      </c>
      <c r="C74" s="62">
        <v>62.0</v>
      </c>
      <c r="D74" s="63">
        <v>46083.0</v>
      </c>
      <c r="E74" s="62" t="s">
        <v>287</v>
      </c>
      <c r="F74" s="62" t="s">
        <v>227</v>
      </c>
      <c r="G74" s="62" t="s">
        <v>251</v>
      </c>
      <c r="H74" s="62" t="s">
        <v>589</v>
      </c>
      <c r="I74" s="62" t="s">
        <v>224</v>
      </c>
      <c r="J74" s="64">
        <v>1.5166666666666666</v>
      </c>
      <c r="K74" s="62">
        <v>6.0</v>
      </c>
      <c r="L74" s="62">
        <v>11.0</v>
      </c>
      <c r="M74" s="62">
        <v>0.545</v>
      </c>
      <c r="N74" s="62">
        <v>0.0</v>
      </c>
      <c r="O74" s="62">
        <v>0.0</v>
      </c>
      <c r="P74" s="62" t="s">
        <v>81</v>
      </c>
      <c r="Q74" s="62">
        <v>6.0</v>
      </c>
      <c r="R74" s="62">
        <v>11.0</v>
      </c>
      <c r="S74" s="62">
        <v>0.545</v>
      </c>
      <c r="T74" s="62">
        <v>0.545</v>
      </c>
      <c r="U74" s="62">
        <v>10.0</v>
      </c>
      <c r="V74" s="62">
        <v>11.0</v>
      </c>
      <c r="W74" s="62">
        <v>0.909</v>
      </c>
      <c r="X74" s="62">
        <v>2.0</v>
      </c>
      <c r="Y74" s="62">
        <v>10.0</v>
      </c>
      <c r="Z74" s="62">
        <v>12.0</v>
      </c>
      <c r="AA74" s="62">
        <v>5.0</v>
      </c>
      <c r="AB74" s="62">
        <v>0.0</v>
      </c>
      <c r="AC74" s="62">
        <v>2.0</v>
      </c>
      <c r="AD74" s="62">
        <v>3.0</v>
      </c>
      <c r="AE74" s="62">
        <v>5.0</v>
      </c>
      <c r="AF74" s="62">
        <v>22.0</v>
      </c>
      <c r="AG74" s="62">
        <v>20.6</v>
      </c>
      <c r="AH74" s="62">
        <v>2.0</v>
      </c>
    </row>
    <row r="75" ht="15.75" customHeight="1">
      <c r="A75" s="62">
        <v>47.0</v>
      </c>
      <c r="B75" s="62">
        <v>792.0</v>
      </c>
      <c r="C75" s="62">
        <v>63.0</v>
      </c>
      <c r="D75" s="63">
        <v>46086.0</v>
      </c>
      <c r="E75" s="62" t="s">
        <v>287</v>
      </c>
      <c r="F75" s="62" t="s">
        <v>81</v>
      </c>
      <c r="G75" s="62" t="s">
        <v>221</v>
      </c>
      <c r="H75" s="62" t="s">
        <v>335</v>
      </c>
      <c r="I75" s="62" t="s">
        <v>224</v>
      </c>
      <c r="J75" s="64">
        <v>1.5729166666666667</v>
      </c>
      <c r="K75" s="62">
        <v>10.0</v>
      </c>
      <c r="L75" s="62">
        <v>15.0</v>
      </c>
      <c r="M75" s="62">
        <v>0.667</v>
      </c>
      <c r="N75" s="62">
        <v>0.0</v>
      </c>
      <c r="O75" s="62">
        <v>1.0</v>
      </c>
      <c r="P75" s="62">
        <v>0.0</v>
      </c>
      <c r="Q75" s="62">
        <v>10.0</v>
      </c>
      <c r="R75" s="62">
        <v>14.0</v>
      </c>
      <c r="S75" s="62">
        <v>0.714</v>
      </c>
      <c r="T75" s="62">
        <v>0.667</v>
      </c>
      <c r="U75" s="62">
        <v>8.0</v>
      </c>
      <c r="V75" s="62">
        <v>8.0</v>
      </c>
      <c r="W75" s="62">
        <v>1.0</v>
      </c>
      <c r="X75" s="62">
        <v>3.0</v>
      </c>
      <c r="Y75" s="62">
        <v>9.0</v>
      </c>
      <c r="Z75" s="62">
        <v>12.0</v>
      </c>
      <c r="AA75" s="62">
        <v>13.0</v>
      </c>
      <c r="AB75" s="62">
        <v>1.0</v>
      </c>
      <c r="AC75" s="62">
        <v>1.0</v>
      </c>
      <c r="AD75" s="62">
        <v>9.0</v>
      </c>
      <c r="AE75" s="62">
        <v>4.0</v>
      </c>
      <c r="AF75" s="62">
        <v>28.0</v>
      </c>
      <c r="AG75" s="62">
        <v>26.5</v>
      </c>
      <c r="AH75" s="62">
        <v>6.0</v>
      </c>
    </row>
    <row r="76" ht="15.75" customHeight="1">
      <c r="A76" s="62">
        <v>48.0</v>
      </c>
      <c r="B76" s="62">
        <v>793.0</v>
      </c>
      <c r="C76" s="62">
        <v>64.0</v>
      </c>
      <c r="D76" s="63">
        <v>46087.0</v>
      </c>
      <c r="E76" s="62" t="s">
        <v>287</v>
      </c>
      <c r="F76" s="62" t="s">
        <v>81</v>
      </c>
      <c r="G76" s="62" t="s">
        <v>297</v>
      </c>
      <c r="H76" s="62" t="s">
        <v>772</v>
      </c>
      <c r="I76" s="62" t="s">
        <v>224</v>
      </c>
      <c r="J76" s="64">
        <v>1.2854166666666667</v>
      </c>
      <c r="K76" s="62">
        <v>14.0</v>
      </c>
      <c r="L76" s="62">
        <v>21.0</v>
      </c>
      <c r="M76" s="62">
        <v>0.667</v>
      </c>
      <c r="N76" s="62">
        <v>1.0</v>
      </c>
      <c r="O76" s="62">
        <v>7.0</v>
      </c>
      <c r="P76" s="62">
        <v>0.143</v>
      </c>
      <c r="Q76" s="62">
        <v>13.0</v>
      </c>
      <c r="R76" s="62">
        <v>14.0</v>
      </c>
      <c r="S76" s="62">
        <v>0.929</v>
      </c>
      <c r="T76" s="62">
        <v>0.69</v>
      </c>
      <c r="U76" s="62">
        <v>9.0</v>
      </c>
      <c r="V76" s="62">
        <v>10.0</v>
      </c>
      <c r="W76" s="62">
        <v>0.9</v>
      </c>
      <c r="X76" s="62">
        <v>1.0</v>
      </c>
      <c r="Y76" s="62">
        <v>7.0</v>
      </c>
      <c r="Z76" s="62">
        <v>8.0</v>
      </c>
      <c r="AA76" s="62">
        <v>5.0</v>
      </c>
      <c r="AB76" s="62">
        <v>2.0</v>
      </c>
      <c r="AC76" s="62">
        <v>0.0</v>
      </c>
      <c r="AD76" s="62">
        <v>3.0</v>
      </c>
      <c r="AE76" s="62">
        <v>1.0</v>
      </c>
      <c r="AF76" s="62">
        <v>38.0</v>
      </c>
      <c r="AG76" s="62">
        <v>33.4</v>
      </c>
      <c r="AH76" s="62">
        <v>-18.0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6.69125244</v>
      </c>
      <c r="C3" s="55">
        <f t="shared" ref="C3:F3" si="1">IF(COUNT(Z13:Z600)&gt;1,STDEV(Z13:Z600),"")</f>
        <v>2.213069767</v>
      </c>
      <c r="D3" s="55">
        <f t="shared" si="1"/>
        <v>2.282958893</v>
      </c>
      <c r="E3" s="55">
        <f t="shared" si="1"/>
        <v>1.075859936</v>
      </c>
      <c r="F3" s="55">
        <f t="shared" si="1"/>
        <v>0.9535663713</v>
      </c>
      <c r="G3" s="55">
        <f>IF(COUNT(N13:N600)&gt;1,STDEV(N13:N600),"")</f>
        <v>1.102181502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8.197919392</v>
      </c>
      <c r="C4" s="57">
        <f t="shared" ref="C4:F4" si="2">IF(COUNT(Z13:Z600)&gt;=20,STDEV(OFFSET(Z12,COUNT(Z13:Z600)-20,0,20,1)),IF(COUNT(Z13:Z600)&gt;1,STDEV(Z13:Z600),""))</f>
        <v>2.111283103</v>
      </c>
      <c r="D4" s="57">
        <f t="shared" si="2"/>
        <v>2.659917931</v>
      </c>
      <c r="E4" s="57">
        <f t="shared" si="2"/>
        <v>1.028991511</v>
      </c>
      <c r="F4" s="57">
        <f t="shared" si="2"/>
        <v>1.098126747</v>
      </c>
      <c r="G4" s="57">
        <f>IF(COUNT(N13:N600)&gt;=20,STDEV(OFFSET(N12,COUNT(N13:N600)-20,0,20,1)),IF(COUNT(N13:N600)&gt;1,STDEV(N13:N600),""))</f>
        <v>0.7320844981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8.398081792</v>
      </c>
      <c r="C5" s="58">
        <f t="shared" ref="C5:F5" si="3">IF(COUNT(Z13:Z600)&gt;=10,STDEV(OFFSET(Z12,COUNT(Z13:Z600)-10,0,10,1)),IF(COUNT(Z13:Z600)&gt;1,STDEV(Z13:Z600),""))</f>
        <v>1.810463415</v>
      </c>
      <c r="D5" s="58">
        <f t="shared" si="3"/>
        <v>3.666666667</v>
      </c>
      <c r="E5" s="58">
        <f t="shared" si="3"/>
        <v>0.6009252126</v>
      </c>
      <c r="F5" s="58">
        <f t="shared" si="3"/>
        <v>0.8660254038</v>
      </c>
      <c r="G5" s="58">
        <f>IF(COUNT(N13:N600)&gt;=10,STDEV(OFFSET(N12,COUNT(N13:N600)-10,0,10,1)),IF(COUNT(N13:N600)&gt;1,STDEV(N13:N600),""))</f>
        <v>0.7071067812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>
        <f>IF(COUNT(AF13:AF600)&gt;=10,AVERAGE(OFFSET(AF12,COUNT(AF13:AF600)-10,0,10,1)),"")</f>
        <v>32.55555556</v>
      </c>
      <c r="K5" s="59">
        <f t="shared" ref="K5:L5" si="4">IF(COUNT(Z13:Z600)&gt;=10,AVERAGE(OFFSET(Z12,COUNT(Z13:Z600)-10,0,10,1)),"")</f>
        <v>4.555555556</v>
      </c>
      <c r="L5" s="59">
        <f t="shared" si="4"/>
        <v>6.777777778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5.909032634</v>
      </c>
      <c r="C6" s="58">
        <f t="shared" ref="C6:F6" si="5">IF(COUNT(Z13:Z600)&gt;=5,STDEV(OFFSET(Z12,COUNT(Z13:Z600)-5,0,5,1)),IF(COUNT(Z13:Z600)&gt;1,STDEV(Z13:Z600),""))</f>
        <v>0.5773502692</v>
      </c>
      <c r="D6" s="58">
        <f t="shared" si="5"/>
        <v>3.696845502</v>
      </c>
      <c r="E6" s="58">
        <f t="shared" si="5"/>
        <v>0.9574271078</v>
      </c>
      <c r="F6" s="58">
        <f t="shared" si="5"/>
        <v>0.5</v>
      </c>
      <c r="G6" s="58">
        <f>IF(COUNT(N13:N600)&gt;=5,STDEV(OFFSET(N12,COUNT(N13:N600)-5,0,5,1)),IF(COUNT(N13:N600)&gt;1,STDEV(N13:N600),""))</f>
        <v>0.5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▲ AST ▲</v>
      </c>
      <c r="J6" s="59">
        <f>IF(COUNT(AF13:AF600)&gt;=5,AVERAGE(OFFSET(AF12,COUNT(AF13:AF600)-5,0,5,1)),"")</f>
        <v>28.25</v>
      </c>
      <c r="K6" s="59">
        <f t="shared" ref="K6:L6" si="6">IF(COUNT(Z13:Z600)&gt;=5,AVERAGE(OFFSET(Z12,COUNT(Z13:Z600)-5,0,5,1)),"")</f>
        <v>5.5</v>
      </c>
      <c r="L6" s="59">
        <f t="shared" si="6"/>
        <v>8.5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0.2114707092</v>
      </c>
      <c r="C7" s="17">
        <f t="shared" si="7"/>
        <v>0.5034021359</v>
      </c>
      <c r="D7" s="17">
        <f t="shared" si="7"/>
        <v>0.354829388</v>
      </c>
      <c r="E7" s="17">
        <f t="shared" si="7"/>
        <v>0.7919524525</v>
      </c>
      <c r="F7" s="17">
        <f t="shared" si="7"/>
        <v>1.232658968</v>
      </c>
      <c r="G7" s="17">
        <f t="shared" si="7"/>
        <v>0.6490624402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31.64150943</v>
      </c>
      <c r="C8" s="60">
        <f t="shared" ref="C8:F8" si="8">IF(COUNT(Z13:Z600)&gt;0,AVERAGE(Z13:Z600),"")</f>
        <v>4.396226415</v>
      </c>
      <c r="D8" s="60">
        <f t="shared" si="8"/>
        <v>6.433962264</v>
      </c>
      <c r="E8" s="60">
        <f t="shared" si="8"/>
        <v>1.358490566</v>
      </c>
      <c r="F8" s="60">
        <f t="shared" si="8"/>
        <v>0.7735849057</v>
      </c>
      <c r="G8" s="60">
        <f>IF(COUNT(N13:N600)&gt;0,AVERAGE(N13:N600),"")</f>
        <v>1.698113208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463.0</v>
      </c>
      <c r="C13" s="62">
        <v>1.0</v>
      </c>
      <c r="D13" s="63">
        <v>45951.0</v>
      </c>
      <c r="E13" s="62" t="s">
        <v>245</v>
      </c>
      <c r="F13" s="62" t="s">
        <v>81</v>
      </c>
      <c r="G13" s="62" t="s">
        <v>272</v>
      </c>
      <c r="H13" s="62" t="s">
        <v>620</v>
      </c>
      <c r="I13" s="62" t="s">
        <v>224</v>
      </c>
      <c r="J13" s="64">
        <v>1.9673611111111111</v>
      </c>
      <c r="K13" s="62">
        <v>12.0</v>
      </c>
      <c r="L13" s="62">
        <v>26.0</v>
      </c>
      <c r="M13" s="62">
        <v>0.462</v>
      </c>
      <c r="N13" s="62">
        <v>1.0</v>
      </c>
      <c r="O13" s="62">
        <v>9.0</v>
      </c>
      <c r="P13" s="62">
        <v>0.111</v>
      </c>
      <c r="Q13" s="62">
        <v>11.0</v>
      </c>
      <c r="R13" s="62">
        <v>17.0</v>
      </c>
      <c r="S13" s="62">
        <v>0.647</v>
      </c>
      <c r="T13" s="62">
        <v>0.481</v>
      </c>
      <c r="U13" s="62">
        <v>10.0</v>
      </c>
      <c r="V13" s="62">
        <v>14.0</v>
      </c>
      <c r="W13" s="62">
        <v>0.714</v>
      </c>
      <c r="X13" s="62">
        <v>0.0</v>
      </c>
      <c r="Y13" s="62">
        <v>5.0</v>
      </c>
      <c r="Z13" s="62">
        <v>5.0</v>
      </c>
      <c r="AA13" s="62">
        <v>5.0</v>
      </c>
      <c r="AB13" s="62">
        <v>2.0</v>
      </c>
      <c r="AC13" s="62">
        <v>2.0</v>
      </c>
      <c r="AD13" s="62">
        <v>3.0</v>
      </c>
      <c r="AE13" s="62">
        <v>2.0</v>
      </c>
      <c r="AF13" s="62">
        <v>35.0</v>
      </c>
      <c r="AG13" s="62">
        <v>24.6</v>
      </c>
      <c r="AH13" s="62">
        <v>3.0</v>
      </c>
    </row>
    <row r="14">
      <c r="A14" s="62">
        <v>2.0</v>
      </c>
      <c r="B14" s="62">
        <v>464.0</v>
      </c>
      <c r="C14" s="62">
        <v>2.0</v>
      </c>
      <c r="D14" s="63">
        <v>45953.0</v>
      </c>
      <c r="E14" s="62" t="s">
        <v>245</v>
      </c>
      <c r="F14" s="62" t="s">
        <v>227</v>
      </c>
      <c r="G14" s="62" t="s">
        <v>316</v>
      </c>
      <c r="H14" s="62" t="s">
        <v>621</v>
      </c>
      <c r="I14" s="62" t="s">
        <v>224</v>
      </c>
      <c r="J14" s="64">
        <v>1.8895833333333334</v>
      </c>
      <c r="K14" s="62">
        <v>15.0</v>
      </c>
      <c r="L14" s="62">
        <v>31.0</v>
      </c>
      <c r="M14" s="62">
        <v>0.484</v>
      </c>
      <c r="N14" s="62">
        <v>2.0</v>
      </c>
      <c r="O14" s="62">
        <v>7.0</v>
      </c>
      <c r="P14" s="62">
        <v>0.286</v>
      </c>
      <c r="Q14" s="62">
        <v>13.0</v>
      </c>
      <c r="R14" s="62">
        <v>24.0</v>
      </c>
      <c r="S14" s="62">
        <v>0.542</v>
      </c>
      <c r="T14" s="62">
        <v>0.516</v>
      </c>
      <c r="U14" s="62">
        <v>23.0</v>
      </c>
      <c r="V14" s="62">
        <v>26.0</v>
      </c>
      <c r="W14" s="62">
        <v>0.885</v>
      </c>
      <c r="X14" s="62">
        <v>0.0</v>
      </c>
      <c r="Y14" s="62">
        <v>8.0</v>
      </c>
      <c r="Z14" s="62">
        <v>8.0</v>
      </c>
      <c r="AA14" s="62">
        <v>5.0</v>
      </c>
      <c r="AB14" s="62">
        <v>2.0</v>
      </c>
      <c r="AC14" s="62">
        <v>1.0</v>
      </c>
      <c r="AD14" s="62">
        <v>2.0</v>
      </c>
      <c r="AE14" s="62">
        <v>4.0</v>
      </c>
      <c r="AF14" s="62">
        <v>55.0</v>
      </c>
      <c r="AG14" s="62">
        <v>43.1</v>
      </c>
      <c r="AH14" s="62">
        <v>9.0</v>
      </c>
    </row>
    <row r="15">
      <c r="A15" s="62">
        <v>3.0</v>
      </c>
      <c r="B15" s="62">
        <v>465.0</v>
      </c>
      <c r="C15" s="62">
        <v>3.0</v>
      </c>
      <c r="D15" s="63">
        <v>45955.0</v>
      </c>
      <c r="E15" s="62" t="s">
        <v>245</v>
      </c>
      <c r="F15" s="62" t="s">
        <v>227</v>
      </c>
      <c r="G15" s="62" t="s">
        <v>241</v>
      </c>
      <c r="H15" s="62" t="s">
        <v>622</v>
      </c>
      <c r="I15" s="62" t="s">
        <v>224</v>
      </c>
      <c r="J15" s="64">
        <v>1.1972222222222222</v>
      </c>
      <c r="K15" s="62">
        <v>12.0</v>
      </c>
      <c r="L15" s="62">
        <v>17.0</v>
      </c>
      <c r="M15" s="62">
        <v>0.706</v>
      </c>
      <c r="N15" s="62">
        <v>2.0</v>
      </c>
      <c r="O15" s="62">
        <v>6.0</v>
      </c>
      <c r="P15" s="62">
        <v>0.333</v>
      </c>
      <c r="Q15" s="62">
        <v>10.0</v>
      </c>
      <c r="R15" s="62">
        <v>11.0</v>
      </c>
      <c r="S15" s="62">
        <v>0.909</v>
      </c>
      <c r="T15" s="62">
        <v>0.765</v>
      </c>
      <c r="U15" s="62">
        <v>4.0</v>
      </c>
      <c r="V15" s="62">
        <v>4.0</v>
      </c>
      <c r="W15" s="62">
        <v>1.0</v>
      </c>
      <c r="X15" s="62">
        <v>1.0</v>
      </c>
      <c r="Y15" s="62">
        <v>4.0</v>
      </c>
      <c r="Z15" s="62">
        <v>5.0</v>
      </c>
      <c r="AA15" s="62">
        <v>5.0</v>
      </c>
      <c r="AB15" s="62">
        <v>1.0</v>
      </c>
      <c r="AC15" s="62">
        <v>1.0</v>
      </c>
      <c r="AD15" s="62">
        <v>2.0</v>
      </c>
      <c r="AE15" s="62">
        <v>2.0</v>
      </c>
      <c r="AF15" s="62">
        <v>30.0</v>
      </c>
      <c r="AG15" s="62">
        <v>27.2</v>
      </c>
      <c r="AH15" s="62">
        <v>16.0</v>
      </c>
    </row>
    <row r="16">
      <c r="A16" s="62">
        <v>4.0</v>
      </c>
      <c r="B16" s="62">
        <v>466.0</v>
      </c>
      <c r="C16" s="62">
        <v>4.0</v>
      </c>
      <c r="D16" s="63">
        <v>45957.0</v>
      </c>
      <c r="E16" s="62" t="s">
        <v>245</v>
      </c>
      <c r="F16" s="62" t="s">
        <v>227</v>
      </c>
      <c r="G16" s="62" t="s">
        <v>256</v>
      </c>
      <c r="H16" s="62" t="s">
        <v>623</v>
      </c>
      <c r="I16" s="62" t="s">
        <v>224</v>
      </c>
      <c r="J16" s="64">
        <v>1.4777777777777779</v>
      </c>
      <c r="K16" s="62">
        <v>10.0</v>
      </c>
      <c r="L16" s="62">
        <v>22.0</v>
      </c>
      <c r="M16" s="62">
        <v>0.455</v>
      </c>
      <c r="N16" s="62">
        <v>1.0</v>
      </c>
      <c r="O16" s="62">
        <v>3.0</v>
      </c>
      <c r="P16" s="62">
        <v>0.333</v>
      </c>
      <c r="Q16" s="62">
        <v>9.0</v>
      </c>
      <c r="R16" s="62">
        <v>19.0</v>
      </c>
      <c r="S16" s="62">
        <v>0.474</v>
      </c>
      <c r="T16" s="62">
        <v>0.477</v>
      </c>
      <c r="U16" s="62">
        <v>2.0</v>
      </c>
      <c r="V16" s="62">
        <v>2.0</v>
      </c>
      <c r="W16" s="62">
        <v>1.0</v>
      </c>
      <c r="X16" s="62">
        <v>0.0</v>
      </c>
      <c r="Y16" s="62">
        <v>4.0</v>
      </c>
      <c r="Z16" s="62">
        <v>4.0</v>
      </c>
      <c r="AA16" s="62">
        <v>8.0</v>
      </c>
      <c r="AB16" s="62">
        <v>1.0</v>
      </c>
      <c r="AC16" s="62">
        <v>0.0</v>
      </c>
      <c r="AD16" s="62">
        <v>4.0</v>
      </c>
      <c r="AE16" s="62">
        <v>0.0</v>
      </c>
      <c r="AF16" s="62">
        <v>23.0</v>
      </c>
      <c r="AG16" s="62">
        <v>15.4</v>
      </c>
      <c r="AH16" s="62">
        <v>7.0</v>
      </c>
    </row>
    <row r="17">
      <c r="A17" s="62">
        <v>5.0</v>
      </c>
      <c r="B17" s="62">
        <v>467.0</v>
      </c>
      <c r="C17" s="62">
        <v>5.0</v>
      </c>
      <c r="D17" s="63">
        <v>45958.0</v>
      </c>
      <c r="E17" s="62" t="s">
        <v>245</v>
      </c>
      <c r="F17" s="62" t="s">
        <v>81</v>
      </c>
      <c r="G17" s="62" t="s">
        <v>228</v>
      </c>
      <c r="H17" s="62" t="s">
        <v>511</v>
      </c>
      <c r="I17" s="62" t="s">
        <v>224</v>
      </c>
      <c r="J17" s="64">
        <v>1.4909722222222221</v>
      </c>
      <c r="K17" s="62">
        <v>14.0</v>
      </c>
      <c r="L17" s="62">
        <v>26.0</v>
      </c>
      <c r="M17" s="62">
        <v>0.538</v>
      </c>
      <c r="N17" s="62">
        <v>1.0</v>
      </c>
      <c r="O17" s="62">
        <v>5.0</v>
      </c>
      <c r="P17" s="62">
        <v>0.2</v>
      </c>
      <c r="Q17" s="62">
        <v>13.0</v>
      </c>
      <c r="R17" s="62">
        <v>21.0</v>
      </c>
      <c r="S17" s="62">
        <v>0.619</v>
      </c>
      <c r="T17" s="62">
        <v>0.558</v>
      </c>
      <c r="U17" s="62">
        <v>2.0</v>
      </c>
      <c r="V17" s="62">
        <v>2.0</v>
      </c>
      <c r="W17" s="62">
        <v>1.0</v>
      </c>
      <c r="X17" s="62">
        <v>0.0</v>
      </c>
      <c r="Y17" s="62">
        <v>9.0</v>
      </c>
      <c r="Z17" s="62">
        <v>9.0</v>
      </c>
      <c r="AA17" s="62">
        <v>4.0</v>
      </c>
      <c r="AB17" s="62">
        <v>1.0</v>
      </c>
      <c r="AC17" s="62">
        <v>3.0</v>
      </c>
      <c r="AD17" s="62">
        <v>1.0</v>
      </c>
      <c r="AE17" s="62">
        <v>2.0</v>
      </c>
      <c r="AF17" s="62">
        <v>31.0</v>
      </c>
      <c r="AG17" s="62">
        <v>25.2</v>
      </c>
      <c r="AH17" s="62">
        <v>-1.0</v>
      </c>
    </row>
    <row r="18">
      <c r="A18" s="62">
        <v>6.0</v>
      </c>
      <c r="B18" s="62">
        <v>468.0</v>
      </c>
      <c r="C18" s="62">
        <v>6.0</v>
      </c>
      <c r="D18" s="63">
        <v>45960.0</v>
      </c>
      <c r="E18" s="62" t="s">
        <v>245</v>
      </c>
      <c r="F18" s="62" t="s">
        <v>81</v>
      </c>
      <c r="G18" s="62" t="s">
        <v>295</v>
      </c>
      <c r="H18" s="62" t="s">
        <v>624</v>
      </c>
      <c r="I18" s="62" t="s">
        <v>224</v>
      </c>
      <c r="J18" s="64">
        <v>1.2097222222222221</v>
      </c>
      <c r="K18" s="62">
        <v>11.0</v>
      </c>
      <c r="L18" s="62">
        <v>20.0</v>
      </c>
      <c r="M18" s="62">
        <v>0.55</v>
      </c>
      <c r="N18" s="62">
        <v>3.0</v>
      </c>
      <c r="O18" s="62">
        <v>6.0</v>
      </c>
      <c r="P18" s="62">
        <v>0.5</v>
      </c>
      <c r="Q18" s="62">
        <v>8.0</v>
      </c>
      <c r="R18" s="62">
        <v>14.0</v>
      </c>
      <c r="S18" s="62">
        <v>0.571</v>
      </c>
      <c r="T18" s="62">
        <v>0.625</v>
      </c>
      <c r="U18" s="62">
        <v>6.0</v>
      </c>
      <c r="V18" s="62">
        <v>6.0</v>
      </c>
      <c r="W18" s="62">
        <v>1.0</v>
      </c>
      <c r="X18" s="62">
        <v>0.0</v>
      </c>
      <c r="Y18" s="62">
        <v>3.0</v>
      </c>
      <c r="Z18" s="62">
        <v>3.0</v>
      </c>
      <c r="AA18" s="62">
        <v>7.0</v>
      </c>
      <c r="AB18" s="62">
        <v>0.0</v>
      </c>
      <c r="AC18" s="62">
        <v>1.0</v>
      </c>
      <c r="AD18" s="62">
        <v>0.0</v>
      </c>
      <c r="AE18" s="62">
        <v>1.0</v>
      </c>
      <c r="AF18" s="62">
        <v>31.0</v>
      </c>
      <c r="AG18" s="62">
        <v>27.5</v>
      </c>
      <c r="AH18" s="62">
        <v>8.0</v>
      </c>
    </row>
    <row r="19">
      <c r="A19" s="62">
        <v>7.0</v>
      </c>
      <c r="B19" s="62">
        <v>469.0</v>
      </c>
      <c r="C19" s="62">
        <v>7.0</v>
      </c>
      <c r="D19" s="63">
        <v>45963.0</v>
      </c>
      <c r="E19" s="62" t="s">
        <v>245</v>
      </c>
      <c r="F19" s="62" t="s">
        <v>81</v>
      </c>
      <c r="G19" s="62" t="s">
        <v>247</v>
      </c>
      <c r="H19" s="62" t="s">
        <v>625</v>
      </c>
      <c r="I19" s="62" t="s">
        <v>224</v>
      </c>
      <c r="J19" s="64">
        <v>1.2493055555555554</v>
      </c>
      <c r="K19" s="62">
        <v>8.0</v>
      </c>
      <c r="L19" s="62">
        <v>14.0</v>
      </c>
      <c r="M19" s="62">
        <v>0.571</v>
      </c>
      <c r="N19" s="62">
        <v>1.0</v>
      </c>
      <c r="O19" s="62">
        <v>5.0</v>
      </c>
      <c r="P19" s="62">
        <v>0.2</v>
      </c>
      <c r="Q19" s="62">
        <v>7.0</v>
      </c>
      <c r="R19" s="62">
        <v>9.0</v>
      </c>
      <c r="S19" s="62">
        <v>0.778</v>
      </c>
      <c r="T19" s="62">
        <v>0.607</v>
      </c>
      <c r="U19" s="62">
        <v>13.0</v>
      </c>
      <c r="V19" s="62">
        <v>13.0</v>
      </c>
      <c r="W19" s="62">
        <v>1.0</v>
      </c>
      <c r="X19" s="62">
        <v>0.0</v>
      </c>
      <c r="Y19" s="62">
        <v>2.0</v>
      </c>
      <c r="Z19" s="62">
        <v>2.0</v>
      </c>
      <c r="AA19" s="62">
        <v>7.0</v>
      </c>
      <c r="AB19" s="62">
        <v>1.0</v>
      </c>
      <c r="AC19" s="62">
        <v>0.0</v>
      </c>
      <c r="AD19" s="62">
        <v>3.0</v>
      </c>
      <c r="AE19" s="62">
        <v>1.0</v>
      </c>
      <c r="AF19" s="62">
        <v>30.0</v>
      </c>
      <c r="AG19" s="62">
        <v>26.5</v>
      </c>
      <c r="AH19" s="62">
        <v>24.0</v>
      </c>
    </row>
    <row r="20">
      <c r="A20" s="62">
        <v>8.0</v>
      </c>
      <c r="B20" s="62">
        <v>470.0</v>
      </c>
      <c r="C20" s="62">
        <v>8.0</v>
      </c>
      <c r="D20" s="63">
        <v>45965.0</v>
      </c>
      <c r="E20" s="62" t="s">
        <v>245</v>
      </c>
      <c r="F20" s="62" t="s">
        <v>227</v>
      </c>
      <c r="G20" s="62" t="s">
        <v>254</v>
      </c>
      <c r="H20" s="62" t="s">
        <v>626</v>
      </c>
      <c r="I20" s="62" t="s">
        <v>224</v>
      </c>
      <c r="J20" s="64">
        <v>1.2104166666666667</v>
      </c>
      <c r="K20" s="62">
        <v>9.0</v>
      </c>
      <c r="L20" s="62">
        <v>14.0</v>
      </c>
      <c r="M20" s="62">
        <v>0.643</v>
      </c>
      <c r="N20" s="62">
        <v>4.0</v>
      </c>
      <c r="O20" s="62">
        <v>5.0</v>
      </c>
      <c r="P20" s="62">
        <v>0.8</v>
      </c>
      <c r="Q20" s="62">
        <v>5.0</v>
      </c>
      <c r="R20" s="62">
        <v>9.0</v>
      </c>
      <c r="S20" s="62">
        <v>0.556</v>
      </c>
      <c r="T20" s="62">
        <v>0.786</v>
      </c>
      <c r="U20" s="62">
        <v>8.0</v>
      </c>
      <c r="V20" s="62">
        <v>9.0</v>
      </c>
      <c r="W20" s="62">
        <v>0.889</v>
      </c>
      <c r="X20" s="62">
        <v>0.0</v>
      </c>
      <c r="Y20" s="62">
        <v>4.0</v>
      </c>
      <c r="Z20" s="62">
        <v>4.0</v>
      </c>
      <c r="AA20" s="62">
        <v>12.0</v>
      </c>
      <c r="AB20" s="62">
        <v>0.0</v>
      </c>
      <c r="AC20" s="62">
        <v>3.0</v>
      </c>
      <c r="AD20" s="62">
        <v>2.0</v>
      </c>
      <c r="AE20" s="62">
        <v>2.0</v>
      </c>
      <c r="AF20" s="62">
        <v>30.0</v>
      </c>
      <c r="AG20" s="62">
        <v>32.3</v>
      </c>
      <c r="AH20" s="62">
        <v>2.0</v>
      </c>
    </row>
    <row r="21" ht="15.75" customHeight="1">
      <c r="A21" s="62">
        <v>9.0</v>
      </c>
      <c r="B21" s="62">
        <v>471.0</v>
      </c>
      <c r="C21" s="62">
        <v>9.0</v>
      </c>
      <c r="D21" s="63">
        <v>45966.0</v>
      </c>
      <c r="E21" s="62" t="s">
        <v>245</v>
      </c>
      <c r="F21" s="62" t="s">
        <v>227</v>
      </c>
      <c r="G21" s="62" t="s">
        <v>230</v>
      </c>
      <c r="H21" s="62" t="s">
        <v>627</v>
      </c>
      <c r="I21" s="62" t="s">
        <v>224</v>
      </c>
      <c r="J21" s="64">
        <v>1.5645833333333334</v>
      </c>
      <c r="K21" s="62">
        <v>10.0</v>
      </c>
      <c r="L21" s="62">
        <v>26.0</v>
      </c>
      <c r="M21" s="62">
        <v>0.385</v>
      </c>
      <c r="N21" s="62">
        <v>3.0</v>
      </c>
      <c r="O21" s="62">
        <v>5.0</v>
      </c>
      <c r="P21" s="62">
        <v>0.6</v>
      </c>
      <c r="Q21" s="62">
        <v>7.0</v>
      </c>
      <c r="R21" s="62">
        <v>21.0</v>
      </c>
      <c r="S21" s="62">
        <v>0.333</v>
      </c>
      <c r="T21" s="62">
        <v>0.442</v>
      </c>
      <c r="U21" s="62">
        <v>12.0</v>
      </c>
      <c r="V21" s="62">
        <v>13.0</v>
      </c>
      <c r="W21" s="62">
        <v>0.923</v>
      </c>
      <c r="X21" s="62">
        <v>2.0</v>
      </c>
      <c r="Y21" s="62">
        <v>7.0</v>
      </c>
      <c r="Z21" s="62">
        <v>9.0</v>
      </c>
      <c r="AA21" s="62">
        <v>4.0</v>
      </c>
      <c r="AB21" s="62">
        <v>0.0</v>
      </c>
      <c r="AC21" s="62">
        <v>0.0</v>
      </c>
      <c r="AD21" s="62">
        <v>0.0</v>
      </c>
      <c r="AE21" s="62">
        <v>5.0</v>
      </c>
      <c r="AF21" s="62">
        <v>35.0</v>
      </c>
      <c r="AG21" s="62">
        <v>24.7</v>
      </c>
      <c r="AH21" s="62">
        <v>1.0</v>
      </c>
    </row>
    <row r="22" ht="15.75" customHeight="1">
      <c r="A22" s="62">
        <v>10.0</v>
      </c>
      <c r="B22" s="62">
        <v>472.0</v>
      </c>
      <c r="C22" s="62">
        <v>10.0</v>
      </c>
      <c r="D22" s="63">
        <v>45968.0</v>
      </c>
      <c r="E22" s="62" t="s">
        <v>245</v>
      </c>
      <c r="F22" s="62" t="s">
        <v>227</v>
      </c>
      <c r="G22" s="62" t="s">
        <v>228</v>
      </c>
      <c r="H22" s="62" t="s">
        <v>607</v>
      </c>
      <c r="I22" s="62" t="s">
        <v>224</v>
      </c>
      <c r="J22" s="64">
        <v>1.2270833333333333</v>
      </c>
      <c r="K22" s="62">
        <v>12.0</v>
      </c>
      <c r="L22" s="62">
        <v>20.0</v>
      </c>
      <c r="M22" s="62">
        <v>0.6</v>
      </c>
      <c r="N22" s="62">
        <v>2.0</v>
      </c>
      <c r="O22" s="62">
        <v>6.0</v>
      </c>
      <c r="P22" s="62">
        <v>0.333</v>
      </c>
      <c r="Q22" s="62">
        <v>10.0</v>
      </c>
      <c r="R22" s="62">
        <v>14.0</v>
      </c>
      <c r="S22" s="62">
        <v>0.714</v>
      </c>
      <c r="T22" s="62">
        <v>0.65</v>
      </c>
      <c r="U22" s="62">
        <v>4.0</v>
      </c>
      <c r="V22" s="62">
        <v>4.0</v>
      </c>
      <c r="W22" s="62">
        <v>1.0</v>
      </c>
      <c r="X22" s="62">
        <v>0.0</v>
      </c>
      <c r="Y22" s="62">
        <v>1.0</v>
      </c>
      <c r="Z22" s="62">
        <v>1.0</v>
      </c>
      <c r="AA22" s="62">
        <v>3.0</v>
      </c>
      <c r="AB22" s="62">
        <v>2.0</v>
      </c>
      <c r="AC22" s="62">
        <v>1.0</v>
      </c>
      <c r="AD22" s="62">
        <v>1.0</v>
      </c>
      <c r="AE22" s="62">
        <v>2.0</v>
      </c>
      <c r="AF22" s="62">
        <v>30.0</v>
      </c>
      <c r="AG22" s="62">
        <v>24.1</v>
      </c>
      <c r="AH22" s="62">
        <v>10.0</v>
      </c>
    </row>
    <row r="23" ht="15.75" customHeight="1">
      <c r="A23" s="62">
        <v>11.0</v>
      </c>
      <c r="B23" s="62">
        <v>473.0</v>
      </c>
      <c r="C23" s="62">
        <v>11.0</v>
      </c>
      <c r="D23" s="63">
        <v>45970.0</v>
      </c>
      <c r="E23" s="62" t="s">
        <v>245</v>
      </c>
      <c r="F23" s="62" t="s">
        <v>227</v>
      </c>
      <c r="G23" s="62" t="s">
        <v>233</v>
      </c>
      <c r="H23" s="62" t="s">
        <v>628</v>
      </c>
      <c r="I23" s="62" t="s">
        <v>224</v>
      </c>
      <c r="J23" s="64">
        <v>1.4715277777777778</v>
      </c>
      <c r="K23" s="62">
        <v>11.0</v>
      </c>
      <c r="L23" s="62">
        <v>22.0</v>
      </c>
      <c r="M23" s="62">
        <v>0.5</v>
      </c>
      <c r="N23" s="62">
        <v>3.0</v>
      </c>
      <c r="O23" s="62">
        <v>9.0</v>
      </c>
      <c r="P23" s="62">
        <v>0.333</v>
      </c>
      <c r="Q23" s="62">
        <v>8.0</v>
      </c>
      <c r="R23" s="62">
        <v>13.0</v>
      </c>
      <c r="S23" s="62">
        <v>0.615</v>
      </c>
      <c r="T23" s="62">
        <v>0.568</v>
      </c>
      <c r="U23" s="62">
        <v>10.0</v>
      </c>
      <c r="V23" s="62">
        <v>11.0</v>
      </c>
      <c r="W23" s="62">
        <v>0.909</v>
      </c>
      <c r="X23" s="62">
        <v>1.0</v>
      </c>
      <c r="Y23" s="62">
        <v>6.0</v>
      </c>
      <c r="Z23" s="62">
        <v>7.0</v>
      </c>
      <c r="AA23" s="62">
        <v>6.0</v>
      </c>
      <c r="AB23" s="62">
        <v>2.0</v>
      </c>
      <c r="AC23" s="62">
        <v>0.0</v>
      </c>
      <c r="AD23" s="62">
        <v>1.0</v>
      </c>
      <c r="AE23" s="62">
        <v>0.0</v>
      </c>
      <c r="AF23" s="62">
        <v>35.0</v>
      </c>
      <c r="AG23" s="62">
        <v>31.3</v>
      </c>
      <c r="AH23" s="62">
        <v>28.0</v>
      </c>
    </row>
    <row r="24" ht="15.75" customHeight="1">
      <c r="A24" s="62">
        <v>12.0</v>
      </c>
      <c r="B24" s="62">
        <v>474.0</v>
      </c>
      <c r="C24" s="62">
        <v>12.0</v>
      </c>
      <c r="D24" s="63">
        <v>45972.0</v>
      </c>
      <c r="E24" s="62" t="s">
        <v>245</v>
      </c>
      <c r="F24" s="62" t="s">
        <v>81</v>
      </c>
      <c r="G24" s="62" t="s">
        <v>222</v>
      </c>
      <c r="H24" s="62" t="s">
        <v>629</v>
      </c>
      <c r="I24" s="62" t="s">
        <v>224</v>
      </c>
      <c r="J24" s="64">
        <v>1.1868055555555554</v>
      </c>
      <c r="K24" s="62">
        <v>9.0</v>
      </c>
      <c r="L24" s="62">
        <v>19.0</v>
      </c>
      <c r="M24" s="62">
        <v>0.474</v>
      </c>
      <c r="N24" s="62">
        <v>3.0</v>
      </c>
      <c r="O24" s="62">
        <v>6.0</v>
      </c>
      <c r="P24" s="62">
        <v>0.5</v>
      </c>
      <c r="Q24" s="62">
        <v>6.0</v>
      </c>
      <c r="R24" s="62">
        <v>13.0</v>
      </c>
      <c r="S24" s="62">
        <v>0.462</v>
      </c>
      <c r="T24" s="62">
        <v>0.553</v>
      </c>
      <c r="U24" s="62">
        <v>7.0</v>
      </c>
      <c r="V24" s="62">
        <v>8.0</v>
      </c>
      <c r="W24" s="62">
        <v>0.875</v>
      </c>
      <c r="X24" s="62">
        <v>1.0</v>
      </c>
      <c r="Y24" s="62">
        <v>4.0</v>
      </c>
      <c r="Z24" s="62">
        <v>5.0</v>
      </c>
      <c r="AA24" s="62">
        <v>11.0</v>
      </c>
      <c r="AB24" s="62">
        <v>3.0</v>
      </c>
      <c r="AC24" s="62">
        <v>1.0</v>
      </c>
      <c r="AD24" s="62">
        <v>2.0</v>
      </c>
      <c r="AE24" s="62">
        <v>2.0</v>
      </c>
      <c r="AF24" s="62">
        <v>28.0</v>
      </c>
      <c r="AG24" s="62">
        <v>28.4</v>
      </c>
      <c r="AH24" s="62">
        <v>25.0</v>
      </c>
    </row>
    <row r="25" ht="15.75" customHeight="1">
      <c r="A25" s="62">
        <v>13.0</v>
      </c>
      <c r="B25" s="62">
        <v>475.0</v>
      </c>
      <c r="C25" s="62">
        <v>13.0</v>
      </c>
      <c r="D25" s="63">
        <v>45973.0</v>
      </c>
      <c r="E25" s="62" t="s">
        <v>245</v>
      </c>
      <c r="F25" s="62" t="s">
        <v>81</v>
      </c>
      <c r="G25" s="62" t="s">
        <v>221</v>
      </c>
      <c r="H25" s="62" t="s">
        <v>630</v>
      </c>
      <c r="I25" s="62" t="s">
        <v>224</v>
      </c>
      <c r="J25" s="64">
        <v>1.2243055555555555</v>
      </c>
      <c r="K25" s="62">
        <v>10.0</v>
      </c>
      <c r="L25" s="62">
        <v>18.0</v>
      </c>
      <c r="M25" s="62">
        <v>0.556</v>
      </c>
      <c r="N25" s="62">
        <v>2.0</v>
      </c>
      <c r="O25" s="62">
        <v>7.0</v>
      </c>
      <c r="P25" s="62">
        <v>0.286</v>
      </c>
      <c r="Q25" s="62">
        <v>8.0</v>
      </c>
      <c r="R25" s="62">
        <v>11.0</v>
      </c>
      <c r="S25" s="62">
        <v>0.727</v>
      </c>
      <c r="T25" s="62">
        <v>0.611</v>
      </c>
      <c r="U25" s="62">
        <v>8.0</v>
      </c>
      <c r="V25" s="62">
        <v>9.0</v>
      </c>
      <c r="W25" s="62">
        <v>0.889</v>
      </c>
      <c r="X25" s="62">
        <v>0.0</v>
      </c>
      <c r="Y25" s="62">
        <v>5.0</v>
      </c>
      <c r="Z25" s="62">
        <v>5.0</v>
      </c>
      <c r="AA25" s="62">
        <v>9.0</v>
      </c>
      <c r="AB25" s="62">
        <v>2.0</v>
      </c>
      <c r="AC25" s="62">
        <v>0.0</v>
      </c>
      <c r="AD25" s="62">
        <v>1.0</v>
      </c>
      <c r="AE25" s="62">
        <v>1.0</v>
      </c>
      <c r="AF25" s="62">
        <v>30.0</v>
      </c>
      <c r="AG25" s="62">
        <v>29.4</v>
      </c>
      <c r="AH25" s="62">
        <v>25.0</v>
      </c>
    </row>
    <row r="26" ht="15.75" customHeight="1">
      <c r="A26" s="62">
        <v>14.0</v>
      </c>
      <c r="B26" s="62">
        <v>476.0</v>
      </c>
      <c r="C26" s="62">
        <v>14.0</v>
      </c>
      <c r="D26" s="63">
        <v>45976.0</v>
      </c>
      <c r="E26" s="62" t="s">
        <v>245</v>
      </c>
      <c r="F26" s="62" t="s">
        <v>227</v>
      </c>
      <c r="G26" s="62" t="s">
        <v>243</v>
      </c>
      <c r="H26" s="62" t="s">
        <v>631</v>
      </c>
      <c r="I26" s="62" t="s">
        <v>224</v>
      </c>
      <c r="J26" s="64">
        <v>1.226388888888889</v>
      </c>
      <c r="K26" s="62">
        <v>13.0</v>
      </c>
      <c r="L26" s="62">
        <v>19.0</v>
      </c>
      <c r="M26" s="62">
        <v>0.684</v>
      </c>
      <c r="N26" s="62">
        <v>3.0</v>
      </c>
      <c r="O26" s="62">
        <v>4.0</v>
      </c>
      <c r="P26" s="62">
        <v>0.75</v>
      </c>
      <c r="Q26" s="62">
        <v>10.0</v>
      </c>
      <c r="R26" s="62">
        <v>15.0</v>
      </c>
      <c r="S26" s="62">
        <v>0.667</v>
      </c>
      <c r="T26" s="62">
        <v>0.763</v>
      </c>
      <c r="U26" s="62">
        <v>4.0</v>
      </c>
      <c r="V26" s="62">
        <v>5.0</v>
      </c>
      <c r="W26" s="62">
        <v>0.8</v>
      </c>
      <c r="X26" s="62">
        <v>0.0</v>
      </c>
      <c r="Y26" s="62">
        <v>4.0</v>
      </c>
      <c r="Z26" s="62">
        <v>4.0</v>
      </c>
      <c r="AA26" s="62">
        <v>7.0</v>
      </c>
      <c r="AB26" s="62">
        <v>2.0</v>
      </c>
      <c r="AC26" s="62">
        <v>0.0</v>
      </c>
      <c r="AD26" s="62">
        <v>1.0</v>
      </c>
      <c r="AE26" s="62">
        <v>1.0</v>
      </c>
      <c r="AF26" s="62">
        <v>33.0</v>
      </c>
      <c r="AG26" s="62">
        <v>31.2</v>
      </c>
      <c r="AH26" s="62">
        <v>21.0</v>
      </c>
    </row>
    <row r="27" ht="15.75" customHeight="1">
      <c r="A27" s="62">
        <v>15.0</v>
      </c>
      <c r="B27" s="62">
        <v>477.0</v>
      </c>
      <c r="C27" s="62">
        <v>15.0</v>
      </c>
      <c r="D27" s="63">
        <v>45978.0</v>
      </c>
      <c r="E27" s="62" t="s">
        <v>245</v>
      </c>
      <c r="F27" s="62" t="s">
        <v>227</v>
      </c>
      <c r="G27" s="62" t="s">
        <v>247</v>
      </c>
      <c r="H27" s="62" t="s">
        <v>544</v>
      </c>
      <c r="I27" s="62" t="s">
        <v>224</v>
      </c>
      <c r="J27" s="64">
        <v>1.2055555555555555</v>
      </c>
      <c r="K27" s="62">
        <v>5.0</v>
      </c>
      <c r="L27" s="62">
        <v>9.0</v>
      </c>
      <c r="M27" s="62">
        <v>0.556</v>
      </c>
      <c r="N27" s="62">
        <v>3.0</v>
      </c>
      <c r="O27" s="62">
        <v>5.0</v>
      </c>
      <c r="P27" s="62">
        <v>0.6</v>
      </c>
      <c r="Q27" s="62">
        <v>2.0</v>
      </c>
      <c r="R27" s="62">
        <v>4.0</v>
      </c>
      <c r="S27" s="62">
        <v>0.5</v>
      </c>
      <c r="T27" s="62">
        <v>0.722</v>
      </c>
      <c r="U27" s="62">
        <v>10.0</v>
      </c>
      <c r="V27" s="62">
        <v>10.0</v>
      </c>
      <c r="W27" s="62">
        <v>1.0</v>
      </c>
      <c r="X27" s="62">
        <v>1.0</v>
      </c>
      <c r="Y27" s="62">
        <v>1.0</v>
      </c>
      <c r="Z27" s="62">
        <v>2.0</v>
      </c>
      <c r="AA27" s="62">
        <v>8.0</v>
      </c>
      <c r="AB27" s="62">
        <v>3.0</v>
      </c>
      <c r="AC27" s="62">
        <v>1.0</v>
      </c>
      <c r="AD27" s="62">
        <v>3.0</v>
      </c>
      <c r="AE27" s="62">
        <v>3.0</v>
      </c>
      <c r="AF27" s="62">
        <v>23.0</v>
      </c>
      <c r="AG27" s="62">
        <v>24.8</v>
      </c>
      <c r="AH27" s="62">
        <v>32.0</v>
      </c>
    </row>
    <row r="28" ht="15.75" customHeight="1">
      <c r="A28" s="62">
        <v>16.0</v>
      </c>
      <c r="B28" s="62">
        <v>478.0</v>
      </c>
      <c r="C28" s="62">
        <v>16.0</v>
      </c>
      <c r="D28" s="63">
        <v>45980.0</v>
      </c>
      <c r="E28" s="62" t="s">
        <v>245</v>
      </c>
      <c r="F28" s="62" t="s">
        <v>81</v>
      </c>
      <c r="G28" s="62" t="s">
        <v>228</v>
      </c>
      <c r="H28" s="62" t="s">
        <v>461</v>
      </c>
      <c r="I28" s="62" t="s">
        <v>224</v>
      </c>
      <c r="J28" s="64">
        <v>1.4819444444444445</v>
      </c>
      <c r="K28" s="62">
        <v>12.0</v>
      </c>
      <c r="L28" s="62">
        <v>24.0</v>
      </c>
      <c r="M28" s="62">
        <v>0.5</v>
      </c>
      <c r="N28" s="62">
        <v>1.0</v>
      </c>
      <c r="O28" s="62">
        <v>3.0</v>
      </c>
      <c r="P28" s="62">
        <v>0.333</v>
      </c>
      <c r="Q28" s="62">
        <v>11.0</v>
      </c>
      <c r="R28" s="62">
        <v>21.0</v>
      </c>
      <c r="S28" s="62">
        <v>0.524</v>
      </c>
      <c r="T28" s="62">
        <v>0.521</v>
      </c>
      <c r="U28" s="62">
        <v>8.0</v>
      </c>
      <c r="V28" s="62">
        <v>10.0</v>
      </c>
      <c r="W28" s="62">
        <v>0.8</v>
      </c>
      <c r="X28" s="62">
        <v>2.0</v>
      </c>
      <c r="Y28" s="62">
        <v>6.0</v>
      </c>
      <c r="Z28" s="62">
        <v>8.0</v>
      </c>
      <c r="AA28" s="62">
        <v>3.0</v>
      </c>
      <c r="AB28" s="62">
        <v>2.0</v>
      </c>
      <c r="AC28" s="62">
        <v>0.0</v>
      </c>
      <c r="AD28" s="62">
        <v>3.0</v>
      </c>
      <c r="AE28" s="62">
        <v>0.0</v>
      </c>
      <c r="AF28" s="62">
        <v>33.0</v>
      </c>
      <c r="AG28" s="62">
        <v>24.5</v>
      </c>
      <c r="AH28" s="62">
        <v>9.0</v>
      </c>
    </row>
    <row r="29" ht="15.75" customHeight="1">
      <c r="A29" s="62">
        <v>17.0</v>
      </c>
      <c r="B29" s="62">
        <v>479.0</v>
      </c>
      <c r="C29" s="62">
        <v>17.0</v>
      </c>
      <c r="D29" s="63">
        <v>45982.0</v>
      </c>
      <c r="E29" s="62" t="s">
        <v>245</v>
      </c>
      <c r="F29" s="62" t="s">
        <v>227</v>
      </c>
      <c r="G29" s="62" t="s">
        <v>251</v>
      </c>
      <c r="H29" s="62" t="s">
        <v>632</v>
      </c>
      <c r="I29" s="62" t="s">
        <v>224</v>
      </c>
      <c r="J29" s="64">
        <v>1.25625</v>
      </c>
      <c r="K29" s="62">
        <v>9.0</v>
      </c>
      <c r="L29" s="62">
        <v>14.0</v>
      </c>
      <c r="M29" s="62">
        <v>0.643</v>
      </c>
      <c r="N29" s="62">
        <v>3.0</v>
      </c>
      <c r="O29" s="62">
        <v>3.0</v>
      </c>
      <c r="P29" s="62">
        <v>1.0</v>
      </c>
      <c r="Q29" s="62">
        <v>6.0</v>
      </c>
      <c r="R29" s="62">
        <v>11.0</v>
      </c>
      <c r="S29" s="62">
        <v>0.545</v>
      </c>
      <c r="T29" s="62">
        <v>0.75</v>
      </c>
      <c r="U29" s="62">
        <v>10.0</v>
      </c>
      <c r="V29" s="62">
        <v>12.0</v>
      </c>
      <c r="W29" s="62">
        <v>0.833</v>
      </c>
      <c r="X29" s="62">
        <v>0.0</v>
      </c>
      <c r="Y29" s="62">
        <v>2.0</v>
      </c>
      <c r="Z29" s="62">
        <v>2.0</v>
      </c>
      <c r="AA29" s="62">
        <v>8.0</v>
      </c>
      <c r="AB29" s="62">
        <v>1.0</v>
      </c>
      <c r="AC29" s="62">
        <v>1.0</v>
      </c>
      <c r="AD29" s="62">
        <v>2.0</v>
      </c>
      <c r="AE29" s="62">
        <v>1.0</v>
      </c>
      <c r="AF29" s="62">
        <v>31.0</v>
      </c>
      <c r="AG29" s="62">
        <v>29.5</v>
      </c>
      <c r="AH29" s="62">
        <v>14.0</v>
      </c>
    </row>
    <row r="30" ht="15.75" customHeight="1">
      <c r="A30" s="62">
        <v>18.0</v>
      </c>
      <c r="B30" s="62">
        <v>480.0</v>
      </c>
      <c r="C30" s="62">
        <v>18.0</v>
      </c>
      <c r="D30" s="63">
        <v>45984.0</v>
      </c>
      <c r="E30" s="62" t="s">
        <v>245</v>
      </c>
      <c r="F30" s="62" t="s">
        <v>81</v>
      </c>
      <c r="G30" s="62" t="s">
        <v>230</v>
      </c>
      <c r="H30" s="62" t="s">
        <v>633</v>
      </c>
      <c r="I30" s="62" t="s">
        <v>224</v>
      </c>
      <c r="J30" s="64">
        <v>1.25</v>
      </c>
      <c r="K30" s="62">
        <v>13.0</v>
      </c>
      <c r="L30" s="62">
        <v>18.0</v>
      </c>
      <c r="M30" s="62">
        <v>0.722</v>
      </c>
      <c r="N30" s="62">
        <v>2.0</v>
      </c>
      <c r="O30" s="62">
        <v>3.0</v>
      </c>
      <c r="P30" s="62">
        <v>0.667</v>
      </c>
      <c r="Q30" s="62">
        <v>11.0</v>
      </c>
      <c r="R30" s="62">
        <v>15.0</v>
      </c>
      <c r="S30" s="62">
        <v>0.733</v>
      </c>
      <c r="T30" s="62">
        <v>0.778</v>
      </c>
      <c r="U30" s="62">
        <v>9.0</v>
      </c>
      <c r="V30" s="62">
        <v>9.0</v>
      </c>
      <c r="W30" s="62">
        <v>1.0</v>
      </c>
      <c r="X30" s="62">
        <v>2.0</v>
      </c>
      <c r="Y30" s="62">
        <v>3.0</v>
      </c>
      <c r="Z30" s="62">
        <v>5.0</v>
      </c>
      <c r="AA30" s="62">
        <v>7.0</v>
      </c>
      <c r="AB30" s="62">
        <v>2.0</v>
      </c>
      <c r="AC30" s="62">
        <v>0.0</v>
      </c>
      <c r="AD30" s="62">
        <v>1.0</v>
      </c>
      <c r="AE30" s="62">
        <v>3.0</v>
      </c>
      <c r="AF30" s="62">
        <v>37.0</v>
      </c>
      <c r="AG30" s="62">
        <v>36.6</v>
      </c>
      <c r="AH30" s="62">
        <v>27.0</v>
      </c>
    </row>
    <row r="31" ht="15.75" customHeight="1">
      <c r="A31" s="62">
        <v>19.0</v>
      </c>
      <c r="B31" s="62">
        <v>481.0</v>
      </c>
      <c r="C31" s="62">
        <v>19.0</v>
      </c>
      <c r="D31" s="63">
        <v>45987.0</v>
      </c>
      <c r="E31" s="62" t="s">
        <v>245</v>
      </c>
      <c r="F31" s="62" t="s">
        <v>81</v>
      </c>
      <c r="G31" s="62" t="s">
        <v>225</v>
      </c>
      <c r="H31" s="62" t="s">
        <v>634</v>
      </c>
      <c r="I31" s="62" t="s">
        <v>224</v>
      </c>
      <c r="J31" s="64">
        <v>1.5298611111111111</v>
      </c>
      <c r="K31" s="62">
        <v>12.0</v>
      </c>
      <c r="L31" s="62">
        <v>19.0</v>
      </c>
      <c r="M31" s="62">
        <v>0.632</v>
      </c>
      <c r="N31" s="62">
        <v>1.0</v>
      </c>
      <c r="O31" s="62">
        <v>2.0</v>
      </c>
      <c r="P31" s="62">
        <v>0.5</v>
      </c>
      <c r="Q31" s="62">
        <v>11.0</v>
      </c>
      <c r="R31" s="62">
        <v>17.0</v>
      </c>
      <c r="S31" s="62">
        <v>0.647</v>
      </c>
      <c r="T31" s="62">
        <v>0.658</v>
      </c>
      <c r="U31" s="62">
        <v>15.0</v>
      </c>
      <c r="V31" s="62">
        <v>17.0</v>
      </c>
      <c r="W31" s="62">
        <v>0.882</v>
      </c>
      <c r="X31" s="62">
        <v>0.0</v>
      </c>
      <c r="Y31" s="62">
        <v>6.0</v>
      </c>
      <c r="Z31" s="62">
        <v>6.0</v>
      </c>
      <c r="AA31" s="62">
        <v>6.0</v>
      </c>
      <c r="AB31" s="62">
        <v>3.0</v>
      </c>
      <c r="AC31" s="62">
        <v>0.0</v>
      </c>
      <c r="AD31" s="62">
        <v>1.0</v>
      </c>
      <c r="AE31" s="62">
        <v>3.0</v>
      </c>
      <c r="AF31" s="62">
        <v>40.0</v>
      </c>
      <c r="AG31" s="62">
        <v>37.5</v>
      </c>
      <c r="AH31" s="62">
        <v>12.0</v>
      </c>
    </row>
    <row r="32" ht="15.75" customHeight="1">
      <c r="A32" s="62">
        <v>20.0</v>
      </c>
      <c r="B32" s="62">
        <v>482.0</v>
      </c>
      <c r="C32" s="62">
        <v>20.0</v>
      </c>
      <c r="D32" s="63">
        <v>45989.0</v>
      </c>
      <c r="E32" s="62" t="s">
        <v>245</v>
      </c>
      <c r="F32" s="62" t="s">
        <v>81</v>
      </c>
      <c r="G32" s="62" t="s">
        <v>259</v>
      </c>
      <c r="H32" s="62" t="s">
        <v>635</v>
      </c>
      <c r="I32" s="62" t="s">
        <v>224</v>
      </c>
      <c r="J32" s="64">
        <v>1.4881944444444444</v>
      </c>
      <c r="K32" s="62">
        <v>10.0</v>
      </c>
      <c r="L32" s="62">
        <v>20.0</v>
      </c>
      <c r="M32" s="62">
        <v>0.5</v>
      </c>
      <c r="N32" s="62">
        <v>3.0</v>
      </c>
      <c r="O32" s="62">
        <v>5.0</v>
      </c>
      <c r="P32" s="62">
        <v>0.6</v>
      </c>
      <c r="Q32" s="62">
        <v>7.0</v>
      </c>
      <c r="R32" s="62">
        <v>15.0</v>
      </c>
      <c r="S32" s="62">
        <v>0.467</v>
      </c>
      <c r="T32" s="62">
        <v>0.575</v>
      </c>
      <c r="U32" s="62">
        <v>14.0</v>
      </c>
      <c r="V32" s="62">
        <v>17.0</v>
      </c>
      <c r="W32" s="62">
        <v>0.824</v>
      </c>
      <c r="X32" s="62">
        <v>0.0</v>
      </c>
      <c r="Y32" s="62">
        <v>3.0</v>
      </c>
      <c r="Z32" s="62">
        <v>3.0</v>
      </c>
      <c r="AA32" s="62">
        <v>8.0</v>
      </c>
      <c r="AB32" s="62">
        <v>1.0</v>
      </c>
      <c r="AC32" s="62">
        <v>0.0</v>
      </c>
      <c r="AD32" s="62">
        <v>1.0</v>
      </c>
      <c r="AE32" s="62">
        <v>2.0</v>
      </c>
      <c r="AF32" s="62">
        <v>37.0</v>
      </c>
      <c r="AG32" s="62">
        <v>31.5</v>
      </c>
      <c r="AH32" s="62">
        <v>8.0</v>
      </c>
    </row>
    <row r="33" ht="15.75" customHeight="1">
      <c r="A33" s="62">
        <v>21.0</v>
      </c>
      <c r="B33" s="62">
        <v>483.0</v>
      </c>
      <c r="C33" s="62">
        <v>21.0</v>
      </c>
      <c r="D33" s="63">
        <v>45991.0</v>
      </c>
      <c r="E33" s="62" t="s">
        <v>245</v>
      </c>
      <c r="F33" s="62" t="s">
        <v>227</v>
      </c>
      <c r="G33" s="62" t="s">
        <v>230</v>
      </c>
      <c r="H33" s="62" t="s">
        <v>237</v>
      </c>
      <c r="I33" s="62" t="s">
        <v>224</v>
      </c>
      <c r="J33" s="64">
        <v>1.492361111111111</v>
      </c>
      <c r="K33" s="62">
        <v>8.0</v>
      </c>
      <c r="L33" s="62">
        <v>15.0</v>
      </c>
      <c r="M33" s="62">
        <v>0.533</v>
      </c>
      <c r="N33" s="62">
        <v>0.0</v>
      </c>
      <c r="O33" s="62">
        <v>3.0</v>
      </c>
      <c r="P33" s="62">
        <v>0.0</v>
      </c>
      <c r="Q33" s="62">
        <v>8.0</v>
      </c>
      <c r="R33" s="62">
        <v>12.0</v>
      </c>
      <c r="S33" s="62">
        <v>0.667</v>
      </c>
      <c r="T33" s="62">
        <v>0.533</v>
      </c>
      <c r="U33" s="62">
        <v>10.0</v>
      </c>
      <c r="V33" s="62">
        <v>12.0</v>
      </c>
      <c r="W33" s="62">
        <v>0.833</v>
      </c>
      <c r="X33" s="62">
        <v>1.0</v>
      </c>
      <c r="Y33" s="62">
        <v>3.0</v>
      </c>
      <c r="Z33" s="62">
        <v>4.0</v>
      </c>
      <c r="AA33" s="62">
        <v>5.0</v>
      </c>
      <c r="AB33" s="62">
        <v>1.0</v>
      </c>
      <c r="AC33" s="62">
        <v>0.0</v>
      </c>
      <c r="AD33" s="62">
        <v>3.0</v>
      </c>
      <c r="AE33" s="62">
        <v>3.0</v>
      </c>
      <c r="AF33" s="62">
        <v>26.0</v>
      </c>
      <c r="AG33" s="62">
        <v>19.8</v>
      </c>
      <c r="AH33" s="62">
        <v>2.0</v>
      </c>
    </row>
    <row r="34" ht="15.75" customHeight="1">
      <c r="A34" s="62">
        <v>22.0</v>
      </c>
      <c r="B34" s="62">
        <v>484.0</v>
      </c>
      <c r="C34" s="62">
        <v>22.0</v>
      </c>
      <c r="D34" s="63">
        <v>45993.0</v>
      </c>
      <c r="E34" s="62" t="s">
        <v>245</v>
      </c>
      <c r="F34" s="62" t="s">
        <v>227</v>
      </c>
      <c r="G34" s="62" t="s">
        <v>222</v>
      </c>
      <c r="H34" s="62" t="s">
        <v>636</v>
      </c>
      <c r="I34" s="62" t="s">
        <v>224</v>
      </c>
      <c r="J34" s="64">
        <v>1.48125</v>
      </c>
      <c r="K34" s="62">
        <v>13.0</v>
      </c>
      <c r="L34" s="62">
        <v>21.0</v>
      </c>
      <c r="M34" s="62">
        <v>0.619</v>
      </c>
      <c r="N34" s="62">
        <v>5.0</v>
      </c>
      <c r="O34" s="62">
        <v>6.0</v>
      </c>
      <c r="P34" s="62">
        <v>0.833</v>
      </c>
      <c r="Q34" s="62">
        <v>8.0</v>
      </c>
      <c r="R34" s="62">
        <v>15.0</v>
      </c>
      <c r="S34" s="62">
        <v>0.533</v>
      </c>
      <c r="T34" s="62">
        <v>0.738</v>
      </c>
      <c r="U34" s="62">
        <v>7.0</v>
      </c>
      <c r="V34" s="62">
        <v>10.0</v>
      </c>
      <c r="W34" s="62">
        <v>0.7</v>
      </c>
      <c r="X34" s="62">
        <v>0.0</v>
      </c>
      <c r="Y34" s="62">
        <v>3.0</v>
      </c>
      <c r="Z34" s="62">
        <v>3.0</v>
      </c>
      <c r="AA34" s="62">
        <v>4.0</v>
      </c>
      <c r="AB34" s="62">
        <v>1.0</v>
      </c>
      <c r="AC34" s="62">
        <v>0.0</v>
      </c>
      <c r="AD34" s="62">
        <v>0.0</v>
      </c>
      <c r="AE34" s="62">
        <v>2.0</v>
      </c>
      <c r="AF34" s="62">
        <v>38.0</v>
      </c>
      <c r="AG34" s="62">
        <v>31.2</v>
      </c>
      <c r="AH34" s="62">
        <v>10.0</v>
      </c>
    </row>
    <row r="35" ht="15.75" customHeight="1">
      <c r="A35" s="62">
        <v>23.0</v>
      </c>
      <c r="B35" s="62">
        <v>485.0</v>
      </c>
      <c r="C35" s="62">
        <v>23.0</v>
      </c>
      <c r="D35" s="63">
        <v>45996.0</v>
      </c>
      <c r="E35" s="62" t="s">
        <v>245</v>
      </c>
      <c r="F35" s="62" t="s">
        <v>81</v>
      </c>
      <c r="G35" s="62" t="s">
        <v>256</v>
      </c>
      <c r="H35" s="62" t="s">
        <v>637</v>
      </c>
      <c r="I35" s="62" t="s">
        <v>224</v>
      </c>
      <c r="J35" s="64">
        <v>1.1902777777777778</v>
      </c>
      <c r="K35" s="62">
        <v>10.0</v>
      </c>
      <c r="L35" s="62">
        <v>12.0</v>
      </c>
      <c r="M35" s="62">
        <v>0.833</v>
      </c>
      <c r="N35" s="62">
        <v>2.0</v>
      </c>
      <c r="O35" s="62">
        <v>2.0</v>
      </c>
      <c r="P35" s="62">
        <v>1.0</v>
      </c>
      <c r="Q35" s="62">
        <v>8.0</v>
      </c>
      <c r="R35" s="62">
        <v>10.0</v>
      </c>
      <c r="S35" s="62">
        <v>0.8</v>
      </c>
      <c r="T35" s="62">
        <v>0.917</v>
      </c>
      <c r="U35" s="62">
        <v>11.0</v>
      </c>
      <c r="V35" s="62">
        <v>12.0</v>
      </c>
      <c r="W35" s="62">
        <v>0.917</v>
      </c>
      <c r="X35" s="62">
        <v>0.0</v>
      </c>
      <c r="Y35" s="62">
        <v>5.0</v>
      </c>
      <c r="Z35" s="62">
        <v>5.0</v>
      </c>
      <c r="AA35" s="62">
        <v>6.0</v>
      </c>
      <c r="AB35" s="62">
        <v>0.0</v>
      </c>
      <c r="AC35" s="62">
        <v>1.0</v>
      </c>
      <c r="AD35" s="62">
        <v>2.0</v>
      </c>
      <c r="AE35" s="62">
        <v>4.0</v>
      </c>
      <c r="AF35" s="62">
        <v>33.0</v>
      </c>
      <c r="AG35" s="62">
        <v>31.0</v>
      </c>
      <c r="AH35" s="62">
        <v>24.0</v>
      </c>
    </row>
    <row r="36" ht="15.75" customHeight="1">
      <c r="A36" s="62">
        <v>23.0</v>
      </c>
      <c r="B36" s="62" t="s">
        <v>81</v>
      </c>
      <c r="C36" s="62">
        <v>24.0</v>
      </c>
      <c r="D36" s="63">
        <v>45998.0</v>
      </c>
      <c r="E36" s="62" t="s">
        <v>245</v>
      </c>
      <c r="F36" s="62" t="s">
        <v>227</v>
      </c>
      <c r="G36" s="62" t="s">
        <v>251</v>
      </c>
      <c r="H36" s="62" t="s">
        <v>638</v>
      </c>
      <c r="I36" s="62" t="s">
        <v>238</v>
      </c>
      <c r="J36" s="62" t="s">
        <v>238</v>
      </c>
      <c r="K36" s="62" t="s">
        <v>238</v>
      </c>
      <c r="L36" s="62" t="s">
        <v>238</v>
      </c>
      <c r="M36" s="62" t="s">
        <v>238</v>
      </c>
      <c r="N36" s="62" t="s">
        <v>238</v>
      </c>
      <c r="O36" s="62" t="s">
        <v>238</v>
      </c>
      <c r="P36" s="62" t="s">
        <v>238</v>
      </c>
      <c r="Q36" s="62" t="s">
        <v>238</v>
      </c>
      <c r="R36" s="62" t="s">
        <v>238</v>
      </c>
      <c r="S36" s="62" t="s">
        <v>238</v>
      </c>
      <c r="T36" s="62" t="s">
        <v>238</v>
      </c>
      <c r="U36" s="62" t="s">
        <v>238</v>
      </c>
      <c r="V36" s="62" t="s">
        <v>238</v>
      </c>
      <c r="W36" s="62" t="s">
        <v>238</v>
      </c>
      <c r="X36" s="62" t="s">
        <v>238</v>
      </c>
      <c r="Y36" s="62" t="s">
        <v>238</v>
      </c>
      <c r="Z36" s="62" t="s">
        <v>238</v>
      </c>
      <c r="AA36" s="62" t="s">
        <v>238</v>
      </c>
      <c r="AB36" s="62" t="s">
        <v>238</v>
      </c>
      <c r="AC36" s="62" t="s">
        <v>238</v>
      </c>
      <c r="AD36" s="62" t="s">
        <v>238</v>
      </c>
      <c r="AE36" s="62" t="s">
        <v>238</v>
      </c>
      <c r="AF36" s="62" t="s">
        <v>238</v>
      </c>
      <c r="AG36" s="62" t="s">
        <v>238</v>
      </c>
      <c r="AH36" s="62" t="s">
        <v>238</v>
      </c>
    </row>
    <row r="37" ht="15.75" customHeight="1">
      <c r="A37" s="62">
        <v>24.0</v>
      </c>
      <c r="B37" s="62">
        <v>486.0</v>
      </c>
      <c r="C37" s="62">
        <v>25.0</v>
      </c>
      <c r="D37" s="63">
        <v>46001.0</v>
      </c>
      <c r="E37" s="62" t="s">
        <v>245</v>
      </c>
      <c r="F37" s="62" t="s">
        <v>81</v>
      </c>
      <c r="G37" s="62" t="s">
        <v>259</v>
      </c>
      <c r="H37" s="62" t="s">
        <v>612</v>
      </c>
      <c r="I37" s="62" t="s">
        <v>224</v>
      </c>
      <c r="J37" s="64">
        <v>1.1180555555555556</v>
      </c>
      <c r="K37" s="62">
        <v>11.0</v>
      </c>
      <c r="L37" s="62">
        <v>15.0</v>
      </c>
      <c r="M37" s="62">
        <v>0.733</v>
      </c>
      <c r="N37" s="62">
        <v>3.0</v>
      </c>
      <c r="O37" s="62">
        <v>4.0</v>
      </c>
      <c r="P37" s="62">
        <v>0.75</v>
      </c>
      <c r="Q37" s="62">
        <v>8.0</v>
      </c>
      <c r="R37" s="62">
        <v>11.0</v>
      </c>
      <c r="S37" s="62">
        <v>0.727</v>
      </c>
      <c r="T37" s="62">
        <v>0.833</v>
      </c>
      <c r="U37" s="62">
        <v>3.0</v>
      </c>
      <c r="V37" s="62">
        <v>3.0</v>
      </c>
      <c r="W37" s="62">
        <v>1.0</v>
      </c>
      <c r="X37" s="62">
        <v>0.0</v>
      </c>
      <c r="Y37" s="62">
        <v>2.0</v>
      </c>
      <c r="Z37" s="62">
        <v>2.0</v>
      </c>
      <c r="AA37" s="62">
        <v>8.0</v>
      </c>
      <c r="AB37" s="62">
        <v>2.0</v>
      </c>
      <c r="AC37" s="62">
        <v>1.0</v>
      </c>
      <c r="AD37" s="62">
        <v>4.0</v>
      </c>
      <c r="AE37" s="62">
        <v>0.0</v>
      </c>
      <c r="AF37" s="62">
        <v>28.0</v>
      </c>
      <c r="AG37" s="62">
        <v>26.8</v>
      </c>
      <c r="AH37" s="62">
        <v>43.0</v>
      </c>
    </row>
    <row r="38" ht="15.75" customHeight="1">
      <c r="A38" s="62">
        <v>25.0</v>
      </c>
      <c r="B38" s="62">
        <v>487.0</v>
      </c>
      <c r="C38" s="62">
        <v>26.0</v>
      </c>
      <c r="D38" s="63">
        <v>46004.0</v>
      </c>
      <c r="E38" s="62" t="s">
        <v>245</v>
      </c>
      <c r="F38" s="62" t="s">
        <v>81</v>
      </c>
      <c r="G38" s="62" t="s">
        <v>239</v>
      </c>
      <c r="H38" s="62" t="s">
        <v>639</v>
      </c>
      <c r="I38" s="62" t="s">
        <v>224</v>
      </c>
      <c r="J38" s="64">
        <v>1.523611111111111</v>
      </c>
      <c r="K38" s="62">
        <v>12.0</v>
      </c>
      <c r="L38" s="62">
        <v>23.0</v>
      </c>
      <c r="M38" s="62">
        <v>0.522</v>
      </c>
      <c r="N38" s="62">
        <v>1.0</v>
      </c>
      <c r="O38" s="62">
        <v>7.0</v>
      </c>
      <c r="P38" s="62">
        <v>0.143</v>
      </c>
      <c r="Q38" s="62">
        <v>11.0</v>
      </c>
      <c r="R38" s="62">
        <v>16.0</v>
      </c>
      <c r="S38" s="62">
        <v>0.688</v>
      </c>
      <c r="T38" s="62">
        <v>0.543</v>
      </c>
      <c r="U38" s="62">
        <v>4.0</v>
      </c>
      <c r="V38" s="62">
        <v>4.0</v>
      </c>
      <c r="W38" s="62">
        <v>1.0</v>
      </c>
      <c r="X38" s="62">
        <v>0.0</v>
      </c>
      <c r="Y38" s="62">
        <v>4.0</v>
      </c>
      <c r="Z38" s="62">
        <v>4.0</v>
      </c>
      <c r="AA38" s="62">
        <v>5.0</v>
      </c>
      <c r="AB38" s="62">
        <v>0.0</v>
      </c>
      <c r="AC38" s="62">
        <v>1.0</v>
      </c>
      <c r="AD38" s="62">
        <v>5.0</v>
      </c>
      <c r="AE38" s="62">
        <v>4.0</v>
      </c>
      <c r="AF38" s="62">
        <v>29.0</v>
      </c>
      <c r="AG38" s="62">
        <v>16.5</v>
      </c>
      <c r="AH38" s="62">
        <v>2.0</v>
      </c>
    </row>
    <row r="39" ht="15.75" customHeight="1">
      <c r="A39" s="62">
        <v>26.0</v>
      </c>
      <c r="B39" s="62">
        <v>488.0</v>
      </c>
      <c r="C39" s="62">
        <v>27.0</v>
      </c>
      <c r="D39" s="63">
        <v>46009.0</v>
      </c>
      <c r="E39" s="62" t="s">
        <v>245</v>
      </c>
      <c r="F39" s="62" t="s">
        <v>81</v>
      </c>
      <c r="G39" s="62" t="s">
        <v>254</v>
      </c>
      <c r="H39" s="62" t="s">
        <v>640</v>
      </c>
      <c r="I39" s="62" t="s">
        <v>224</v>
      </c>
      <c r="J39" s="64">
        <v>1.195138888888889</v>
      </c>
      <c r="K39" s="62">
        <v>13.0</v>
      </c>
      <c r="L39" s="62">
        <v>24.0</v>
      </c>
      <c r="M39" s="62">
        <v>0.542</v>
      </c>
      <c r="N39" s="62">
        <v>2.0</v>
      </c>
      <c r="O39" s="62">
        <v>6.0</v>
      </c>
      <c r="P39" s="62">
        <v>0.333</v>
      </c>
      <c r="Q39" s="62">
        <v>11.0</v>
      </c>
      <c r="R39" s="62">
        <v>18.0</v>
      </c>
      <c r="S39" s="62">
        <v>0.611</v>
      </c>
      <c r="T39" s="62">
        <v>0.583</v>
      </c>
      <c r="U39" s="62">
        <v>4.0</v>
      </c>
      <c r="V39" s="62">
        <v>6.0</v>
      </c>
      <c r="W39" s="62">
        <v>0.667</v>
      </c>
      <c r="X39" s="62">
        <v>2.0</v>
      </c>
      <c r="Y39" s="62">
        <v>5.0</v>
      </c>
      <c r="Z39" s="62">
        <v>7.0</v>
      </c>
      <c r="AA39" s="62">
        <v>6.0</v>
      </c>
      <c r="AB39" s="62">
        <v>2.0</v>
      </c>
      <c r="AC39" s="62">
        <v>2.0</v>
      </c>
      <c r="AD39" s="62">
        <v>1.0</v>
      </c>
      <c r="AE39" s="62">
        <v>3.0</v>
      </c>
      <c r="AF39" s="62">
        <v>32.0</v>
      </c>
      <c r="AG39" s="62">
        <v>27.9</v>
      </c>
      <c r="AH39" s="62">
        <v>10.0</v>
      </c>
    </row>
    <row r="40" ht="15.75" customHeight="1">
      <c r="A40" s="62">
        <v>27.0</v>
      </c>
      <c r="B40" s="62">
        <v>489.0</v>
      </c>
      <c r="C40" s="62">
        <v>28.0</v>
      </c>
      <c r="D40" s="63">
        <v>46010.0</v>
      </c>
      <c r="E40" s="62" t="s">
        <v>245</v>
      </c>
      <c r="F40" s="62" t="s">
        <v>227</v>
      </c>
      <c r="G40" s="62" t="s">
        <v>225</v>
      </c>
      <c r="H40" s="62" t="s">
        <v>595</v>
      </c>
      <c r="I40" s="62" t="s">
        <v>224</v>
      </c>
      <c r="J40" s="64">
        <v>1.5430555555555556</v>
      </c>
      <c r="K40" s="62">
        <v>12.0</v>
      </c>
      <c r="L40" s="62">
        <v>26.0</v>
      </c>
      <c r="M40" s="62">
        <v>0.462</v>
      </c>
      <c r="N40" s="62">
        <v>3.0</v>
      </c>
      <c r="O40" s="62">
        <v>7.0</v>
      </c>
      <c r="P40" s="62">
        <v>0.429</v>
      </c>
      <c r="Q40" s="62">
        <v>9.0</v>
      </c>
      <c r="R40" s="62">
        <v>19.0</v>
      </c>
      <c r="S40" s="62">
        <v>0.474</v>
      </c>
      <c r="T40" s="62">
        <v>0.519</v>
      </c>
      <c r="U40" s="62">
        <v>8.0</v>
      </c>
      <c r="V40" s="62">
        <v>8.0</v>
      </c>
      <c r="W40" s="62">
        <v>1.0</v>
      </c>
      <c r="X40" s="62">
        <v>0.0</v>
      </c>
      <c r="Y40" s="62">
        <v>5.0</v>
      </c>
      <c r="Z40" s="62">
        <v>5.0</v>
      </c>
      <c r="AA40" s="62">
        <v>7.0</v>
      </c>
      <c r="AB40" s="62">
        <v>2.0</v>
      </c>
      <c r="AC40" s="62">
        <v>2.0</v>
      </c>
      <c r="AD40" s="62">
        <v>3.0</v>
      </c>
      <c r="AE40" s="62">
        <v>3.0</v>
      </c>
      <c r="AF40" s="62">
        <v>35.0</v>
      </c>
      <c r="AG40" s="62">
        <v>27.2</v>
      </c>
      <c r="AH40" s="62">
        <v>5.0</v>
      </c>
    </row>
    <row r="41" ht="15.75" customHeight="1">
      <c r="A41" s="62">
        <v>28.0</v>
      </c>
      <c r="B41" s="62">
        <v>490.0</v>
      </c>
      <c r="C41" s="62">
        <v>29.0</v>
      </c>
      <c r="D41" s="63">
        <v>46013.0</v>
      </c>
      <c r="E41" s="62" t="s">
        <v>245</v>
      </c>
      <c r="F41" s="62" t="s">
        <v>81</v>
      </c>
      <c r="G41" s="62" t="s">
        <v>233</v>
      </c>
      <c r="H41" s="62" t="s">
        <v>641</v>
      </c>
      <c r="I41" s="62" t="s">
        <v>224</v>
      </c>
      <c r="J41" s="64">
        <v>1.4854166666666666</v>
      </c>
      <c r="K41" s="62">
        <v>11.0</v>
      </c>
      <c r="L41" s="62">
        <v>20.0</v>
      </c>
      <c r="M41" s="62">
        <v>0.55</v>
      </c>
      <c r="N41" s="62">
        <v>3.0</v>
      </c>
      <c r="O41" s="62">
        <v>4.0</v>
      </c>
      <c r="P41" s="62">
        <v>0.75</v>
      </c>
      <c r="Q41" s="62">
        <v>8.0</v>
      </c>
      <c r="R41" s="62">
        <v>16.0</v>
      </c>
      <c r="S41" s="62">
        <v>0.5</v>
      </c>
      <c r="T41" s="62">
        <v>0.625</v>
      </c>
      <c r="U41" s="62">
        <v>6.0</v>
      </c>
      <c r="V41" s="62">
        <v>6.0</v>
      </c>
      <c r="W41" s="62">
        <v>1.0</v>
      </c>
      <c r="X41" s="62">
        <v>0.0</v>
      </c>
      <c r="Y41" s="62">
        <v>10.0</v>
      </c>
      <c r="Z41" s="62">
        <v>10.0</v>
      </c>
      <c r="AA41" s="62">
        <v>8.0</v>
      </c>
      <c r="AB41" s="62">
        <v>4.0</v>
      </c>
      <c r="AC41" s="62">
        <v>1.0</v>
      </c>
      <c r="AD41" s="62">
        <v>5.0</v>
      </c>
      <c r="AE41" s="62">
        <v>3.0</v>
      </c>
      <c r="AF41" s="62">
        <v>31.0</v>
      </c>
      <c r="AG41" s="62">
        <v>28.5</v>
      </c>
      <c r="AH41" s="62">
        <v>13.0</v>
      </c>
    </row>
    <row r="42" ht="15.75" customHeight="1">
      <c r="A42" s="62">
        <v>29.0</v>
      </c>
      <c r="B42" s="62">
        <v>491.0</v>
      </c>
      <c r="C42" s="62">
        <v>30.0</v>
      </c>
      <c r="D42" s="63">
        <v>46014.0</v>
      </c>
      <c r="E42" s="62" t="s">
        <v>245</v>
      </c>
      <c r="F42" s="62" t="s">
        <v>227</v>
      </c>
      <c r="G42" s="62" t="s">
        <v>239</v>
      </c>
      <c r="H42" s="62" t="s">
        <v>642</v>
      </c>
      <c r="I42" s="62" t="s">
        <v>224</v>
      </c>
      <c r="J42" s="64">
        <v>1.4791666666666667</v>
      </c>
      <c r="K42" s="62">
        <v>14.0</v>
      </c>
      <c r="L42" s="62">
        <v>22.0</v>
      </c>
      <c r="M42" s="62">
        <v>0.636</v>
      </c>
      <c r="N42" s="62">
        <v>1.0</v>
      </c>
      <c r="O42" s="62">
        <v>4.0</v>
      </c>
      <c r="P42" s="62">
        <v>0.25</v>
      </c>
      <c r="Q42" s="62">
        <v>13.0</v>
      </c>
      <c r="R42" s="62">
        <v>18.0</v>
      </c>
      <c r="S42" s="62">
        <v>0.722</v>
      </c>
      <c r="T42" s="62">
        <v>0.659</v>
      </c>
      <c r="U42" s="62">
        <v>4.0</v>
      </c>
      <c r="V42" s="62">
        <v>5.0</v>
      </c>
      <c r="W42" s="62">
        <v>0.8</v>
      </c>
      <c r="X42" s="62">
        <v>1.0</v>
      </c>
      <c r="Y42" s="62">
        <v>2.0</v>
      </c>
      <c r="Z42" s="62">
        <v>3.0</v>
      </c>
      <c r="AA42" s="62">
        <v>8.0</v>
      </c>
      <c r="AB42" s="62">
        <v>0.0</v>
      </c>
      <c r="AC42" s="62">
        <v>0.0</v>
      </c>
      <c r="AD42" s="62">
        <v>2.0</v>
      </c>
      <c r="AE42" s="62">
        <v>2.0</v>
      </c>
      <c r="AF42" s="62">
        <v>33.0</v>
      </c>
      <c r="AG42" s="62">
        <v>26.9</v>
      </c>
      <c r="AH42" s="62">
        <v>-17.0</v>
      </c>
    </row>
    <row r="43" ht="15.75" customHeight="1">
      <c r="A43" s="62">
        <v>30.0</v>
      </c>
      <c r="B43" s="62">
        <v>492.0</v>
      </c>
      <c r="C43" s="62">
        <v>31.0</v>
      </c>
      <c r="D43" s="63">
        <v>46016.0</v>
      </c>
      <c r="E43" s="62" t="s">
        <v>245</v>
      </c>
      <c r="F43" s="62" t="s">
        <v>81</v>
      </c>
      <c r="G43" s="62" t="s">
        <v>239</v>
      </c>
      <c r="H43" s="62" t="s">
        <v>643</v>
      </c>
      <c r="I43" s="62" t="s">
        <v>224</v>
      </c>
      <c r="J43" s="64">
        <v>1.5055555555555555</v>
      </c>
      <c r="K43" s="62">
        <v>7.0</v>
      </c>
      <c r="L43" s="62">
        <v>19.0</v>
      </c>
      <c r="M43" s="62">
        <v>0.368</v>
      </c>
      <c r="N43" s="62">
        <v>1.0</v>
      </c>
      <c r="O43" s="62">
        <v>6.0</v>
      </c>
      <c r="P43" s="62">
        <v>0.167</v>
      </c>
      <c r="Q43" s="62">
        <v>6.0</v>
      </c>
      <c r="R43" s="62">
        <v>13.0</v>
      </c>
      <c r="S43" s="62">
        <v>0.462</v>
      </c>
      <c r="T43" s="62">
        <v>0.395</v>
      </c>
      <c r="U43" s="62">
        <v>7.0</v>
      </c>
      <c r="V43" s="62">
        <v>8.0</v>
      </c>
      <c r="W43" s="62">
        <v>0.875</v>
      </c>
      <c r="X43" s="62">
        <v>1.0</v>
      </c>
      <c r="Y43" s="62">
        <v>5.0</v>
      </c>
      <c r="Z43" s="62">
        <v>6.0</v>
      </c>
      <c r="AA43" s="62">
        <v>4.0</v>
      </c>
      <c r="AB43" s="62">
        <v>1.0</v>
      </c>
      <c r="AC43" s="62">
        <v>0.0</v>
      </c>
      <c r="AD43" s="62">
        <v>0.0</v>
      </c>
      <c r="AE43" s="62">
        <v>2.0</v>
      </c>
      <c r="AF43" s="62">
        <v>22.0</v>
      </c>
      <c r="AG43" s="62">
        <v>16.3</v>
      </c>
      <c r="AH43" s="62">
        <v>-15.0</v>
      </c>
    </row>
    <row r="44" ht="15.75" customHeight="1">
      <c r="A44" s="62">
        <v>31.0</v>
      </c>
      <c r="B44" s="62">
        <v>493.0</v>
      </c>
      <c r="C44" s="62">
        <v>32.0</v>
      </c>
      <c r="D44" s="63">
        <v>46019.0</v>
      </c>
      <c r="E44" s="62" t="s">
        <v>245</v>
      </c>
      <c r="F44" s="62" t="s">
        <v>81</v>
      </c>
      <c r="G44" s="62" t="s">
        <v>265</v>
      </c>
      <c r="H44" s="62" t="s">
        <v>644</v>
      </c>
      <c r="I44" s="62" t="s">
        <v>224</v>
      </c>
      <c r="J44" s="64">
        <v>1.2090277777777778</v>
      </c>
      <c r="K44" s="62">
        <v>10.0</v>
      </c>
      <c r="L44" s="62">
        <v>13.0</v>
      </c>
      <c r="M44" s="62">
        <v>0.769</v>
      </c>
      <c r="N44" s="62">
        <v>0.0</v>
      </c>
      <c r="O44" s="62">
        <v>2.0</v>
      </c>
      <c r="P44" s="62">
        <v>0.0</v>
      </c>
      <c r="Q44" s="62">
        <v>10.0</v>
      </c>
      <c r="R44" s="62">
        <v>11.0</v>
      </c>
      <c r="S44" s="62">
        <v>0.909</v>
      </c>
      <c r="T44" s="62">
        <v>0.769</v>
      </c>
      <c r="U44" s="62">
        <v>7.0</v>
      </c>
      <c r="V44" s="62">
        <v>9.0</v>
      </c>
      <c r="W44" s="62">
        <v>0.778</v>
      </c>
      <c r="X44" s="62">
        <v>0.0</v>
      </c>
      <c r="Y44" s="62">
        <v>2.0</v>
      </c>
      <c r="Z44" s="62">
        <v>2.0</v>
      </c>
      <c r="AA44" s="62">
        <v>5.0</v>
      </c>
      <c r="AB44" s="62">
        <v>2.0</v>
      </c>
      <c r="AC44" s="62">
        <v>0.0</v>
      </c>
      <c r="AD44" s="62">
        <v>1.0</v>
      </c>
      <c r="AE44" s="62">
        <v>0.0</v>
      </c>
      <c r="AF44" s="62">
        <v>27.0</v>
      </c>
      <c r="AG44" s="62">
        <v>26.2</v>
      </c>
      <c r="AH44" s="62">
        <v>19.0</v>
      </c>
    </row>
    <row r="45" ht="15.75" customHeight="1">
      <c r="A45" s="62">
        <v>32.0</v>
      </c>
      <c r="B45" s="62">
        <v>494.0</v>
      </c>
      <c r="C45" s="62">
        <v>33.0</v>
      </c>
      <c r="D45" s="63">
        <v>46020.0</v>
      </c>
      <c r="E45" s="62" t="s">
        <v>245</v>
      </c>
      <c r="F45" s="62" t="s">
        <v>81</v>
      </c>
      <c r="G45" s="62" t="s">
        <v>241</v>
      </c>
      <c r="H45" s="62" t="s">
        <v>645</v>
      </c>
      <c r="I45" s="62" t="s">
        <v>224</v>
      </c>
      <c r="J45" s="64">
        <v>1.4951388888888888</v>
      </c>
      <c r="K45" s="62">
        <v>15.0</v>
      </c>
      <c r="L45" s="62">
        <v>24.0</v>
      </c>
      <c r="M45" s="62">
        <v>0.625</v>
      </c>
      <c r="N45" s="62">
        <v>2.0</v>
      </c>
      <c r="O45" s="62">
        <v>5.0</v>
      </c>
      <c r="P45" s="62">
        <v>0.4</v>
      </c>
      <c r="Q45" s="62">
        <v>13.0</v>
      </c>
      <c r="R45" s="62">
        <v>19.0</v>
      </c>
      <c r="S45" s="62">
        <v>0.684</v>
      </c>
      <c r="T45" s="62">
        <v>0.667</v>
      </c>
      <c r="U45" s="62">
        <v>7.0</v>
      </c>
      <c r="V45" s="62">
        <v>7.0</v>
      </c>
      <c r="W45" s="62">
        <v>1.0</v>
      </c>
      <c r="X45" s="62">
        <v>1.0</v>
      </c>
      <c r="Y45" s="62">
        <v>5.0</v>
      </c>
      <c r="Z45" s="62">
        <v>6.0</v>
      </c>
      <c r="AA45" s="62">
        <v>6.0</v>
      </c>
      <c r="AB45" s="62">
        <v>2.0</v>
      </c>
      <c r="AC45" s="62">
        <v>0.0</v>
      </c>
      <c r="AD45" s="62">
        <v>3.0</v>
      </c>
      <c r="AE45" s="62">
        <v>1.0</v>
      </c>
      <c r="AF45" s="62">
        <v>39.0</v>
      </c>
      <c r="AG45" s="62">
        <v>33.2</v>
      </c>
      <c r="AH45" s="62">
        <v>16.0</v>
      </c>
    </row>
    <row r="46" ht="15.75" customHeight="1">
      <c r="A46" s="62">
        <v>33.0</v>
      </c>
      <c r="B46" s="62">
        <v>495.0</v>
      </c>
      <c r="C46" s="62">
        <v>34.0</v>
      </c>
      <c r="D46" s="63">
        <v>46022.0</v>
      </c>
      <c r="E46" s="62" t="s">
        <v>245</v>
      </c>
      <c r="F46" s="62" t="s">
        <v>81</v>
      </c>
      <c r="G46" s="62" t="s">
        <v>230</v>
      </c>
      <c r="H46" s="62" t="s">
        <v>646</v>
      </c>
      <c r="I46" s="62" t="s">
        <v>224</v>
      </c>
      <c r="J46" s="64">
        <v>1.1909722222222223</v>
      </c>
      <c r="K46" s="62">
        <v>11.0</v>
      </c>
      <c r="L46" s="62">
        <v>15.0</v>
      </c>
      <c r="M46" s="62">
        <v>0.733</v>
      </c>
      <c r="N46" s="62">
        <v>1.0</v>
      </c>
      <c r="O46" s="62">
        <v>2.0</v>
      </c>
      <c r="P46" s="62">
        <v>0.5</v>
      </c>
      <c r="Q46" s="62">
        <v>10.0</v>
      </c>
      <c r="R46" s="62">
        <v>13.0</v>
      </c>
      <c r="S46" s="62">
        <v>0.769</v>
      </c>
      <c r="T46" s="62">
        <v>0.767</v>
      </c>
      <c r="U46" s="62">
        <v>7.0</v>
      </c>
      <c r="V46" s="62">
        <v>7.0</v>
      </c>
      <c r="W46" s="62">
        <v>1.0</v>
      </c>
      <c r="X46" s="62">
        <v>0.0</v>
      </c>
      <c r="Y46" s="62">
        <v>2.0</v>
      </c>
      <c r="Z46" s="62">
        <v>2.0</v>
      </c>
      <c r="AA46" s="62">
        <v>6.0</v>
      </c>
      <c r="AB46" s="62">
        <v>4.0</v>
      </c>
      <c r="AC46" s="62">
        <v>0.0</v>
      </c>
      <c r="AD46" s="62">
        <v>0.0</v>
      </c>
      <c r="AE46" s="62">
        <v>3.0</v>
      </c>
      <c r="AF46" s="62">
        <v>30.0</v>
      </c>
      <c r="AG46" s="62">
        <v>31.5</v>
      </c>
      <c r="AH46" s="62">
        <v>22.0</v>
      </c>
    </row>
    <row r="47" ht="15.75" customHeight="1">
      <c r="A47" s="62">
        <v>34.0</v>
      </c>
      <c r="B47" s="62">
        <v>496.0</v>
      </c>
      <c r="C47" s="62">
        <v>35.0</v>
      </c>
      <c r="D47" s="63">
        <v>46024.0</v>
      </c>
      <c r="E47" s="62" t="s">
        <v>245</v>
      </c>
      <c r="F47" s="62" t="s">
        <v>227</v>
      </c>
      <c r="G47" s="62" t="s">
        <v>222</v>
      </c>
      <c r="H47" s="62" t="s">
        <v>647</v>
      </c>
      <c r="I47" s="62" t="s">
        <v>224</v>
      </c>
      <c r="J47" s="64">
        <v>1.1743055555555555</v>
      </c>
      <c r="K47" s="62">
        <v>10.0</v>
      </c>
      <c r="L47" s="62">
        <v>20.0</v>
      </c>
      <c r="M47" s="62">
        <v>0.5</v>
      </c>
      <c r="N47" s="62">
        <v>3.0</v>
      </c>
      <c r="O47" s="62">
        <v>5.0</v>
      </c>
      <c r="P47" s="62">
        <v>0.6</v>
      </c>
      <c r="Q47" s="62">
        <v>7.0</v>
      </c>
      <c r="R47" s="62">
        <v>15.0</v>
      </c>
      <c r="S47" s="62">
        <v>0.467</v>
      </c>
      <c r="T47" s="62">
        <v>0.575</v>
      </c>
      <c r="U47" s="62">
        <v>7.0</v>
      </c>
      <c r="V47" s="62">
        <v>7.0</v>
      </c>
      <c r="W47" s="62">
        <v>1.0</v>
      </c>
      <c r="X47" s="62">
        <v>0.0</v>
      </c>
      <c r="Y47" s="62">
        <v>1.0</v>
      </c>
      <c r="Z47" s="62">
        <v>1.0</v>
      </c>
      <c r="AA47" s="62">
        <v>7.0</v>
      </c>
      <c r="AB47" s="62">
        <v>0.0</v>
      </c>
      <c r="AC47" s="62">
        <v>0.0</v>
      </c>
      <c r="AD47" s="62">
        <v>3.0</v>
      </c>
      <c r="AE47" s="62">
        <v>1.0</v>
      </c>
      <c r="AF47" s="62">
        <v>30.0</v>
      </c>
      <c r="AG47" s="62">
        <v>21.8</v>
      </c>
      <c r="AH47" s="62">
        <v>26.0</v>
      </c>
    </row>
    <row r="48" ht="15.75" customHeight="1">
      <c r="A48" s="62">
        <v>35.0</v>
      </c>
      <c r="B48" s="62">
        <v>497.0</v>
      </c>
      <c r="C48" s="62">
        <v>36.0</v>
      </c>
      <c r="D48" s="63">
        <v>46026.0</v>
      </c>
      <c r="E48" s="62" t="s">
        <v>245</v>
      </c>
      <c r="F48" s="62" t="s">
        <v>227</v>
      </c>
      <c r="G48" s="62" t="s">
        <v>259</v>
      </c>
      <c r="H48" s="62" t="s">
        <v>347</v>
      </c>
      <c r="I48" s="62" t="s">
        <v>224</v>
      </c>
      <c r="J48" s="64">
        <v>1.4854166666666666</v>
      </c>
      <c r="K48" s="62">
        <v>8.0</v>
      </c>
      <c r="L48" s="62">
        <v>22.0</v>
      </c>
      <c r="M48" s="62">
        <v>0.364</v>
      </c>
      <c r="N48" s="62">
        <v>1.0</v>
      </c>
      <c r="O48" s="62">
        <v>5.0</v>
      </c>
      <c r="P48" s="62">
        <v>0.2</v>
      </c>
      <c r="Q48" s="62">
        <v>7.0</v>
      </c>
      <c r="R48" s="62">
        <v>17.0</v>
      </c>
      <c r="S48" s="62">
        <v>0.412</v>
      </c>
      <c r="T48" s="62">
        <v>0.386</v>
      </c>
      <c r="U48" s="62">
        <v>8.0</v>
      </c>
      <c r="V48" s="62">
        <v>9.0</v>
      </c>
      <c r="W48" s="62">
        <v>0.889</v>
      </c>
      <c r="X48" s="62">
        <v>0.0</v>
      </c>
      <c r="Y48" s="62">
        <v>0.0</v>
      </c>
      <c r="Z48" s="62">
        <v>0.0</v>
      </c>
      <c r="AA48" s="62">
        <v>6.0</v>
      </c>
      <c r="AB48" s="62">
        <v>0.0</v>
      </c>
      <c r="AC48" s="62">
        <v>0.0</v>
      </c>
      <c r="AD48" s="62">
        <v>3.0</v>
      </c>
      <c r="AE48" s="62">
        <v>3.0</v>
      </c>
      <c r="AF48" s="62">
        <v>25.0</v>
      </c>
      <c r="AG48" s="62">
        <v>12.4</v>
      </c>
      <c r="AH48" s="62">
        <v>-5.0</v>
      </c>
    </row>
    <row r="49" ht="15.75" customHeight="1">
      <c r="A49" s="62">
        <v>36.0</v>
      </c>
      <c r="B49" s="62">
        <v>498.0</v>
      </c>
      <c r="C49" s="62">
        <v>37.0</v>
      </c>
      <c r="D49" s="63">
        <v>46027.0</v>
      </c>
      <c r="E49" s="62" t="s">
        <v>245</v>
      </c>
      <c r="F49" s="62" t="s">
        <v>81</v>
      </c>
      <c r="G49" s="62" t="s">
        <v>243</v>
      </c>
      <c r="H49" s="62" t="s">
        <v>648</v>
      </c>
      <c r="I49" s="62" t="s">
        <v>224</v>
      </c>
      <c r="J49" s="64">
        <v>1.2319444444444445</v>
      </c>
      <c r="K49" s="62">
        <v>7.0</v>
      </c>
      <c r="L49" s="62">
        <v>21.0</v>
      </c>
      <c r="M49" s="62">
        <v>0.333</v>
      </c>
      <c r="N49" s="62">
        <v>1.0</v>
      </c>
      <c r="O49" s="62">
        <v>6.0</v>
      </c>
      <c r="P49" s="62">
        <v>0.167</v>
      </c>
      <c r="Q49" s="62">
        <v>6.0</v>
      </c>
      <c r="R49" s="62">
        <v>15.0</v>
      </c>
      <c r="S49" s="62">
        <v>0.4</v>
      </c>
      <c r="T49" s="62">
        <v>0.357</v>
      </c>
      <c r="U49" s="62">
        <v>6.0</v>
      </c>
      <c r="V49" s="62">
        <v>6.0</v>
      </c>
      <c r="W49" s="62">
        <v>1.0</v>
      </c>
      <c r="X49" s="62">
        <v>0.0</v>
      </c>
      <c r="Y49" s="62">
        <v>2.0</v>
      </c>
      <c r="Z49" s="62">
        <v>2.0</v>
      </c>
      <c r="AA49" s="62">
        <v>6.0</v>
      </c>
      <c r="AB49" s="62">
        <v>0.0</v>
      </c>
      <c r="AC49" s="62">
        <v>1.0</v>
      </c>
      <c r="AD49" s="62">
        <v>2.0</v>
      </c>
      <c r="AE49" s="62">
        <v>2.0</v>
      </c>
      <c r="AF49" s="62">
        <v>21.0</v>
      </c>
      <c r="AG49" s="62">
        <v>11.8</v>
      </c>
      <c r="AH49" s="62">
        <v>-20.0</v>
      </c>
    </row>
    <row r="50" ht="15.75" customHeight="1">
      <c r="A50" s="62">
        <v>37.0</v>
      </c>
      <c r="B50" s="62">
        <v>499.0</v>
      </c>
      <c r="C50" s="62">
        <v>38.0</v>
      </c>
      <c r="D50" s="63">
        <v>46029.0</v>
      </c>
      <c r="E50" s="62" t="s">
        <v>245</v>
      </c>
      <c r="F50" s="62" t="s">
        <v>81</v>
      </c>
      <c r="G50" s="62" t="s">
        <v>251</v>
      </c>
      <c r="H50" s="62" t="s">
        <v>649</v>
      </c>
      <c r="I50" s="62" t="s">
        <v>224</v>
      </c>
      <c r="J50" s="64">
        <v>1.7486111111111111</v>
      </c>
      <c r="K50" s="62">
        <v>14.0</v>
      </c>
      <c r="L50" s="62">
        <v>26.0</v>
      </c>
      <c r="M50" s="62">
        <v>0.538</v>
      </c>
      <c r="N50" s="62">
        <v>1.0</v>
      </c>
      <c r="O50" s="62">
        <v>8.0</v>
      </c>
      <c r="P50" s="62">
        <v>0.125</v>
      </c>
      <c r="Q50" s="62">
        <v>13.0</v>
      </c>
      <c r="R50" s="62">
        <v>18.0</v>
      </c>
      <c r="S50" s="62">
        <v>0.722</v>
      </c>
      <c r="T50" s="62">
        <v>0.558</v>
      </c>
      <c r="U50" s="62">
        <v>17.0</v>
      </c>
      <c r="V50" s="62">
        <v>19.0</v>
      </c>
      <c r="W50" s="62">
        <v>0.895</v>
      </c>
      <c r="X50" s="62">
        <v>0.0</v>
      </c>
      <c r="Y50" s="62">
        <v>6.0</v>
      </c>
      <c r="Z50" s="62">
        <v>6.0</v>
      </c>
      <c r="AA50" s="62">
        <v>6.0</v>
      </c>
      <c r="AB50" s="62">
        <v>1.0</v>
      </c>
      <c r="AC50" s="62">
        <v>1.0</v>
      </c>
      <c r="AD50" s="62">
        <v>0.0</v>
      </c>
      <c r="AE50" s="62">
        <v>1.0</v>
      </c>
      <c r="AF50" s="62">
        <v>46.0</v>
      </c>
      <c r="AG50" s="62">
        <v>39.9</v>
      </c>
      <c r="AH50" s="62">
        <v>9.0</v>
      </c>
    </row>
    <row r="51" ht="15.75" customHeight="1">
      <c r="A51" s="62">
        <v>37.0</v>
      </c>
      <c r="B51" s="62" t="s">
        <v>81</v>
      </c>
      <c r="C51" s="62">
        <v>39.0</v>
      </c>
      <c r="D51" s="63">
        <v>46031.0</v>
      </c>
      <c r="E51" s="62" t="s">
        <v>245</v>
      </c>
      <c r="F51" s="62" t="s">
        <v>227</v>
      </c>
      <c r="G51" s="62" t="s">
        <v>233</v>
      </c>
      <c r="H51" s="62" t="s">
        <v>386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>
        <v>38.0</v>
      </c>
      <c r="B52" s="62">
        <v>500.0</v>
      </c>
      <c r="C52" s="62">
        <v>40.0</v>
      </c>
      <c r="D52" s="63">
        <v>46033.0</v>
      </c>
      <c r="E52" s="62" t="s">
        <v>245</v>
      </c>
      <c r="F52" s="62" t="s">
        <v>81</v>
      </c>
      <c r="G52" s="62" t="s">
        <v>235</v>
      </c>
      <c r="H52" s="62" t="s">
        <v>636</v>
      </c>
      <c r="I52" s="62" t="s">
        <v>224</v>
      </c>
      <c r="J52" s="64">
        <v>1.3319444444444444</v>
      </c>
      <c r="K52" s="62">
        <v>10.0</v>
      </c>
      <c r="L52" s="62">
        <v>19.0</v>
      </c>
      <c r="M52" s="62">
        <v>0.526</v>
      </c>
      <c r="N52" s="62">
        <v>2.0</v>
      </c>
      <c r="O52" s="62">
        <v>6.0</v>
      </c>
      <c r="P52" s="62">
        <v>0.333</v>
      </c>
      <c r="Q52" s="62">
        <v>8.0</v>
      </c>
      <c r="R52" s="62">
        <v>13.0</v>
      </c>
      <c r="S52" s="62">
        <v>0.615</v>
      </c>
      <c r="T52" s="62">
        <v>0.579</v>
      </c>
      <c r="U52" s="62">
        <v>7.0</v>
      </c>
      <c r="V52" s="62">
        <v>9.0</v>
      </c>
      <c r="W52" s="62">
        <v>0.778</v>
      </c>
      <c r="X52" s="62">
        <v>1.0</v>
      </c>
      <c r="Y52" s="62">
        <v>4.0</v>
      </c>
      <c r="Z52" s="62">
        <v>5.0</v>
      </c>
      <c r="AA52" s="62">
        <v>8.0</v>
      </c>
      <c r="AB52" s="62">
        <v>1.0</v>
      </c>
      <c r="AC52" s="62">
        <v>1.0</v>
      </c>
      <c r="AD52" s="62">
        <v>3.0</v>
      </c>
      <c r="AE52" s="62">
        <v>4.0</v>
      </c>
      <c r="AF52" s="62">
        <v>29.0</v>
      </c>
      <c r="AG52" s="62">
        <v>23.5</v>
      </c>
      <c r="AH52" s="62">
        <v>8.0</v>
      </c>
    </row>
    <row r="53" ht="15.75" customHeight="1">
      <c r="A53" s="62">
        <v>39.0</v>
      </c>
      <c r="B53" s="62">
        <v>501.0</v>
      </c>
      <c r="C53" s="62">
        <v>41.0</v>
      </c>
      <c r="D53" s="63">
        <v>46035.0</v>
      </c>
      <c r="E53" s="62" t="s">
        <v>245</v>
      </c>
      <c r="F53" s="62" t="s">
        <v>81</v>
      </c>
      <c r="G53" s="62" t="s">
        <v>239</v>
      </c>
      <c r="H53" s="62" t="s">
        <v>650</v>
      </c>
      <c r="I53" s="62" t="s">
        <v>224</v>
      </c>
      <c r="J53" s="64">
        <v>1.4027777777777777</v>
      </c>
      <c r="K53" s="62">
        <v>11.0</v>
      </c>
      <c r="L53" s="62">
        <v>23.0</v>
      </c>
      <c r="M53" s="62">
        <v>0.478</v>
      </c>
      <c r="N53" s="62">
        <v>1.0</v>
      </c>
      <c r="O53" s="62">
        <v>4.0</v>
      </c>
      <c r="P53" s="62">
        <v>0.25</v>
      </c>
      <c r="Q53" s="62">
        <v>10.0</v>
      </c>
      <c r="R53" s="62">
        <v>19.0</v>
      </c>
      <c r="S53" s="62">
        <v>0.526</v>
      </c>
      <c r="T53" s="62">
        <v>0.5</v>
      </c>
      <c r="U53" s="62">
        <v>11.0</v>
      </c>
      <c r="V53" s="62">
        <v>13.0</v>
      </c>
      <c r="W53" s="62">
        <v>0.846</v>
      </c>
      <c r="X53" s="62">
        <v>0.0</v>
      </c>
      <c r="Y53" s="62">
        <v>5.0</v>
      </c>
      <c r="Z53" s="62">
        <v>5.0</v>
      </c>
      <c r="AA53" s="62">
        <v>5.0</v>
      </c>
      <c r="AB53" s="62">
        <v>0.0</v>
      </c>
      <c r="AC53" s="62">
        <v>4.0</v>
      </c>
      <c r="AD53" s="62">
        <v>2.0</v>
      </c>
      <c r="AE53" s="62">
        <v>2.0</v>
      </c>
      <c r="AF53" s="62">
        <v>34.0</v>
      </c>
      <c r="AG53" s="62">
        <v>26.5</v>
      </c>
      <c r="AH53" s="62">
        <v>29.0</v>
      </c>
    </row>
    <row r="54" ht="15.75" customHeight="1">
      <c r="A54" s="62">
        <v>40.0</v>
      </c>
      <c r="B54" s="62">
        <v>502.0</v>
      </c>
      <c r="C54" s="62">
        <v>42.0</v>
      </c>
      <c r="D54" s="63">
        <v>46037.0</v>
      </c>
      <c r="E54" s="62" t="s">
        <v>245</v>
      </c>
      <c r="F54" s="62" t="s">
        <v>227</v>
      </c>
      <c r="G54" s="62" t="s">
        <v>272</v>
      </c>
      <c r="H54" s="62" t="s">
        <v>651</v>
      </c>
      <c r="I54" s="62" t="s">
        <v>224</v>
      </c>
      <c r="J54" s="64">
        <v>1.3604166666666666</v>
      </c>
      <c r="K54" s="62">
        <v>6.0</v>
      </c>
      <c r="L54" s="62">
        <v>11.0</v>
      </c>
      <c r="M54" s="62">
        <v>0.545</v>
      </c>
      <c r="N54" s="62">
        <v>1.0</v>
      </c>
      <c r="O54" s="62">
        <v>3.0</v>
      </c>
      <c r="P54" s="62">
        <v>0.333</v>
      </c>
      <c r="Q54" s="62">
        <v>5.0</v>
      </c>
      <c r="R54" s="62">
        <v>8.0</v>
      </c>
      <c r="S54" s="62">
        <v>0.625</v>
      </c>
      <c r="T54" s="62">
        <v>0.591</v>
      </c>
      <c r="U54" s="62">
        <v>7.0</v>
      </c>
      <c r="V54" s="62">
        <v>8.0</v>
      </c>
      <c r="W54" s="62">
        <v>0.875</v>
      </c>
      <c r="X54" s="62">
        <v>0.0</v>
      </c>
      <c r="Y54" s="62">
        <v>2.0</v>
      </c>
      <c r="Z54" s="62">
        <v>2.0</v>
      </c>
      <c r="AA54" s="62">
        <v>4.0</v>
      </c>
      <c r="AB54" s="62">
        <v>0.0</v>
      </c>
      <c r="AC54" s="62">
        <v>2.0</v>
      </c>
      <c r="AD54" s="62">
        <v>5.0</v>
      </c>
      <c r="AE54" s="62">
        <v>1.0</v>
      </c>
      <c r="AF54" s="62">
        <v>20.0</v>
      </c>
      <c r="AG54" s="62">
        <v>13.7</v>
      </c>
      <c r="AH54" s="62">
        <v>15.0</v>
      </c>
    </row>
    <row r="55" ht="15.75" customHeight="1">
      <c r="A55" s="62">
        <v>41.0</v>
      </c>
      <c r="B55" s="62">
        <v>503.0</v>
      </c>
      <c r="C55" s="62">
        <v>43.0</v>
      </c>
      <c r="D55" s="63">
        <v>46039.0</v>
      </c>
      <c r="E55" s="62" t="s">
        <v>245</v>
      </c>
      <c r="F55" s="62" t="s">
        <v>227</v>
      </c>
      <c r="G55" s="62" t="s">
        <v>235</v>
      </c>
      <c r="H55" s="62" t="s">
        <v>652</v>
      </c>
      <c r="I55" s="62" t="s">
        <v>224</v>
      </c>
      <c r="J55" s="64">
        <v>1.511111111111111</v>
      </c>
      <c r="K55" s="62">
        <v>12.0</v>
      </c>
      <c r="L55" s="62">
        <v>19.0</v>
      </c>
      <c r="M55" s="62">
        <v>0.632</v>
      </c>
      <c r="N55" s="62">
        <v>2.0</v>
      </c>
      <c r="O55" s="62">
        <v>3.0</v>
      </c>
      <c r="P55" s="62">
        <v>0.667</v>
      </c>
      <c r="Q55" s="62">
        <v>10.0</v>
      </c>
      <c r="R55" s="62">
        <v>16.0</v>
      </c>
      <c r="S55" s="62">
        <v>0.625</v>
      </c>
      <c r="T55" s="62">
        <v>0.684</v>
      </c>
      <c r="U55" s="62">
        <v>13.0</v>
      </c>
      <c r="V55" s="62">
        <v>13.0</v>
      </c>
      <c r="W55" s="62">
        <v>1.0</v>
      </c>
      <c r="X55" s="62">
        <v>2.0</v>
      </c>
      <c r="Y55" s="62">
        <v>2.0</v>
      </c>
      <c r="Z55" s="62">
        <v>4.0</v>
      </c>
      <c r="AA55" s="62">
        <v>3.0</v>
      </c>
      <c r="AB55" s="62">
        <v>1.0</v>
      </c>
      <c r="AC55" s="62">
        <v>0.0</v>
      </c>
      <c r="AD55" s="62">
        <v>2.0</v>
      </c>
      <c r="AE55" s="62">
        <v>4.0</v>
      </c>
      <c r="AF55" s="62">
        <v>39.0</v>
      </c>
      <c r="AG55" s="62">
        <v>32.0</v>
      </c>
      <c r="AH55" s="62">
        <v>-1.0</v>
      </c>
    </row>
    <row r="56" ht="15.75" customHeight="1">
      <c r="A56" s="62">
        <v>42.0</v>
      </c>
      <c r="B56" s="62">
        <v>504.0</v>
      </c>
      <c r="C56" s="62">
        <v>44.0</v>
      </c>
      <c r="D56" s="63">
        <v>46041.0</v>
      </c>
      <c r="E56" s="62" t="s">
        <v>245</v>
      </c>
      <c r="F56" s="62" t="s">
        <v>227</v>
      </c>
      <c r="G56" s="62" t="s">
        <v>293</v>
      </c>
      <c r="H56" s="62" t="s">
        <v>653</v>
      </c>
      <c r="I56" s="62" t="s">
        <v>224</v>
      </c>
      <c r="J56" s="64">
        <v>1.4027777777777777</v>
      </c>
      <c r="K56" s="62">
        <v>12.0</v>
      </c>
      <c r="L56" s="62">
        <v>20.0</v>
      </c>
      <c r="M56" s="62">
        <v>0.6</v>
      </c>
      <c r="N56" s="62">
        <v>1.0</v>
      </c>
      <c r="O56" s="62">
        <v>4.0</v>
      </c>
      <c r="P56" s="62">
        <v>0.25</v>
      </c>
      <c r="Q56" s="62">
        <v>11.0</v>
      </c>
      <c r="R56" s="62">
        <v>16.0</v>
      </c>
      <c r="S56" s="62">
        <v>0.688</v>
      </c>
      <c r="T56" s="62">
        <v>0.625</v>
      </c>
      <c r="U56" s="62">
        <v>5.0</v>
      </c>
      <c r="V56" s="62">
        <v>5.0</v>
      </c>
      <c r="W56" s="62">
        <v>1.0</v>
      </c>
      <c r="X56" s="62">
        <v>0.0</v>
      </c>
      <c r="Y56" s="62">
        <v>1.0</v>
      </c>
      <c r="Z56" s="62">
        <v>1.0</v>
      </c>
      <c r="AA56" s="62">
        <v>3.0</v>
      </c>
      <c r="AB56" s="62">
        <v>1.0</v>
      </c>
      <c r="AC56" s="62">
        <v>2.0</v>
      </c>
      <c r="AD56" s="62">
        <v>0.0</v>
      </c>
      <c r="AE56" s="62">
        <v>2.0</v>
      </c>
      <c r="AF56" s="62">
        <v>30.0</v>
      </c>
      <c r="AG56" s="62">
        <v>24.8</v>
      </c>
      <c r="AH56" s="62">
        <v>17.0</v>
      </c>
    </row>
    <row r="57" ht="15.75" customHeight="1">
      <c r="A57" s="62">
        <v>43.0</v>
      </c>
      <c r="B57" s="62">
        <v>505.0</v>
      </c>
      <c r="C57" s="62">
        <v>45.0</v>
      </c>
      <c r="D57" s="63">
        <v>46043.0</v>
      </c>
      <c r="E57" s="62" t="s">
        <v>245</v>
      </c>
      <c r="F57" s="62" t="s">
        <v>227</v>
      </c>
      <c r="G57" s="62" t="s">
        <v>249</v>
      </c>
      <c r="H57" s="62" t="s">
        <v>654</v>
      </c>
      <c r="I57" s="62" t="s">
        <v>224</v>
      </c>
      <c r="J57" s="64">
        <v>1.3888888888888888</v>
      </c>
      <c r="K57" s="62">
        <v>16.0</v>
      </c>
      <c r="L57" s="62">
        <v>19.0</v>
      </c>
      <c r="M57" s="62">
        <v>0.842</v>
      </c>
      <c r="N57" s="62">
        <v>2.0</v>
      </c>
      <c r="O57" s="62">
        <v>2.0</v>
      </c>
      <c r="P57" s="62">
        <v>1.0</v>
      </c>
      <c r="Q57" s="62">
        <v>14.0</v>
      </c>
      <c r="R57" s="62">
        <v>17.0</v>
      </c>
      <c r="S57" s="62">
        <v>0.824</v>
      </c>
      <c r="T57" s="62">
        <v>0.895</v>
      </c>
      <c r="U57" s="62">
        <v>6.0</v>
      </c>
      <c r="V57" s="62">
        <v>7.0</v>
      </c>
      <c r="W57" s="62">
        <v>0.857</v>
      </c>
      <c r="X57" s="62">
        <v>2.0</v>
      </c>
      <c r="Y57" s="62">
        <v>5.0</v>
      </c>
      <c r="Z57" s="62">
        <v>7.0</v>
      </c>
      <c r="AA57" s="62">
        <v>11.0</v>
      </c>
      <c r="AB57" s="62">
        <v>1.0</v>
      </c>
      <c r="AC57" s="62">
        <v>0.0</v>
      </c>
      <c r="AD57" s="62">
        <v>2.0</v>
      </c>
      <c r="AE57" s="62">
        <v>0.0</v>
      </c>
      <c r="AF57" s="62">
        <v>40.0</v>
      </c>
      <c r="AG57" s="62">
        <v>42.3</v>
      </c>
      <c r="AH57" s="62">
        <v>19.0</v>
      </c>
    </row>
    <row r="58" ht="15.75" customHeight="1">
      <c r="A58" s="62">
        <v>44.0</v>
      </c>
      <c r="B58" s="62">
        <v>506.0</v>
      </c>
      <c r="C58" s="62">
        <v>46.0</v>
      </c>
      <c r="D58" s="63">
        <v>46045.0</v>
      </c>
      <c r="E58" s="62" t="s">
        <v>245</v>
      </c>
      <c r="F58" s="62" t="s">
        <v>81</v>
      </c>
      <c r="G58" s="62" t="s">
        <v>316</v>
      </c>
      <c r="H58" s="62" t="s">
        <v>655</v>
      </c>
      <c r="I58" s="62" t="s">
        <v>224</v>
      </c>
      <c r="J58" s="64">
        <v>1.4458333333333333</v>
      </c>
      <c r="K58" s="62">
        <v>17.0</v>
      </c>
      <c r="L58" s="62">
        <v>28.0</v>
      </c>
      <c r="M58" s="62">
        <v>0.607</v>
      </c>
      <c r="N58" s="62">
        <v>1.0</v>
      </c>
      <c r="O58" s="62">
        <v>4.0</v>
      </c>
      <c r="P58" s="62">
        <v>0.25</v>
      </c>
      <c r="Q58" s="62">
        <v>16.0</v>
      </c>
      <c r="R58" s="62">
        <v>24.0</v>
      </c>
      <c r="S58" s="62">
        <v>0.667</v>
      </c>
      <c r="T58" s="62">
        <v>0.625</v>
      </c>
      <c r="U58" s="62">
        <v>12.0</v>
      </c>
      <c r="V58" s="62">
        <v>12.0</v>
      </c>
      <c r="W58" s="62">
        <v>1.0</v>
      </c>
      <c r="X58" s="62">
        <v>1.0</v>
      </c>
      <c r="Y58" s="62">
        <v>3.0</v>
      </c>
      <c r="Z58" s="62">
        <v>4.0</v>
      </c>
      <c r="AA58" s="62">
        <v>4.0</v>
      </c>
      <c r="AB58" s="62">
        <v>1.0</v>
      </c>
      <c r="AC58" s="62">
        <v>1.0</v>
      </c>
      <c r="AD58" s="62">
        <v>1.0</v>
      </c>
      <c r="AE58" s="62">
        <v>2.0</v>
      </c>
      <c r="AF58" s="62">
        <v>47.0</v>
      </c>
      <c r="AG58" s="62">
        <v>38.5</v>
      </c>
      <c r="AH58" s="62">
        <v>4.0</v>
      </c>
    </row>
    <row r="59" ht="15.75" customHeight="1">
      <c r="A59" s="62">
        <v>45.0</v>
      </c>
      <c r="B59" s="62">
        <v>507.0</v>
      </c>
      <c r="C59" s="62">
        <v>47.0</v>
      </c>
      <c r="D59" s="63">
        <v>46047.0</v>
      </c>
      <c r="E59" s="62" t="s">
        <v>245</v>
      </c>
      <c r="F59" s="62" t="s">
        <v>81</v>
      </c>
      <c r="G59" s="62" t="s">
        <v>261</v>
      </c>
      <c r="H59" s="62" t="s">
        <v>656</v>
      </c>
      <c r="I59" s="62" t="s">
        <v>224</v>
      </c>
      <c r="J59" s="64">
        <v>1.4666666666666666</v>
      </c>
      <c r="K59" s="62">
        <v>8.0</v>
      </c>
      <c r="L59" s="62">
        <v>11.0</v>
      </c>
      <c r="M59" s="62">
        <v>0.727</v>
      </c>
      <c r="N59" s="62">
        <v>0.0</v>
      </c>
      <c r="O59" s="62">
        <v>1.0</v>
      </c>
      <c r="P59" s="62">
        <v>0.0</v>
      </c>
      <c r="Q59" s="62">
        <v>8.0</v>
      </c>
      <c r="R59" s="62">
        <v>10.0</v>
      </c>
      <c r="S59" s="62">
        <v>0.8</v>
      </c>
      <c r="T59" s="62">
        <v>0.727</v>
      </c>
      <c r="U59" s="62">
        <v>8.0</v>
      </c>
      <c r="V59" s="62">
        <v>10.0</v>
      </c>
      <c r="W59" s="62">
        <v>0.8</v>
      </c>
      <c r="X59" s="62">
        <v>0.0</v>
      </c>
      <c r="Y59" s="62">
        <v>3.0</v>
      </c>
      <c r="Z59" s="62">
        <v>3.0</v>
      </c>
      <c r="AA59" s="62">
        <v>6.0</v>
      </c>
      <c r="AB59" s="62">
        <v>1.0</v>
      </c>
      <c r="AC59" s="62">
        <v>2.0</v>
      </c>
      <c r="AD59" s="62">
        <v>2.0</v>
      </c>
      <c r="AE59" s="62">
        <v>2.0</v>
      </c>
      <c r="AF59" s="62">
        <v>24.0</v>
      </c>
      <c r="AG59" s="62">
        <v>23.4</v>
      </c>
      <c r="AH59" s="62">
        <v>-3.0</v>
      </c>
    </row>
    <row r="60" ht="15.75" customHeight="1">
      <c r="A60" s="62">
        <v>46.0</v>
      </c>
      <c r="B60" s="62">
        <v>508.0</v>
      </c>
      <c r="C60" s="62">
        <v>48.0</v>
      </c>
      <c r="D60" s="63">
        <v>46049.0</v>
      </c>
      <c r="E60" s="62" t="s">
        <v>245</v>
      </c>
      <c r="F60" s="62" t="s">
        <v>81</v>
      </c>
      <c r="G60" s="62" t="s">
        <v>247</v>
      </c>
      <c r="H60" s="62" t="s">
        <v>657</v>
      </c>
      <c r="I60" s="62" t="s">
        <v>224</v>
      </c>
      <c r="J60" s="64">
        <v>1.4930555555555556</v>
      </c>
      <c r="K60" s="62">
        <v>8.0</v>
      </c>
      <c r="L60" s="62">
        <v>22.0</v>
      </c>
      <c r="M60" s="62">
        <v>0.364</v>
      </c>
      <c r="N60" s="62">
        <v>0.0</v>
      </c>
      <c r="O60" s="62">
        <v>3.0</v>
      </c>
      <c r="P60" s="62">
        <v>0.0</v>
      </c>
      <c r="Q60" s="62">
        <v>8.0</v>
      </c>
      <c r="R60" s="62">
        <v>19.0</v>
      </c>
      <c r="S60" s="62">
        <v>0.421</v>
      </c>
      <c r="T60" s="62">
        <v>0.364</v>
      </c>
      <c r="U60" s="62">
        <v>13.0</v>
      </c>
      <c r="V60" s="62">
        <v>14.0</v>
      </c>
      <c r="W60" s="62">
        <v>0.929</v>
      </c>
      <c r="X60" s="62">
        <v>1.0</v>
      </c>
      <c r="Y60" s="62">
        <v>5.0</v>
      </c>
      <c r="Z60" s="62">
        <v>6.0</v>
      </c>
      <c r="AA60" s="62">
        <v>4.0</v>
      </c>
      <c r="AB60" s="62">
        <v>0.0</v>
      </c>
      <c r="AC60" s="62">
        <v>0.0</v>
      </c>
      <c r="AD60" s="62">
        <v>3.0</v>
      </c>
      <c r="AE60" s="62">
        <v>3.0</v>
      </c>
      <c r="AF60" s="62">
        <v>29.0</v>
      </c>
      <c r="AG60" s="62">
        <v>17.2</v>
      </c>
      <c r="AH60" s="62">
        <v>14.0</v>
      </c>
    </row>
    <row r="61" ht="15.75" customHeight="1">
      <c r="A61" s="62">
        <v>47.0</v>
      </c>
      <c r="B61" s="62">
        <v>509.0</v>
      </c>
      <c r="C61" s="62">
        <v>49.0</v>
      </c>
      <c r="D61" s="63">
        <v>46051.0</v>
      </c>
      <c r="E61" s="62" t="s">
        <v>245</v>
      </c>
      <c r="F61" s="62" t="s">
        <v>227</v>
      </c>
      <c r="G61" s="62" t="s">
        <v>225</v>
      </c>
      <c r="H61" s="62" t="s">
        <v>658</v>
      </c>
      <c r="I61" s="62" t="s">
        <v>224</v>
      </c>
      <c r="J61" s="64">
        <v>1.3090277777777777</v>
      </c>
      <c r="K61" s="62">
        <v>12.0</v>
      </c>
      <c r="L61" s="62">
        <v>18.0</v>
      </c>
      <c r="M61" s="62">
        <v>0.667</v>
      </c>
      <c r="N61" s="62">
        <v>1.0</v>
      </c>
      <c r="O61" s="62">
        <v>2.0</v>
      </c>
      <c r="P61" s="62">
        <v>0.5</v>
      </c>
      <c r="Q61" s="62">
        <v>11.0</v>
      </c>
      <c r="R61" s="62">
        <v>16.0</v>
      </c>
      <c r="S61" s="62">
        <v>0.688</v>
      </c>
      <c r="T61" s="62">
        <v>0.694</v>
      </c>
      <c r="U61" s="62">
        <v>5.0</v>
      </c>
      <c r="V61" s="62">
        <v>5.0</v>
      </c>
      <c r="W61" s="62">
        <v>1.0</v>
      </c>
      <c r="X61" s="62">
        <v>0.0</v>
      </c>
      <c r="Y61" s="62">
        <v>6.0</v>
      </c>
      <c r="Z61" s="62">
        <v>6.0</v>
      </c>
      <c r="AA61" s="62">
        <v>8.0</v>
      </c>
      <c r="AB61" s="62">
        <v>1.0</v>
      </c>
      <c r="AC61" s="62">
        <v>0.0</v>
      </c>
      <c r="AD61" s="62">
        <v>5.0</v>
      </c>
      <c r="AE61" s="62">
        <v>3.0</v>
      </c>
      <c r="AF61" s="62">
        <v>30.0</v>
      </c>
      <c r="AG61" s="62">
        <v>24.4</v>
      </c>
      <c r="AH61" s="62">
        <v>-22.0</v>
      </c>
    </row>
    <row r="62" ht="15.75" customHeight="1">
      <c r="A62" s="62">
        <v>48.0</v>
      </c>
      <c r="B62" s="62">
        <v>510.0</v>
      </c>
      <c r="C62" s="62">
        <v>50.0</v>
      </c>
      <c r="D62" s="63">
        <v>46054.0</v>
      </c>
      <c r="E62" s="62" t="s">
        <v>245</v>
      </c>
      <c r="F62" s="62" t="s">
        <v>227</v>
      </c>
      <c r="G62" s="62" t="s">
        <v>287</v>
      </c>
      <c r="H62" s="62" t="s">
        <v>244</v>
      </c>
      <c r="I62" s="62" t="s">
        <v>224</v>
      </c>
      <c r="J62" s="64">
        <v>1.3930555555555555</v>
      </c>
      <c r="K62" s="62">
        <v>11.0</v>
      </c>
      <c r="L62" s="62">
        <v>16.0</v>
      </c>
      <c r="M62" s="62">
        <v>0.688</v>
      </c>
      <c r="N62" s="62">
        <v>1.0</v>
      </c>
      <c r="O62" s="62">
        <v>2.0</v>
      </c>
      <c r="P62" s="62">
        <v>0.5</v>
      </c>
      <c r="Q62" s="62">
        <v>10.0</v>
      </c>
      <c r="R62" s="62">
        <v>14.0</v>
      </c>
      <c r="S62" s="62">
        <v>0.714</v>
      </c>
      <c r="T62" s="62">
        <v>0.719</v>
      </c>
      <c r="U62" s="62">
        <v>11.0</v>
      </c>
      <c r="V62" s="62">
        <v>13.0</v>
      </c>
      <c r="W62" s="62">
        <v>0.846</v>
      </c>
      <c r="X62" s="62">
        <v>1.0</v>
      </c>
      <c r="Y62" s="62">
        <v>4.0</v>
      </c>
      <c r="Z62" s="62">
        <v>5.0</v>
      </c>
      <c r="AA62" s="62">
        <v>13.0</v>
      </c>
      <c r="AB62" s="62">
        <v>2.0</v>
      </c>
      <c r="AC62" s="62">
        <v>1.0</v>
      </c>
      <c r="AD62" s="62">
        <v>4.0</v>
      </c>
      <c r="AE62" s="62">
        <v>2.0</v>
      </c>
      <c r="AF62" s="62">
        <v>34.0</v>
      </c>
      <c r="AG62" s="62">
        <v>35.3</v>
      </c>
      <c r="AH62" s="62">
        <v>22.0</v>
      </c>
    </row>
    <row r="63" ht="15.75" customHeight="1">
      <c r="A63" s="62">
        <v>49.0</v>
      </c>
      <c r="B63" s="62">
        <v>511.0</v>
      </c>
      <c r="C63" s="62">
        <v>51.0</v>
      </c>
      <c r="D63" s="63">
        <v>46056.0</v>
      </c>
      <c r="E63" s="62" t="s">
        <v>245</v>
      </c>
      <c r="F63" s="62" t="s">
        <v>81</v>
      </c>
      <c r="G63" s="62" t="s">
        <v>309</v>
      </c>
      <c r="H63" s="62" t="s">
        <v>659</v>
      </c>
      <c r="I63" s="62" t="s">
        <v>224</v>
      </c>
      <c r="J63" s="64">
        <v>1.1583333333333334</v>
      </c>
      <c r="K63" s="62">
        <v>8.0</v>
      </c>
      <c r="L63" s="62">
        <v>22.0</v>
      </c>
      <c r="M63" s="62">
        <v>0.364</v>
      </c>
      <c r="N63" s="62">
        <v>1.0</v>
      </c>
      <c r="O63" s="62">
        <v>3.0</v>
      </c>
      <c r="P63" s="62">
        <v>0.333</v>
      </c>
      <c r="Q63" s="62">
        <v>7.0</v>
      </c>
      <c r="R63" s="62">
        <v>19.0</v>
      </c>
      <c r="S63" s="62">
        <v>0.368</v>
      </c>
      <c r="T63" s="62">
        <v>0.386</v>
      </c>
      <c r="U63" s="62">
        <v>3.0</v>
      </c>
      <c r="V63" s="62">
        <v>4.0</v>
      </c>
      <c r="W63" s="62">
        <v>0.75</v>
      </c>
      <c r="X63" s="62">
        <v>3.0</v>
      </c>
      <c r="Y63" s="62">
        <v>2.0</v>
      </c>
      <c r="Z63" s="62">
        <v>5.0</v>
      </c>
      <c r="AA63" s="62">
        <v>9.0</v>
      </c>
      <c r="AB63" s="62">
        <v>2.0</v>
      </c>
      <c r="AC63" s="62">
        <v>0.0</v>
      </c>
      <c r="AD63" s="62">
        <v>3.0</v>
      </c>
      <c r="AE63" s="62">
        <v>2.0</v>
      </c>
      <c r="AF63" s="62">
        <v>20.0</v>
      </c>
      <c r="AG63" s="62">
        <v>14.6</v>
      </c>
      <c r="AH63" s="62">
        <v>23.0</v>
      </c>
    </row>
    <row r="64" ht="15.75" customHeight="1">
      <c r="A64" s="62">
        <v>49.0</v>
      </c>
      <c r="B64" s="62" t="s">
        <v>81</v>
      </c>
      <c r="C64" s="62">
        <v>52.0</v>
      </c>
      <c r="D64" s="63">
        <v>46057.0</v>
      </c>
      <c r="E64" s="62" t="s">
        <v>245</v>
      </c>
      <c r="F64" s="62" t="s">
        <v>227</v>
      </c>
      <c r="G64" s="62" t="s">
        <v>239</v>
      </c>
      <c r="H64" s="62" t="s">
        <v>660</v>
      </c>
      <c r="I64" s="62" t="s">
        <v>238</v>
      </c>
      <c r="J64" s="62" t="s">
        <v>238</v>
      </c>
      <c r="K64" s="62" t="s">
        <v>238</v>
      </c>
      <c r="L64" s="62" t="s">
        <v>238</v>
      </c>
      <c r="M64" s="62" t="s">
        <v>238</v>
      </c>
      <c r="N64" s="62" t="s">
        <v>238</v>
      </c>
      <c r="O64" s="62" t="s">
        <v>238</v>
      </c>
      <c r="P64" s="62" t="s">
        <v>238</v>
      </c>
      <c r="Q64" s="62" t="s">
        <v>238</v>
      </c>
      <c r="R64" s="62" t="s">
        <v>238</v>
      </c>
      <c r="S64" s="62" t="s">
        <v>238</v>
      </c>
      <c r="T64" s="62" t="s">
        <v>238</v>
      </c>
      <c r="U64" s="62" t="s">
        <v>238</v>
      </c>
      <c r="V64" s="62" t="s">
        <v>238</v>
      </c>
      <c r="W64" s="62" t="s">
        <v>238</v>
      </c>
      <c r="X64" s="62" t="s">
        <v>238</v>
      </c>
      <c r="Y64" s="62" t="s">
        <v>238</v>
      </c>
      <c r="Z64" s="62" t="s">
        <v>238</v>
      </c>
      <c r="AA64" s="62" t="s">
        <v>238</v>
      </c>
      <c r="AB64" s="62" t="s">
        <v>238</v>
      </c>
      <c r="AC64" s="62" t="s">
        <v>238</v>
      </c>
      <c r="AD64" s="62" t="s">
        <v>238</v>
      </c>
      <c r="AE64" s="62" t="s">
        <v>238</v>
      </c>
      <c r="AF64" s="62" t="s">
        <v>238</v>
      </c>
      <c r="AG64" s="62" t="s">
        <v>238</v>
      </c>
      <c r="AH64" s="62" t="s">
        <v>238</v>
      </c>
    </row>
    <row r="65" ht="15.75" customHeight="1">
      <c r="A65" s="62">
        <v>49.0</v>
      </c>
      <c r="B65" s="62" t="s">
        <v>81</v>
      </c>
      <c r="C65" s="62">
        <v>53.0</v>
      </c>
      <c r="D65" s="63">
        <v>46060.0</v>
      </c>
      <c r="E65" s="62" t="s">
        <v>245</v>
      </c>
      <c r="F65" s="62" t="s">
        <v>81</v>
      </c>
      <c r="G65" s="62" t="s">
        <v>272</v>
      </c>
      <c r="H65" s="62" t="s">
        <v>661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>
        <v>49.0</v>
      </c>
      <c r="B66" s="62" t="s">
        <v>81</v>
      </c>
      <c r="C66" s="62">
        <v>54.0</v>
      </c>
      <c r="D66" s="63">
        <v>46062.0</v>
      </c>
      <c r="E66" s="62" t="s">
        <v>245</v>
      </c>
      <c r="F66" s="62" t="s">
        <v>227</v>
      </c>
      <c r="G66" s="62" t="s">
        <v>221</v>
      </c>
      <c r="H66" s="62" t="s">
        <v>662</v>
      </c>
      <c r="I66" s="62" t="s">
        <v>238</v>
      </c>
      <c r="J66" s="62" t="s">
        <v>238</v>
      </c>
      <c r="K66" s="62" t="s">
        <v>238</v>
      </c>
      <c r="L66" s="62" t="s">
        <v>238</v>
      </c>
      <c r="M66" s="62" t="s">
        <v>238</v>
      </c>
      <c r="N66" s="62" t="s">
        <v>238</v>
      </c>
      <c r="O66" s="62" t="s">
        <v>238</v>
      </c>
      <c r="P66" s="62" t="s">
        <v>238</v>
      </c>
      <c r="Q66" s="62" t="s">
        <v>238</v>
      </c>
      <c r="R66" s="62" t="s">
        <v>238</v>
      </c>
      <c r="S66" s="62" t="s">
        <v>238</v>
      </c>
      <c r="T66" s="62" t="s">
        <v>238</v>
      </c>
      <c r="U66" s="62" t="s">
        <v>238</v>
      </c>
      <c r="V66" s="62" t="s">
        <v>238</v>
      </c>
      <c r="W66" s="62" t="s">
        <v>238</v>
      </c>
      <c r="X66" s="62" t="s">
        <v>238</v>
      </c>
      <c r="Y66" s="62" t="s">
        <v>238</v>
      </c>
      <c r="Z66" s="62" t="s">
        <v>238</v>
      </c>
      <c r="AA66" s="62" t="s">
        <v>238</v>
      </c>
      <c r="AB66" s="62" t="s">
        <v>238</v>
      </c>
      <c r="AC66" s="62" t="s">
        <v>238</v>
      </c>
      <c r="AD66" s="62" t="s">
        <v>238</v>
      </c>
      <c r="AE66" s="62" t="s">
        <v>238</v>
      </c>
      <c r="AF66" s="62" t="s">
        <v>238</v>
      </c>
      <c r="AG66" s="62" t="s">
        <v>238</v>
      </c>
      <c r="AH66" s="62" t="s">
        <v>238</v>
      </c>
    </row>
    <row r="67" ht="15.75" customHeight="1">
      <c r="A67" s="62">
        <v>49.0</v>
      </c>
      <c r="B67" s="62" t="s">
        <v>81</v>
      </c>
      <c r="C67" s="62">
        <v>55.0</v>
      </c>
      <c r="D67" s="63">
        <v>46064.0</v>
      </c>
      <c r="E67" s="62" t="s">
        <v>245</v>
      </c>
      <c r="F67" s="62" t="s">
        <v>227</v>
      </c>
      <c r="G67" s="62" t="s">
        <v>259</v>
      </c>
      <c r="H67" s="62" t="s">
        <v>663</v>
      </c>
      <c r="I67" s="62" t="s">
        <v>238</v>
      </c>
      <c r="J67" s="62" t="s">
        <v>238</v>
      </c>
      <c r="K67" s="62" t="s">
        <v>238</v>
      </c>
      <c r="L67" s="62" t="s">
        <v>238</v>
      </c>
      <c r="M67" s="62" t="s">
        <v>238</v>
      </c>
      <c r="N67" s="62" t="s">
        <v>238</v>
      </c>
      <c r="O67" s="62" t="s">
        <v>238</v>
      </c>
      <c r="P67" s="62" t="s">
        <v>238</v>
      </c>
      <c r="Q67" s="62" t="s">
        <v>238</v>
      </c>
      <c r="R67" s="62" t="s">
        <v>238</v>
      </c>
      <c r="S67" s="62" t="s">
        <v>238</v>
      </c>
      <c r="T67" s="62" t="s">
        <v>238</v>
      </c>
      <c r="U67" s="62" t="s">
        <v>238</v>
      </c>
      <c r="V67" s="62" t="s">
        <v>238</v>
      </c>
      <c r="W67" s="62" t="s">
        <v>238</v>
      </c>
      <c r="X67" s="62" t="s">
        <v>238</v>
      </c>
      <c r="Y67" s="62" t="s">
        <v>238</v>
      </c>
      <c r="Z67" s="62" t="s">
        <v>238</v>
      </c>
      <c r="AA67" s="62" t="s">
        <v>238</v>
      </c>
      <c r="AB67" s="62" t="s">
        <v>238</v>
      </c>
      <c r="AC67" s="62" t="s">
        <v>238</v>
      </c>
      <c r="AD67" s="62" t="s">
        <v>238</v>
      </c>
      <c r="AE67" s="62" t="s">
        <v>238</v>
      </c>
      <c r="AF67" s="62" t="s">
        <v>238</v>
      </c>
      <c r="AG67" s="62" t="s">
        <v>238</v>
      </c>
      <c r="AH67" s="62" t="s">
        <v>238</v>
      </c>
    </row>
    <row r="68" ht="15.75" customHeight="1">
      <c r="A68" s="62">
        <v>49.0</v>
      </c>
      <c r="B68" s="62" t="s">
        <v>81</v>
      </c>
      <c r="C68" s="62">
        <v>56.0</v>
      </c>
      <c r="D68" s="63">
        <v>46065.0</v>
      </c>
      <c r="E68" s="62" t="s">
        <v>245</v>
      </c>
      <c r="F68" s="62" t="s">
        <v>81</v>
      </c>
      <c r="G68" s="62" t="s">
        <v>249</v>
      </c>
      <c r="H68" s="62" t="s">
        <v>664</v>
      </c>
      <c r="I68" s="62" t="s">
        <v>238</v>
      </c>
      <c r="J68" s="62" t="s">
        <v>238</v>
      </c>
      <c r="K68" s="62" t="s">
        <v>238</v>
      </c>
      <c r="L68" s="62" t="s">
        <v>238</v>
      </c>
      <c r="M68" s="62" t="s">
        <v>238</v>
      </c>
      <c r="N68" s="62" t="s">
        <v>238</v>
      </c>
      <c r="O68" s="62" t="s">
        <v>238</v>
      </c>
      <c r="P68" s="62" t="s">
        <v>238</v>
      </c>
      <c r="Q68" s="62" t="s">
        <v>238</v>
      </c>
      <c r="R68" s="62" t="s">
        <v>238</v>
      </c>
      <c r="S68" s="62" t="s">
        <v>238</v>
      </c>
      <c r="T68" s="62" t="s">
        <v>238</v>
      </c>
      <c r="U68" s="62" t="s">
        <v>238</v>
      </c>
      <c r="V68" s="62" t="s">
        <v>238</v>
      </c>
      <c r="W68" s="62" t="s">
        <v>238</v>
      </c>
      <c r="X68" s="62" t="s">
        <v>238</v>
      </c>
      <c r="Y68" s="62" t="s">
        <v>238</v>
      </c>
      <c r="Z68" s="62" t="s">
        <v>238</v>
      </c>
      <c r="AA68" s="62" t="s">
        <v>238</v>
      </c>
      <c r="AB68" s="62" t="s">
        <v>238</v>
      </c>
      <c r="AC68" s="62" t="s">
        <v>238</v>
      </c>
      <c r="AD68" s="62" t="s">
        <v>238</v>
      </c>
      <c r="AE68" s="62" t="s">
        <v>238</v>
      </c>
      <c r="AF68" s="62" t="s">
        <v>238</v>
      </c>
      <c r="AG68" s="62" t="s">
        <v>238</v>
      </c>
      <c r="AH68" s="62" t="s">
        <v>238</v>
      </c>
    </row>
    <row r="69" ht="15.75" customHeight="1">
      <c r="A69" s="62">
        <v>49.0</v>
      </c>
      <c r="B69" s="62" t="s">
        <v>81</v>
      </c>
      <c r="C69" s="62">
        <v>57.0</v>
      </c>
      <c r="D69" s="63">
        <v>46073.0</v>
      </c>
      <c r="E69" s="62" t="s">
        <v>245</v>
      </c>
      <c r="F69" s="62" t="s">
        <v>81</v>
      </c>
      <c r="G69" s="62" t="s">
        <v>300</v>
      </c>
      <c r="H69" s="62" t="s">
        <v>665</v>
      </c>
      <c r="I69" s="62" t="s">
        <v>238</v>
      </c>
      <c r="J69" s="62" t="s">
        <v>238</v>
      </c>
      <c r="K69" s="62" t="s">
        <v>238</v>
      </c>
      <c r="L69" s="62" t="s">
        <v>238</v>
      </c>
      <c r="M69" s="62" t="s">
        <v>238</v>
      </c>
      <c r="N69" s="62" t="s">
        <v>238</v>
      </c>
      <c r="O69" s="62" t="s">
        <v>238</v>
      </c>
      <c r="P69" s="62" t="s">
        <v>238</v>
      </c>
      <c r="Q69" s="62" t="s">
        <v>238</v>
      </c>
      <c r="R69" s="62" t="s">
        <v>238</v>
      </c>
      <c r="S69" s="62" t="s">
        <v>238</v>
      </c>
      <c r="T69" s="62" t="s">
        <v>238</v>
      </c>
      <c r="U69" s="62" t="s">
        <v>238</v>
      </c>
      <c r="V69" s="62" t="s">
        <v>238</v>
      </c>
      <c r="W69" s="62" t="s">
        <v>238</v>
      </c>
      <c r="X69" s="62" t="s">
        <v>238</v>
      </c>
      <c r="Y69" s="62" t="s">
        <v>238</v>
      </c>
      <c r="Z69" s="62" t="s">
        <v>238</v>
      </c>
      <c r="AA69" s="62" t="s">
        <v>238</v>
      </c>
      <c r="AB69" s="62" t="s">
        <v>238</v>
      </c>
      <c r="AC69" s="62" t="s">
        <v>238</v>
      </c>
      <c r="AD69" s="62" t="s">
        <v>238</v>
      </c>
      <c r="AE69" s="62" t="s">
        <v>238</v>
      </c>
      <c r="AF69" s="62" t="s">
        <v>238</v>
      </c>
      <c r="AG69" s="62" t="s">
        <v>238</v>
      </c>
      <c r="AH69" s="62" t="s">
        <v>238</v>
      </c>
    </row>
    <row r="70" ht="15.75" customHeight="1">
      <c r="A70" s="62">
        <v>49.0</v>
      </c>
      <c r="B70" s="62" t="s">
        <v>81</v>
      </c>
      <c r="C70" s="62">
        <v>58.0</v>
      </c>
      <c r="D70" s="63">
        <v>46075.0</v>
      </c>
      <c r="E70" s="62" t="s">
        <v>245</v>
      </c>
      <c r="F70" s="62" t="s">
        <v>81</v>
      </c>
      <c r="G70" s="62" t="s">
        <v>293</v>
      </c>
      <c r="H70" s="62" t="s">
        <v>468</v>
      </c>
      <c r="I70" s="62" t="s">
        <v>238</v>
      </c>
      <c r="J70" s="62" t="s">
        <v>238</v>
      </c>
      <c r="K70" s="62" t="s">
        <v>238</v>
      </c>
      <c r="L70" s="62" t="s">
        <v>238</v>
      </c>
      <c r="M70" s="62" t="s">
        <v>238</v>
      </c>
      <c r="N70" s="62" t="s">
        <v>238</v>
      </c>
      <c r="O70" s="62" t="s">
        <v>238</v>
      </c>
      <c r="P70" s="62" t="s">
        <v>238</v>
      </c>
      <c r="Q70" s="62" t="s">
        <v>238</v>
      </c>
      <c r="R70" s="62" t="s">
        <v>238</v>
      </c>
      <c r="S70" s="62" t="s">
        <v>238</v>
      </c>
      <c r="T70" s="62" t="s">
        <v>238</v>
      </c>
      <c r="U70" s="62" t="s">
        <v>238</v>
      </c>
      <c r="V70" s="62" t="s">
        <v>238</v>
      </c>
      <c r="W70" s="62" t="s">
        <v>238</v>
      </c>
      <c r="X70" s="62" t="s">
        <v>238</v>
      </c>
      <c r="Y70" s="62" t="s">
        <v>238</v>
      </c>
      <c r="Z70" s="62" t="s">
        <v>238</v>
      </c>
      <c r="AA70" s="62" t="s">
        <v>238</v>
      </c>
      <c r="AB70" s="62" t="s">
        <v>238</v>
      </c>
      <c r="AC70" s="62" t="s">
        <v>238</v>
      </c>
      <c r="AD70" s="62" t="s">
        <v>238</v>
      </c>
      <c r="AE70" s="62" t="s">
        <v>238</v>
      </c>
      <c r="AF70" s="62" t="s">
        <v>238</v>
      </c>
      <c r="AG70" s="62" t="s">
        <v>238</v>
      </c>
      <c r="AH70" s="62" t="s">
        <v>238</v>
      </c>
    </row>
    <row r="71" ht="15.75" customHeight="1">
      <c r="A71" s="62">
        <v>49.0</v>
      </c>
      <c r="B71" s="62" t="s">
        <v>81</v>
      </c>
      <c r="C71" s="62">
        <v>59.0</v>
      </c>
      <c r="D71" s="63">
        <v>46077.0</v>
      </c>
      <c r="E71" s="62" t="s">
        <v>245</v>
      </c>
      <c r="F71" s="62" t="s">
        <v>227</v>
      </c>
      <c r="G71" s="62" t="s">
        <v>261</v>
      </c>
      <c r="H71" s="62" t="s">
        <v>410</v>
      </c>
      <c r="I71" s="62" t="s">
        <v>238</v>
      </c>
      <c r="J71" s="62" t="s">
        <v>238</v>
      </c>
      <c r="K71" s="62" t="s">
        <v>238</v>
      </c>
      <c r="L71" s="62" t="s">
        <v>238</v>
      </c>
      <c r="M71" s="62" t="s">
        <v>238</v>
      </c>
      <c r="N71" s="62" t="s">
        <v>238</v>
      </c>
      <c r="O71" s="62" t="s">
        <v>238</v>
      </c>
      <c r="P71" s="62" t="s">
        <v>238</v>
      </c>
      <c r="Q71" s="62" t="s">
        <v>238</v>
      </c>
      <c r="R71" s="62" t="s">
        <v>238</v>
      </c>
      <c r="S71" s="62" t="s">
        <v>238</v>
      </c>
      <c r="T71" s="62" t="s">
        <v>238</v>
      </c>
      <c r="U71" s="62" t="s">
        <v>238</v>
      </c>
      <c r="V71" s="62" t="s">
        <v>238</v>
      </c>
      <c r="W71" s="62" t="s">
        <v>238</v>
      </c>
      <c r="X71" s="62" t="s">
        <v>238</v>
      </c>
      <c r="Y71" s="62" t="s">
        <v>238</v>
      </c>
      <c r="Z71" s="62" t="s">
        <v>238</v>
      </c>
      <c r="AA71" s="62" t="s">
        <v>238</v>
      </c>
      <c r="AB71" s="62" t="s">
        <v>238</v>
      </c>
      <c r="AC71" s="62" t="s">
        <v>238</v>
      </c>
      <c r="AD71" s="62" t="s">
        <v>238</v>
      </c>
      <c r="AE71" s="62" t="s">
        <v>238</v>
      </c>
      <c r="AF71" s="62" t="s">
        <v>238</v>
      </c>
      <c r="AG71" s="62" t="s">
        <v>238</v>
      </c>
      <c r="AH71" s="62" t="s">
        <v>238</v>
      </c>
    </row>
    <row r="72" ht="15.75" customHeight="1">
      <c r="A72" s="62">
        <v>49.0</v>
      </c>
      <c r="B72" s="62" t="s">
        <v>81</v>
      </c>
      <c r="C72" s="62">
        <v>60.0</v>
      </c>
      <c r="D72" s="63">
        <v>46078.0</v>
      </c>
      <c r="E72" s="62" t="s">
        <v>245</v>
      </c>
      <c r="F72" s="62" t="s">
        <v>227</v>
      </c>
      <c r="G72" s="62" t="s">
        <v>275</v>
      </c>
      <c r="H72" s="62" t="s">
        <v>666</v>
      </c>
      <c r="I72" s="62" t="s">
        <v>238</v>
      </c>
      <c r="J72" s="62" t="s">
        <v>238</v>
      </c>
      <c r="K72" s="62" t="s">
        <v>238</v>
      </c>
      <c r="L72" s="62" t="s">
        <v>238</v>
      </c>
      <c r="M72" s="62" t="s">
        <v>238</v>
      </c>
      <c r="N72" s="62" t="s">
        <v>238</v>
      </c>
      <c r="O72" s="62" t="s">
        <v>238</v>
      </c>
      <c r="P72" s="62" t="s">
        <v>238</v>
      </c>
      <c r="Q72" s="62" t="s">
        <v>238</v>
      </c>
      <c r="R72" s="62" t="s">
        <v>238</v>
      </c>
      <c r="S72" s="62" t="s">
        <v>238</v>
      </c>
      <c r="T72" s="62" t="s">
        <v>238</v>
      </c>
      <c r="U72" s="62" t="s">
        <v>238</v>
      </c>
      <c r="V72" s="62" t="s">
        <v>238</v>
      </c>
      <c r="W72" s="62" t="s">
        <v>238</v>
      </c>
      <c r="X72" s="62" t="s">
        <v>238</v>
      </c>
      <c r="Y72" s="62" t="s">
        <v>238</v>
      </c>
      <c r="Z72" s="62" t="s">
        <v>238</v>
      </c>
      <c r="AA72" s="62" t="s">
        <v>238</v>
      </c>
      <c r="AB72" s="62" t="s">
        <v>238</v>
      </c>
      <c r="AC72" s="62" t="s">
        <v>238</v>
      </c>
      <c r="AD72" s="62" t="s">
        <v>238</v>
      </c>
      <c r="AE72" s="62" t="s">
        <v>238</v>
      </c>
      <c r="AF72" s="62" t="s">
        <v>238</v>
      </c>
      <c r="AG72" s="62" t="s">
        <v>238</v>
      </c>
      <c r="AH72" s="62" t="s">
        <v>238</v>
      </c>
    </row>
    <row r="73" ht="15.75" customHeight="1">
      <c r="A73" s="62">
        <v>50.0</v>
      </c>
      <c r="B73" s="62">
        <v>512.0</v>
      </c>
      <c r="C73" s="62">
        <v>61.0</v>
      </c>
      <c r="D73" s="63">
        <v>46080.0</v>
      </c>
      <c r="E73" s="62" t="s">
        <v>245</v>
      </c>
      <c r="F73" s="62" t="s">
        <v>81</v>
      </c>
      <c r="G73" s="62" t="s">
        <v>287</v>
      </c>
      <c r="H73" s="62" t="s">
        <v>667</v>
      </c>
      <c r="I73" s="62" t="s">
        <v>224</v>
      </c>
      <c r="J73" s="64">
        <v>1.4069444444444446</v>
      </c>
      <c r="K73" s="62">
        <v>12.0</v>
      </c>
      <c r="L73" s="62">
        <v>29.0</v>
      </c>
      <c r="M73" s="62">
        <v>0.414</v>
      </c>
      <c r="N73" s="62">
        <v>0.0</v>
      </c>
      <c r="O73" s="62">
        <v>3.0</v>
      </c>
      <c r="P73" s="62">
        <v>0.0</v>
      </c>
      <c r="Q73" s="62">
        <v>12.0</v>
      </c>
      <c r="R73" s="62">
        <v>26.0</v>
      </c>
      <c r="S73" s="62">
        <v>0.462</v>
      </c>
      <c r="T73" s="62">
        <v>0.414</v>
      </c>
      <c r="U73" s="62">
        <v>12.0</v>
      </c>
      <c r="V73" s="62">
        <v>13.0</v>
      </c>
      <c r="W73" s="62">
        <v>0.923</v>
      </c>
      <c r="X73" s="62">
        <v>0.0</v>
      </c>
      <c r="Y73" s="62">
        <v>3.0</v>
      </c>
      <c r="Z73" s="62">
        <v>3.0</v>
      </c>
      <c r="AA73" s="62">
        <v>9.0</v>
      </c>
      <c r="AB73" s="62">
        <v>2.0</v>
      </c>
      <c r="AC73" s="62">
        <v>2.0</v>
      </c>
      <c r="AD73" s="62">
        <v>1.0</v>
      </c>
      <c r="AE73" s="62">
        <v>0.0</v>
      </c>
      <c r="AF73" s="62">
        <v>36.0</v>
      </c>
      <c r="AG73" s="62">
        <v>29.7</v>
      </c>
      <c r="AH73" s="62">
        <v>16.0</v>
      </c>
    </row>
    <row r="74" ht="15.75" customHeight="1">
      <c r="A74" s="62">
        <v>51.0</v>
      </c>
      <c r="B74" s="62">
        <v>513.0</v>
      </c>
      <c r="C74" s="62">
        <v>62.0</v>
      </c>
      <c r="D74" s="63">
        <v>46082.0</v>
      </c>
      <c r="E74" s="62" t="s">
        <v>245</v>
      </c>
      <c r="F74" s="62" t="s">
        <v>227</v>
      </c>
      <c r="G74" s="62" t="s">
        <v>256</v>
      </c>
      <c r="H74" s="62" t="s">
        <v>668</v>
      </c>
      <c r="I74" s="62" t="s">
        <v>224</v>
      </c>
      <c r="J74" s="64">
        <v>1.3944444444444444</v>
      </c>
      <c r="K74" s="62">
        <v>12.0</v>
      </c>
      <c r="L74" s="62">
        <v>20.0</v>
      </c>
      <c r="M74" s="62">
        <v>0.6</v>
      </c>
      <c r="N74" s="62">
        <v>1.0</v>
      </c>
      <c r="O74" s="62">
        <v>5.0</v>
      </c>
      <c r="P74" s="62">
        <v>0.2</v>
      </c>
      <c r="Q74" s="62">
        <v>11.0</v>
      </c>
      <c r="R74" s="62">
        <v>15.0</v>
      </c>
      <c r="S74" s="62">
        <v>0.733</v>
      </c>
      <c r="T74" s="62">
        <v>0.625</v>
      </c>
      <c r="U74" s="62">
        <v>5.0</v>
      </c>
      <c r="V74" s="62">
        <v>6.0</v>
      </c>
      <c r="W74" s="62">
        <v>0.833</v>
      </c>
      <c r="X74" s="62">
        <v>0.0</v>
      </c>
      <c r="Y74" s="62">
        <v>4.0</v>
      </c>
      <c r="Z74" s="62">
        <v>4.0</v>
      </c>
      <c r="AA74" s="62">
        <v>5.0</v>
      </c>
      <c r="AB74" s="62">
        <v>4.0</v>
      </c>
      <c r="AC74" s="62">
        <v>0.0</v>
      </c>
      <c r="AD74" s="62">
        <v>3.0</v>
      </c>
      <c r="AE74" s="62">
        <v>2.0</v>
      </c>
      <c r="AF74" s="62">
        <v>30.0</v>
      </c>
      <c r="AG74" s="62">
        <v>25.3</v>
      </c>
      <c r="AH74" s="62">
        <v>13.0</v>
      </c>
    </row>
    <row r="75" ht="15.75" customHeight="1">
      <c r="A75" s="62">
        <v>51.0</v>
      </c>
      <c r="B75" s="62" t="s">
        <v>81</v>
      </c>
      <c r="C75" s="62">
        <v>63.0</v>
      </c>
      <c r="D75" s="63">
        <v>46084.0</v>
      </c>
      <c r="E75" s="62" t="s">
        <v>245</v>
      </c>
      <c r="F75" s="62" t="s">
        <v>227</v>
      </c>
      <c r="G75" s="62" t="s">
        <v>291</v>
      </c>
      <c r="H75" s="62" t="s">
        <v>669</v>
      </c>
      <c r="I75" s="62" t="s">
        <v>238</v>
      </c>
      <c r="J75" s="62" t="s">
        <v>238</v>
      </c>
      <c r="K75" s="62" t="s">
        <v>238</v>
      </c>
      <c r="L75" s="62" t="s">
        <v>238</v>
      </c>
      <c r="M75" s="62" t="s">
        <v>238</v>
      </c>
      <c r="N75" s="62" t="s">
        <v>238</v>
      </c>
      <c r="O75" s="62" t="s">
        <v>238</v>
      </c>
      <c r="P75" s="62" t="s">
        <v>238</v>
      </c>
      <c r="Q75" s="62" t="s">
        <v>238</v>
      </c>
      <c r="R75" s="62" t="s">
        <v>238</v>
      </c>
      <c r="S75" s="62" t="s">
        <v>238</v>
      </c>
      <c r="T75" s="62" t="s">
        <v>238</v>
      </c>
      <c r="U75" s="62" t="s">
        <v>238</v>
      </c>
      <c r="V75" s="62" t="s">
        <v>238</v>
      </c>
      <c r="W75" s="62" t="s">
        <v>238</v>
      </c>
      <c r="X75" s="62" t="s">
        <v>238</v>
      </c>
      <c r="Y75" s="62" t="s">
        <v>238</v>
      </c>
      <c r="Z75" s="62" t="s">
        <v>238</v>
      </c>
      <c r="AA75" s="62" t="s">
        <v>238</v>
      </c>
      <c r="AB75" s="62" t="s">
        <v>238</v>
      </c>
      <c r="AC75" s="62" t="s">
        <v>238</v>
      </c>
      <c r="AD75" s="62" t="s">
        <v>238</v>
      </c>
      <c r="AE75" s="62" t="s">
        <v>238</v>
      </c>
      <c r="AF75" s="62" t="s">
        <v>238</v>
      </c>
      <c r="AG75" s="62" t="s">
        <v>238</v>
      </c>
      <c r="AH75" s="62" t="s">
        <v>238</v>
      </c>
    </row>
    <row r="76" ht="15.75" customHeight="1">
      <c r="A76" s="62">
        <v>52.0</v>
      </c>
      <c r="B76" s="62">
        <v>514.0</v>
      </c>
      <c r="C76" s="62">
        <v>64.0</v>
      </c>
      <c r="D76" s="63">
        <v>46085.0</v>
      </c>
      <c r="E76" s="62" t="s">
        <v>245</v>
      </c>
      <c r="F76" s="62" t="s">
        <v>227</v>
      </c>
      <c r="G76" s="62" t="s">
        <v>297</v>
      </c>
      <c r="H76" s="62" t="s">
        <v>351</v>
      </c>
      <c r="I76" s="62" t="s">
        <v>224</v>
      </c>
      <c r="J76" s="64">
        <v>1.4777777777777779</v>
      </c>
      <c r="K76" s="62">
        <v>9.0</v>
      </c>
      <c r="L76" s="62">
        <v>16.0</v>
      </c>
      <c r="M76" s="62">
        <v>0.563</v>
      </c>
      <c r="N76" s="62">
        <v>1.0</v>
      </c>
      <c r="O76" s="62">
        <v>1.0</v>
      </c>
      <c r="P76" s="62">
        <v>1.0</v>
      </c>
      <c r="Q76" s="62">
        <v>8.0</v>
      </c>
      <c r="R76" s="62">
        <v>15.0</v>
      </c>
      <c r="S76" s="62">
        <v>0.533</v>
      </c>
      <c r="T76" s="62">
        <v>0.594</v>
      </c>
      <c r="U76" s="62">
        <v>7.0</v>
      </c>
      <c r="V76" s="62">
        <v>7.0</v>
      </c>
      <c r="W76" s="62">
        <v>1.0</v>
      </c>
      <c r="X76" s="62">
        <v>0.0</v>
      </c>
      <c r="Y76" s="62">
        <v>3.0</v>
      </c>
      <c r="Z76" s="62">
        <v>3.0</v>
      </c>
      <c r="AA76" s="62">
        <v>8.0</v>
      </c>
      <c r="AB76" s="62">
        <v>1.0</v>
      </c>
      <c r="AC76" s="62">
        <v>0.0</v>
      </c>
      <c r="AD76" s="62">
        <v>3.0</v>
      </c>
      <c r="AE76" s="62">
        <v>3.0</v>
      </c>
      <c r="AF76" s="62">
        <v>26.0</v>
      </c>
      <c r="AG76" s="62">
        <v>21.7</v>
      </c>
      <c r="AH76" s="62">
        <v>6.0</v>
      </c>
    </row>
    <row r="77" ht="15.75" customHeight="1">
      <c r="A77" s="62">
        <v>53.0</v>
      </c>
      <c r="B77" s="62">
        <v>515.0</v>
      </c>
      <c r="C77" s="62">
        <v>65.0</v>
      </c>
      <c r="D77" s="63">
        <v>46088.0</v>
      </c>
      <c r="E77" s="62" t="s">
        <v>245</v>
      </c>
      <c r="F77" s="62" t="s">
        <v>81</v>
      </c>
      <c r="G77" s="62" t="s">
        <v>222</v>
      </c>
      <c r="H77" s="62" t="s">
        <v>670</v>
      </c>
      <c r="I77" s="62" t="s">
        <v>224</v>
      </c>
      <c r="J77" s="64">
        <v>1.4583333333333333</v>
      </c>
      <c r="K77" s="62">
        <v>6.0</v>
      </c>
      <c r="L77" s="62">
        <v>15.0</v>
      </c>
      <c r="M77" s="62">
        <v>0.4</v>
      </c>
      <c r="N77" s="62">
        <v>1.0</v>
      </c>
      <c r="O77" s="62">
        <v>4.0</v>
      </c>
      <c r="P77" s="62">
        <v>0.25</v>
      </c>
      <c r="Q77" s="62">
        <v>5.0</v>
      </c>
      <c r="R77" s="62">
        <v>11.0</v>
      </c>
      <c r="S77" s="62">
        <v>0.455</v>
      </c>
      <c r="T77" s="62">
        <v>0.433</v>
      </c>
      <c r="U77" s="62">
        <v>14.0</v>
      </c>
      <c r="V77" s="62">
        <v>15.0</v>
      </c>
      <c r="W77" s="62">
        <v>0.933</v>
      </c>
      <c r="X77" s="62">
        <v>0.0</v>
      </c>
      <c r="Y77" s="62">
        <v>5.0</v>
      </c>
      <c r="Z77" s="62">
        <v>5.0</v>
      </c>
      <c r="AA77" s="62">
        <v>5.0</v>
      </c>
      <c r="AB77" s="62">
        <v>1.0</v>
      </c>
      <c r="AC77" s="62">
        <v>1.0</v>
      </c>
      <c r="AD77" s="62">
        <v>4.0</v>
      </c>
      <c r="AE77" s="62">
        <v>1.0</v>
      </c>
      <c r="AF77" s="62">
        <v>27.0</v>
      </c>
      <c r="AG77" s="62">
        <v>20.8</v>
      </c>
      <c r="AH77" s="62">
        <v>3.0</v>
      </c>
    </row>
    <row r="78" ht="15.75" customHeight="1">
      <c r="A78" s="62" t="s">
        <v>81</v>
      </c>
      <c r="B78" s="62" t="s">
        <v>81</v>
      </c>
      <c r="C78" s="62" t="s">
        <v>81</v>
      </c>
      <c r="D78" s="62" t="s">
        <v>81</v>
      </c>
      <c r="E78" s="62" t="s">
        <v>81</v>
      </c>
      <c r="F78" s="62" t="s">
        <v>81</v>
      </c>
      <c r="G78" s="62" t="s">
        <v>81</v>
      </c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0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7.770791728</v>
      </c>
      <c r="C3" s="55">
        <f t="shared" ref="C3:F3" si="1">IF(COUNT(Z13:Z600)&gt;1,STDEV(Z13:Z600),"")</f>
        <v>2.604613907</v>
      </c>
      <c r="D3" s="55">
        <f t="shared" si="1"/>
        <v>1.507633637</v>
      </c>
      <c r="E3" s="55">
        <f t="shared" si="1"/>
        <v>1.527525232</v>
      </c>
      <c r="F3" s="55">
        <f t="shared" si="1"/>
        <v>0.7665409539</v>
      </c>
      <c r="G3" s="55">
        <f>IF(COUNT(N13:N600)&gt;1,STDEV(N13:N600),"")</f>
        <v>1.646476345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9.360037079</v>
      </c>
      <c r="C4" s="57">
        <f t="shared" ref="C4:F4" si="2">IF(COUNT(Z13:Z600)&gt;=20,STDEV(OFFSET(Z12,COUNT(Z13:Z600)-20,0,20,1)),IF(COUNT(Z13:Z600)&gt;1,STDEV(Z13:Z600),""))</f>
        <v>2.727851988</v>
      </c>
      <c r="D4" s="57">
        <f t="shared" si="2"/>
        <v>1.434860108</v>
      </c>
      <c r="E4" s="57">
        <f t="shared" si="2"/>
        <v>1.599632311</v>
      </c>
      <c r="F4" s="57">
        <f t="shared" si="2"/>
        <v>0.9034248561</v>
      </c>
      <c r="G4" s="57">
        <f>IF(COUNT(N13:N600)&gt;=20,STDEV(OFFSET(N12,COUNT(N13:N600)-20,0,20,1)),IF(COUNT(N13:N600)&gt;1,STDEV(N13:N600),""))</f>
        <v>1.902011319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5.55920515</v>
      </c>
      <c r="C5" s="58">
        <f t="shared" ref="C5:F5" si="3">IF(COUNT(Z13:Z600)&gt;=10,STDEV(OFFSET(Z12,COUNT(Z13:Z600)-10,0,10,1)),IF(COUNT(Z13:Z600)&gt;1,STDEV(Z13:Z600),""))</f>
        <v>1.864454471</v>
      </c>
      <c r="D5" s="58">
        <f t="shared" si="3"/>
        <v>1.290994449</v>
      </c>
      <c r="E5" s="58">
        <f t="shared" si="3"/>
        <v>1.463850109</v>
      </c>
      <c r="F5" s="58">
        <f t="shared" si="3"/>
        <v>0.4879500365</v>
      </c>
      <c r="G5" s="58">
        <f>IF(COUNT(N13:N600)&gt;=10,STDEV(OFFSET(N12,COUNT(N13:N600)-10,0,10,1)),IF(COUNT(N13:N600)&gt;1,STDEV(N13:N600),""))</f>
        <v>2.193062655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▼</v>
      </c>
      <c r="J5" s="59">
        <f>IF(COUNT(AF13:AF600)&gt;=10,AVERAGE(OFFSET(AF12,COUNT(AF13:AF600)-10,0,10,1)),"")</f>
        <v>26.71428571</v>
      </c>
      <c r="K5" s="59">
        <f t="shared" ref="K5:L5" si="4">IF(COUNT(Z13:Z600)&gt;=10,AVERAGE(OFFSET(Z12,COUNT(Z13:Z600)-10,0,10,1)),"")</f>
        <v>5.142857143</v>
      </c>
      <c r="L5" s="59">
        <f t="shared" si="4"/>
        <v>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2.949576241</v>
      </c>
      <c r="C6" s="58">
        <f t="shared" ref="C6:F6" si="5">IF(COUNT(Z13:Z600)&gt;=5,STDEV(OFFSET(Z12,COUNT(Z13:Z600)-5,0,5,1)),IF(COUNT(Z13:Z600)&gt;1,STDEV(Z13:Z600),""))</f>
        <v>1.949358869</v>
      </c>
      <c r="D6" s="58">
        <f t="shared" si="5"/>
        <v>1.483239697</v>
      </c>
      <c r="E6" s="58">
        <f t="shared" si="5"/>
        <v>0.8366600265</v>
      </c>
      <c r="F6" s="58">
        <f t="shared" si="5"/>
        <v>0.5477225575</v>
      </c>
      <c r="G6" s="58">
        <f>IF(COUNT(N13:N600)&gt;=5,STDEV(OFFSET(N12,COUNT(N13:N600)-5,0,5,1)),IF(COUNT(N13:N600)&gt;1,STDEV(N13:N600),""))</f>
        <v>1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/>
      </c>
      <c r="J6" s="59">
        <f>IF(COUNT(AF13:AF600)&gt;=5,AVERAGE(OFFSET(AF12,COUNT(AF13:AF600)-5,0,5,1)),"")</f>
        <v>23.8</v>
      </c>
      <c r="K6" s="59">
        <f t="shared" ref="K6:L6" si="6">IF(COUNT(Z13:Z600)&gt;=5,AVERAGE(OFFSET(Z12,COUNT(Z13:Z600)-5,0,5,1)),"")</f>
        <v>5.6</v>
      </c>
      <c r="L6" s="59">
        <f t="shared" si="6"/>
        <v>4.2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0.2785433758</v>
      </c>
      <c r="C7" s="17">
        <f t="shared" si="7"/>
        <v>0.407751059</v>
      </c>
      <c r="D7" s="17">
        <f t="shared" si="7"/>
        <v>0.41270418</v>
      </c>
      <c r="E7" s="17">
        <f t="shared" si="7"/>
        <v>0.7637626158</v>
      </c>
      <c r="F7" s="17">
        <f t="shared" si="7"/>
        <v>1.63306551</v>
      </c>
      <c r="G7" s="17">
        <f t="shared" si="7"/>
        <v>0.6454187271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27.89795918</v>
      </c>
      <c r="C8" s="60">
        <f t="shared" ref="C8:F8" si="8">IF(COUNT(Z13:Z600)&gt;0,AVERAGE(Z13:Z600),"")</f>
        <v>6.387755102</v>
      </c>
      <c r="D8" s="60">
        <f t="shared" si="8"/>
        <v>3.653061224</v>
      </c>
      <c r="E8" s="60">
        <f t="shared" si="8"/>
        <v>2</v>
      </c>
      <c r="F8" s="60">
        <f t="shared" si="8"/>
        <v>0.4693877551</v>
      </c>
      <c r="G8" s="60">
        <f>IF(COUNT(N13:N600)&gt;0,AVERAGE(N13:N600),"")</f>
        <v>2.551020408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49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734.0</v>
      </c>
      <c r="C13" s="62">
        <v>1.0</v>
      </c>
      <c r="D13" s="63">
        <v>45952.0</v>
      </c>
      <c r="E13" s="62" t="s">
        <v>254</v>
      </c>
      <c r="F13" s="62" t="s">
        <v>227</v>
      </c>
      <c r="G13" s="62" t="s">
        <v>251</v>
      </c>
      <c r="H13" s="62" t="s">
        <v>773</v>
      </c>
      <c r="I13" s="62" t="s">
        <v>224</v>
      </c>
      <c r="J13" s="64">
        <v>1.2125</v>
      </c>
      <c r="K13" s="62">
        <v>3.0</v>
      </c>
      <c r="L13" s="62">
        <v>9.0</v>
      </c>
      <c r="M13" s="62">
        <v>0.333</v>
      </c>
      <c r="N13" s="62">
        <v>1.0</v>
      </c>
      <c r="O13" s="62">
        <v>5.0</v>
      </c>
      <c r="P13" s="62">
        <v>0.2</v>
      </c>
      <c r="Q13" s="62">
        <v>2.0</v>
      </c>
      <c r="R13" s="62">
        <v>4.0</v>
      </c>
      <c r="S13" s="62">
        <v>0.5</v>
      </c>
      <c r="T13" s="62">
        <v>0.389</v>
      </c>
      <c r="U13" s="62">
        <v>3.0</v>
      </c>
      <c r="V13" s="62">
        <v>3.0</v>
      </c>
      <c r="W13" s="62">
        <v>1.0</v>
      </c>
      <c r="X13" s="62">
        <v>1.0</v>
      </c>
      <c r="Y13" s="62">
        <v>3.0</v>
      </c>
      <c r="Z13" s="62">
        <v>4.0</v>
      </c>
      <c r="AA13" s="62">
        <v>2.0</v>
      </c>
      <c r="AB13" s="62">
        <v>1.0</v>
      </c>
      <c r="AC13" s="62">
        <v>1.0</v>
      </c>
      <c r="AD13" s="62">
        <v>2.0</v>
      </c>
      <c r="AE13" s="62">
        <v>2.0</v>
      </c>
      <c r="AF13" s="62">
        <v>10.0</v>
      </c>
      <c r="AG13" s="62">
        <v>6.8</v>
      </c>
      <c r="AH13" s="62">
        <v>-25.0</v>
      </c>
    </row>
    <row r="14">
      <c r="A14" s="62">
        <v>2.0</v>
      </c>
      <c r="B14" s="62">
        <v>735.0</v>
      </c>
      <c r="C14" s="62">
        <v>2.0</v>
      </c>
      <c r="D14" s="63">
        <v>45954.0</v>
      </c>
      <c r="E14" s="62" t="s">
        <v>254</v>
      </c>
      <c r="F14" s="62" t="s">
        <v>81</v>
      </c>
      <c r="G14" s="62" t="s">
        <v>259</v>
      </c>
      <c r="H14" s="62" t="s">
        <v>774</v>
      </c>
      <c r="I14" s="62" t="s">
        <v>224</v>
      </c>
      <c r="J14" s="64">
        <v>1.3631944444444444</v>
      </c>
      <c r="K14" s="62">
        <v>11.0</v>
      </c>
      <c r="L14" s="62">
        <v>21.0</v>
      </c>
      <c r="M14" s="62">
        <v>0.524</v>
      </c>
      <c r="N14" s="62">
        <v>1.0</v>
      </c>
      <c r="O14" s="62">
        <v>4.0</v>
      </c>
      <c r="P14" s="62">
        <v>0.25</v>
      </c>
      <c r="Q14" s="62">
        <v>10.0</v>
      </c>
      <c r="R14" s="62">
        <v>17.0</v>
      </c>
      <c r="S14" s="62">
        <v>0.588</v>
      </c>
      <c r="T14" s="62">
        <v>0.548</v>
      </c>
      <c r="U14" s="62">
        <v>4.0</v>
      </c>
      <c r="V14" s="62">
        <v>5.0</v>
      </c>
      <c r="W14" s="62">
        <v>0.8</v>
      </c>
      <c r="X14" s="62">
        <v>1.0</v>
      </c>
      <c r="Y14" s="62">
        <v>4.0</v>
      </c>
      <c r="Z14" s="62">
        <v>5.0</v>
      </c>
      <c r="AA14" s="62">
        <v>5.0</v>
      </c>
      <c r="AB14" s="62">
        <v>1.0</v>
      </c>
      <c r="AC14" s="62">
        <v>1.0</v>
      </c>
      <c r="AD14" s="62">
        <v>2.0</v>
      </c>
      <c r="AE14" s="62">
        <v>0.0</v>
      </c>
      <c r="AF14" s="62">
        <v>27.0</v>
      </c>
      <c r="AG14" s="62">
        <v>21.4</v>
      </c>
      <c r="AH14" s="62">
        <v>9.0</v>
      </c>
    </row>
    <row r="15">
      <c r="A15" s="62">
        <v>3.0</v>
      </c>
      <c r="B15" s="62">
        <v>736.0</v>
      </c>
      <c r="C15" s="62">
        <v>3.0</v>
      </c>
      <c r="D15" s="63">
        <v>45956.0</v>
      </c>
      <c r="E15" s="62" t="s">
        <v>254</v>
      </c>
      <c r="F15" s="62" t="s">
        <v>81</v>
      </c>
      <c r="G15" s="62" t="s">
        <v>230</v>
      </c>
      <c r="H15" s="62" t="s">
        <v>775</v>
      </c>
      <c r="I15" s="62" t="s">
        <v>224</v>
      </c>
      <c r="J15" s="64">
        <v>1.4708333333333334</v>
      </c>
      <c r="K15" s="62">
        <v>11.0</v>
      </c>
      <c r="L15" s="62">
        <v>21.0</v>
      </c>
      <c r="M15" s="62">
        <v>0.524</v>
      </c>
      <c r="N15" s="62">
        <v>4.0</v>
      </c>
      <c r="O15" s="62">
        <v>6.0</v>
      </c>
      <c r="P15" s="62">
        <v>0.667</v>
      </c>
      <c r="Q15" s="62">
        <v>7.0</v>
      </c>
      <c r="R15" s="62">
        <v>15.0</v>
      </c>
      <c r="S15" s="62">
        <v>0.467</v>
      </c>
      <c r="T15" s="62">
        <v>0.619</v>
      </c>
      <c r="U15" s="62">
        <v>4.0</v>
      </c>
      <c r="V15" s="62">
        <v>4.0</v>
      </c>
      <c r="W15" s="62">
        <v>1.0</v>
      </c>
      <c r="X15" s="62">
        <v>0.0</v>
      </c>
      <c r="Y15" s="62">
        <v>10.0</v>
      </c>
      <c r="Z15" s="62">
        <v>10.0</v>
      </c>
      <c r="AA15" s="62">
        <v>4.0</v>
      </c>
      <c r="AB15" s="62">
        <v>2.0</v>
      </c>
      <c r="AC15" s="62">
        <v>0.0</v>
      </c>
      <c r="AD15" s="62">
        <v>2.0</v>
      </c>
      <c r="AE15" s="62">
        <v>2.0</v>
      </c>
      <c r="AF15" s="62">
        <v>30.0</v>
      </c>
      <c r="AG15" s="62">
        <v>24.7</v>
      </c>
      <c r="AH15" s="62">
        <v>0.0</v>
      </c>
    </row>
    <row r="16">
      <c r="A16" s="62">
        <v>4.0</v>
      </c>
      <c r="B16" s="62">
        <v>737.0</v>
      </c>
      <c r="C16" s="62">
        <v>4.0</v>
      </c>
      <c r="D16" s="63">
        <v>45958.0</v>
      </c>
      <c r="E16" s="62" t="s">
        <v>254</v>
      </c>
      <c r="F16" s="62" t="s">
        <v>227</v>
      </c>
      <c r="G16" s="62" t="s">
        <v>222</v>
      </c>
      <c r="H16" s="62" t="s">
        <v>776</v>
      </c>
      <c r="I16" s="62" t="s">
        <v>224</v>
      </c>
      <c r="J16" s="64">
        <v>1.2798611111111111</v>
      </c>
      <c r="K16" s="62">
        <v>7.0</v>
      </c>
      <c r="L16" s="62">
        <v>17.0</v>
      </c>
      <c r="M16" s="62">
        <v>0.412</v>
      </c>
      <c r="N16" s="62">
        <v>1.0</v>
      </c>
      <c r="O16" s="62">
        <v>4.0</v>
      </c>
      <c r="P16" s="62">
        <v>0.25</v>
      </c>
      <c r="Q16" s="62">
        <v>6.0</v>
      </c>
      <c r="R16" s="62">
        <v>13.0</v>
      </c>
      <c r="S16" s="62">
        <v>0.462</v>
      </c>
      <c r="T16" s="62">
        <v>0.441</v>
      </c>
      <c r="U16" s="62">
        <v>3.0</v>
      </c>
      <c r="V16" s="62">
        <v>3.0</v>
      </c>
      <c r="W16" s="62">
        <v>1.0</v>
      </c>
      <c r="X16" s="62">
        <v>1.0</v>
      </c>
      <c r="Y16" s="62">
        <v>5.0</v>
      </c>
      <c r="Z16" s="62">
        <v>6.0</v>
      </c>
      <c r="AA16" s="62">
        <v>1.0</v>
      </c>
      <c r="AB16" s="62">
        <v>1.0</v>
      </c>
      <c r="AC16" s="62">
        <v>0.0</v>
      </c>
      <c r="AD16" s="62">
        <v>1.0</v>
      </c>
      <c r="AE16" s="62">
        <v>0.0</v>
      </c>
      <c r="AF16" s="62">
        <v>18.0</v>
      </c>
      <c r="AG16" s="62">
        <v>11.8</v>
      </c>
      <c r="AH16" s="62">
        <v>-29.0</v>
      </c>
    </row>
    <row r="17">
      <c r="A17" s="62">
        <v>5.0</v>
      </c>
      <c r="B17" s="62">
        <v>738.0</v>
      </c>
      <c r="C17" s="62">
        <v>5.0</v>
      </c>
      <c r="D17" s="63">
        <v>45961.0</v>
      </c>
      <c r="E17" s="62" t="s">
        <v>254</v>
      </c>
      <c r="F17" s="62" t="s">
        <v>81</v>
      </c>
      <c r="G17" s="62" t="s">
        <v>247</v>
      </c>
      <c r="H17" s="62" t="s">
        <v>588</v>
      </c>
      <c r="I17" s="62" t="s">
        <v>224</v>
      </c>
      <c r="J17" s="64">
        <v>1.5097222222222222</v>
      </c>
      <c r="K17" s="62">
        <v>11.0</v>
      </c>
      <c r="L17" s="62">
        <v>16.0</v>
      </c>
      <c r="M17" s="62">
        <v>0.688</v>
      </c>
      <c r="N17" s="62">
        <v>5.0</v>
      </c>
      <c r="O17" s="62">
        <v>8.0</v>
      </c>
      <c r="P17" s="62">
        <v>0.625</v>
      </c>
      <c r="Q17" s="62">
        <v>6.0</v>
      </c>
      <c r="R17" s="62">
        <v>8.0</v>
      </c>
      <c r="S17" s="62">
        <v>0.75</v>
      </c>
      <c r="T17" s="62">
        <v>0.844</v>
      </c>
      <c r="U17" s="62">
        <v>7.0</v>
      </c>
      <c r="V17" s="62">
        <v>7.0</v>
      </c>
      <c r="W17" s="62">
        <v>1.0</v>
      </c>
      <c r="X17" s="62">
        <v>0.0</v>
      </c>
      <c r="Y17" s="62">
        <v>5.0</v>
      </c>
      <c r="Z17" s="62">
        <v>5.0</v>
      </c>
      <c r="AA17" s="62">
        <v>5.0</v>
      </c>
      <c r="AB17" s="62">
        <v>6.0</v>
      </c>
      <c r="AC17" s="62">
        <v>0.0</v>
      </c>
      <c r="AD17" s="62">
        <v>2.0</v>
      </c>
      <c r="AE17" s="62">
        <v>2.0</v>
      </c>
      <c r="AF17" s="62">
        <v>34.0</v>
      </c>
      <c r="AG17" s="62">
        <v>35.4</v>
      </c>
      <c r="AH17" s="62">
        <v>6.0</v>
      </c>
    </row>
    <row r="18">
      <c r="A18" s="62">
        <v>6.0</v>
      </c>
      <c r="B18" s="62">
        <v>739.0</v>
      </c>
      <c r="C18" s="62">
        <v>6.0</v>
      </c>
      <c r="D18" s="63">
        <v>45964.0</v>
      </c>
      <c r="E18" s="62" t="s">
        <v>254</v>
      </c>
      <c r="F18" s="62" t="s">
        <v>81</v>
      </c>
      <c r="G18" s="62" t="s">
        <v>235</v>
      </c>
      <c r="H18" s="62" t="s">
        <v>777</v>
      </c>
      <c r="I18" s="62" t="s">
        <v>224</v>
      </c>
      <c r="J18" s="64">
        <v>1.5479166666666666</v>
      </c>
      <c r="K18" s="62">
        <v>10.0</v>
      </c>
      <c r="L18" s="62">
        <v>21.0</v>
      </c>
      <c r="M18" s="62">
        <v>0.476</v>
      </c>
      <c r="N18" s="62">
        <v>2.0</v>
      </c>
      <c r="O18" s="62">
        <v>8.0</v>
      </c>
      <c r="P18" s="62">
        <v>0.25</v>
      </c>
      <c r="Q18" s="62">
        <v>8.0</v>
      </c>
      <c r="R18" s="62">
        <v>13.0</v>
      </c>
      <c r="S18" s="62">
        <v>0.615</v>
      </c>
      <c r="T18" s="62">
        <v>0.524</v>
      </c>
      <c r="U18" s="62">
        <v>5.0</v>
      </c>
      <c r="V18" s="62">
        <v>5.0</v>
      </c>
      <c r="W18" s="62">
        <v>1.0</v>
      </c>
      <c r="X18" s="62">
        <v>2.0</v>
      </c>
      <c r="Y18" s="62">
        <v>2.0</v>
      </c>
      <c r="Z18" s="62">
        <v>4.0</v>
      </c>
      <c r="AA18" s="62">
        <v>4.0</v>
      </c>
      <c r="AB18" s="62">
        <v>4.0</v>
      </c>
      <c r="AC18" s="62">
        <v>2.0</v>
      </c>
      <c r="AD18" s="62">
        <v>2.0</v>
      </c>
      <c r="AE18" s="62">
        <v>1.0</v>
      </c>
      <c r="AF18" s="62">
        <v>27.0</v>
      </c>
      <c r="AG18" s="62">
        <v>24.1</v>
      </c>
      <c r="AH18" s="62">
        <v>-7.0</v>
      </c>
    </row>
    <row r="19">
      <c r="A19" s="62">
        <v>6.0</v>
      </c>
      <c r="B19" s="62" t="s">
        <v>81</v>
      </c>
      <c r="C19" s="62">
        <v>7.0</v>
      </c>
      <c r="D19" s="63">
        <v>45965.0</v>
      </c>
      <c r="E19" s="62" t="s">
        <v>254</v>
      </c>
      <c r="F19" s="62" t="s">
        <v>81</v>
      </c>
      <c r="G19" s="62" t="s">
        <v>245</v>
      </c>
      <c r="H19" s="62" t="s">
        <v>778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>
        <v>6.0</v>
      </c>
      <c r="B20" s="62" t="s">
        <v>81</v>
      </c>
      <c r="C20" s="62">
        <v>8.0</v>
      </c>
      <c r="D20" s="63">
        <v>45967.0</v>
      </c>
      <c r="E20" s="62" t="s">
        <v>254</v>
      </c>
      <c r="F20" s="62" t="s">
        <v>227</v>
      </c>
      <c r="G20" s="62" t="s">
        <v>259</v>
      </c>
      <c r="H20" s="62" t="s">
        <v>779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>
        <v>6.0</v>
      </c>
      <c r="B21" s="62" t="s">
        <v>81</v>
      </c>
      <c r="C21" s="62">
        <v>9.0</v>
      </c>
      <c r="D21" s="63">
        <v>45969.0</v>
      </c>
      <c r="E21" s="62" t="s">
        <v>254</v>
      </c>
      <c r="F21" s="62" t="s">
        <v>81</v>
      </c>
      <c r="G21" s="62" t="s">
        <v>259</v>
      </c>
      <c r="H21" s="62" t="s">
        <v>780</v>
      </c>
      <c r="I21" s="62" t="s">
        <v>238</v>
      </c>
      <c r="J21" s="62" t="s">
        <v>238</v>
      </c>
      <c r="K21" s="62" t="s">
        <v>238</v>
      </c>
      <c r="L21" s="62" t="s">
        <v>238</v>
      </c>
      <c r="M21" s="62" t="s">
        <v>238</v>
      </c>
      <c r="N21" s="62" t="s">
        <v>238</v>
      </c>
      <c r="O21" s="62" t="s">
        <v>238</v>
      </c>
      <c r="P21" s="62" t="s">
        <v>238</v>
      </c>
      <c r="Q21" s="62" t="s">
        <v>238</v>
      </c>
      <c r="R21" s="62" t="s">
        <v>238</v>
      </c>
      <c r="S21" s="62" t="s">
        <v>238</v>
      </c>
      <c r="T21" s="62" t="s">
        <v>238</v>
      </c>
      <c r="U21" s="62" t="s">
        <v>238</v>
      </c>
      <c r="V21" s="62" t="s">
        <v>238</v>
      </c>
      <c r="W21" s="62" t="s">
        <v>238</v>
      </c>
      <c r="X21" s="62" t="s">
        <v>238</v>
      </c>
      <c r="Y21" s="62" t="s">
        <v>238</v>
      </c>
      <c r="Z21" s="62" t="s">
        <v>238</v>
      </c>
      <c r="AA21" s="62" t="s">
        <v>238</v>
      </c>
      <c r="AB21" s="62" t="s">
        <v>238</v>
      </c>
      <c r="AC21" s="62" t="s">
        <v>238</v>
      </c>
      <c r="AD21" s="62" t="s">
        <v>238</v>
      </c>
      <c r="AE21" s="62" t="s">
        <v>238</v>
      </c>
      <c r="AF21" s="62" t="s">
        <v>238</v>
      </c>
      <c r="AG21" s="62" t="s">
        <v>238</v>
      </c>
      <c r="AH21" s="62" t="s">
        <v>238</v>
      </c>
    </row>
    <row r="22" ht="15.75" customHeight="1">
      <c r="A22" s="62">
        <v>6.0</v>
      </c>
      <c r="B22" s="62" t="s">
        <v>81</v>
      </c>
      <c r="C22" s="62">
        <v>10.0</v>
      </c>
      <c r="D22" s="63">
        <v>45971.0</v>
      </c>
      <c r="E22" s="62" t="s">
        <v>254</v>
      </c>
      <c r="F22" s="62" t="s">
        <v>81</v>
      </c>
      <c r="G22" s="62" t="s">
        <v>241</v>
      </c>
      <c r="H22" s="62" t="s">
        <v>781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>
        <v>6.0</v>
      </c>
      <c r="B23" s="62" t="s">
        <v>81</v>
      </c>
      <c r="C23" s="62">
        <v>11.0</v>
      </c>
      <c r="D23" s="63">
        <v>45973.0</v>
      </c>
      <c r="E23" s="62" t="s">
        <v>254</v>
      </c>
      <c r="F23" s="62" t="s">
        <v>81</v>
      </c>
      <c r="G23" s="62" t="s">
        <v>287</v>
      </c>
      <c r="H23" s="62" t="s">
        <v>782</v>
      </c>
      <c r="I23" s="62" t="s">
        <v>238</v>
      </c>
      <c r="J23" s="62" t="s">
        <v>238</v>
      </c>
      <c r="K23" s="62" t="s">
        <v>238</v>
      </c>
      <c r="L23" s="62" t="s">
        <v>238</v>
      </c>
      <c r="M23" s="62" t="s">
        <v>238</v>
      </c>
      <c r="N23" s="62" t="s">
        <v>238</v>
      </c>
      <c r="O23" s="62" t="s">
        <v>238</v>
      </c>
      <c r="P23" s="62" t="s">
        <v>238</v>
      </c>
      <c r="Q23" s="62" t="s">
        <v>238</v>
      </c>
      <c r="R23" s="62" t="s">
        <v>238</v>
      </c>
      <c r="S23" s="62" t="s">
        <v>238</v>
      </c>
      <c r="T23" s="62" t="s">
        <v>238</v>
      </c>
      <c r="U23" s="62" t="s">
        <v>238</v>
      </c>
      <c r="V23" s="62" t="s">
        <v>238</v>
      </c>
      <c r="W23" s="62" t="s">
        <v>238</v>
      </c>
      <c r="X23" s="62" t="s">
        <v>238</v>
      </c>
      <c r="Y23" s="62" t="s">
        <v>238</v>
      </c>
      <c r="Z23" s="62" t="s">
        <v>238</v>
      </c>
      <c r="AA23" s="62" t="s">
        <v>238</v>
      </c>
      <c r="AB23" s="62" t="s">
        <v>238</v>
      </c>
      <c r="AC23" s="62" t="s">
        <v>238</v>
      </c>
      <c r="AD23" s="62" t="s">
        <v>238</v>
      </c>
      <c r="AE23" s="62" t="s">
        <v>238</v>
      </c>
      <c r="AF23" s="62" t="s">
        <v>238</v>
      </c>
      <c r="AG23" s="62" t="s">
        <v>238</v>
      </c>
      <c r="AH23" s="62" t="s">
        <v>238</v>
      </c>
    </row>
    <row r="24" ht="15.75" customHeight="1">
      <c r="A24" s="62">
        <v>6.0</v>
      </c>
      <c r="B24" s="62" t="s">
        <v>81</v>
      </c>
      <c r="C24" s="62">
        <v>12.0</v>
      </c>
      <c r="D24" s="63">
        <v>45975.0</v>
      </c>
      <c r="E24" s="62" t="s">
        <v>254</v>
      </c>
      <c r="F24" s="62" t="s">
        <v>227</v>
      </c>
      <c r="G24" s="62" t="s">
        <v>256</v>
      </c>
      <c r="H24" s="62" t="s">
        <v>783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>
        <v>6.0</v>
      </c>
      <c r="B25" s="62" t="s">
        <v>81</v>
      </c>
      <c r="C25" s="62">
        <v>13.0</v>
      </c>
      <c r="D25" s="63">
        <v>45977.0</v>
      </c>
      <c r="E25" s="62" t="s">
        <v>254</v>
      </c>
      <c r="F25" s="62" t="s">
        <v>227</v>
      </c>
      <c r="G25" s="62" t="s">
        <v>263</v>
      </c>
      <c r="H25" s="62" t="s">
        <v>784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6.0</v>
      </c>
      <c r="B26" s="62" t="s">
        <v>81</v>
      </c>
      <c r="C26" s="62">
        <v>14.0</v>
      </c>
      <c r="D26" s="63">
        <v>45978.0</v>
      </c>
      <c r="E26" s="62" t="s">
        <v>254</v>
      </c>
      <c r="F26" s="62" t="s">
        <v>227</v>
      </c>
      <c r="G26" s="62" t="s">
        <v>265</v>
      </c>
      <c r="H26" s="62" t="s">
        <v>785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>
        <v>6.0</v>
      </c>
      <c r="B27" s="62" t="s">
        <v>81</v>
      </c>
      <c r="C27" s="62">
        <v>15.0</v>
      </c>
      <c r="D27" s="63">
        <v>45981.0</v>
      </c>
      <c r="E27" s="62" t="s">
        <v>254</v>
      </c>
      <c r="F27" s="62" t="s">
        <v>227</v>
      </c>
      <c r="G27" s="62" t="s">
        <v>309</v>
      </c>
      <c r="H27" s="62" t="s">
        <v>786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>
        <v>6.0</v>
      </c>
      <c r="B28" s="62" t="s">
        <v>81</v>
      </c>
      <c r="C28" s="62">
        <v>16.0</v>
      </c>
      <c r="D28" s="63">
        <v>45983.0</v>
      </c>
      <c r="E28" s="62" t="s">
        <v>254</v>
      </c>
      <c r="F28" s="62" t="s">
        <v>227</v>
      </c>
      <c r="G28" s="62" t="s">
        <v>243</v>
      </c>
      <c r="H28" s="62" t="s">
        <v>787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>
        <v>7.0</v>
      </c>
      <c r="B29" s="62">
        <v>740.0</v>
      </c>
      <c r="C29" s="62">
        <v>17.0</v>
      </c>
      <c r="D29" s="63">
        <v>45984.0</v>
      </c>
      <c r="E29" s="62" t="s">
        <v>254</v>
      </c>
      <c r="F29" s="62" t="s">
        <v>227</v>
      </c>
      <c r="G29" s="62" t="s">
        <v>293</v>
      </c>
      <c r="H29" s="62" t="s">
        <v>788</v>
      </c>
      <c r="I29" s="62" t="s">
        <v>224</v>
      </c>
      <c r="J29" s="64">
        <v>1.1006944444444444</v>
      </c>
      <c r="K29" s="62">
        <v>6.0</v>
      </c>
      <c r="L29" s="62">
        <v>13.0</v>
      </c>
      <c r="M29" s="62">
        <v>0.462</v>
      </c>
      <c r="N29" s="62">
        <v>3.0</v>
      </c>
      <c r="O29" s="62">
        <v>5.0</v>
      </c>
      <c r="P29" s="62">
        <v>0.6</v>
      </c>
      <c r="Q29" s="62">
        <v>3.0</v>
      </c>
      <c r="R29" s="62">
        <v>8.0</v>
      </c>
      <c r="S29" s="62">
        <v>0.375</v>
      </c>
      <c r="T29" s="62">
        <v>0.577</v>
      </c>
      <c r="U29" s="62">
        <v>5.0</v>
      </c>
      <c r="V29" s="62">
        <v>5.0</v>
      </c>
      <c r="W29" s="62">
        <v>1.0</v>
      </c>
      <c r="X29" s="62">
        <v>0.0</v>
      </c>
      <c r="Y29" s="62">
        <v>3.0</v>
      </c>
      <c r="Z29" s="62">
        <v>3.0</v>
      </c>
      <c r="AA29" s="62">
        <v>2.0</v>
      </c>
      <c r="AB29" s="62">
        <v>3.0</v>
      </c>
      <c r="AC29" s="62">
        <v>0.0</v>
      </c>
      <c r="AD29" s="62">
        <v>4.0</v>
      </c>
      <c r="AE29" s="62">
        <v>4.0</v>
      </c>
      <c r="AF29" s="62">
        <v>20.0</v>
      </c>
      <c r="AG29" s="62">
        <v>13.0</v>
      </c>
      <c r="AH29" s="62">
        <v>3.0</v>
      </c>
    </row>
    <row r="30" ht="15.75" customHeight="1">
      <c r="A30" s="62">
        <v>8.0</v>
      </c>
      <c r="B30" s="62">
        <v>741.0</v>
      </c>
      <c r="C30" s="62">
        <v>18.0</v>
      </c>
      <c r="D30" s="63">
        <v>45986.0</v>
      </c>
      <c r="E30" s="62" t="s">
        <v>254</v>
      </c>
      <c r="F30" s="62" t="s">
        <v>227</v>
      </c>
      <c r="G30" s="62" t="s">
        <v>221</v>
      </c>
      <c r="H30" s="62" t="s">
        <v>435</v>
      </c>
      <c r="I30" s="62" t="s">
        <v>224</v>
      </c>
      <c r="J30" s="64">
        <v>1.1513888888888888</v>
      </c>
      <c r="K30" s="62">
        <v>6.0</v>
      </c>
      <c r="L30" s="62">
        <v>14.0</v>
      </c>
      <c r="M30" s="62">
        <v>0.429</v>
      </c>
      <c r="N30" s="62">
        <v>1.0</v>
      </c>
      <c r="O30" s="62">
        <v>5.0</v>
      </c>
      <c r="P30" s="62">
        <v>0.2</v>
      </c>
      <c r="Q30" s="62">
        <v>5.0</v>
      </c>
      <c r="R30" s="62">
        <v>9.0</v>
      </c>
      <c r="S30" s="62">
        <v>0.556</v>
      </c>
      <c r="T30" s="62">
        <v>0.464</v>
      </c>
      <c r="U30" s="62">
        <v>6.0</v>
      </c>
      <c r="V30" s="62">
        <v>6.0</v>
      </c>
      <c r="W30" s="62">
        <v>1.0</v>
      </c>
      <c r="X30" s="62">
        <v>0.0</v>
      </c>
      <c r="Y30" s="62">
        <v>5.0</v>
      </c>
      <c r="Z30" s="62">
        <v>5.0</v>
      </c>
      <c r="AA30" s="62">
        <v>3.0</v>
      </c>
      <c r="AB30" s="62">
        <v>1.0</v>
      </c>
      <c r="AC30" s="62">
        <v>0.0</v>
      </c>
      <c r="AD30" s="62">
        <v>3.0</v>
      </c>
      <c r="AE30" s="62">
        <v>3.0</v>
      </c>
      <c r="AF30" s="62">
        <v>19.0</v>
      </c>
      <c r="AG30" s="62">
        <v>12.0</v>
      </c>
      <c r="AH30" s="62">
        <v>-14.0</v>
      </c>
    </row>
    <row r="31" ht="15.75" customHeight="1">
      <c r="A31" s="62">
        <v>9.0</v>
      </c>
      <c r="B31" s="62">
        <v>742.0</v>
      </c>
      <c r="C31" s="62">
        <v>19.0</v>
      </c>
      <c r="D31" s="63">
        <v>45989.0</v>
      </c>
      <c r="E31" s="62" t="s">
        <v>254</v>
      </c>
      <c r="F31" s="62" t="s">
        <v>81</v>
      </c>
      <c r="G31" s="62" t="s">
        <v>233</v>
      </c>
      <c r="H31" s="62" t="s">
        <v>595</v>
      </c>
      <c r="I31" s="62" t="s">
        <v>224</v>
      </c>
      <c r="J31" s="64">
        <v>1.1881944444444446</v>
      </c>
      <c r="K31" s="62">
        <v>15.0</v>
      </c>
      <c r="L31" s="62">
        <v>24.0</v>
      </c>
      <c r="M31" s="62">
        <v>0.625</v>
      </c>
      <c r="N31" s="62">
        <v>3.0</v>
      </c>
      <c r="O31" s="62">
        <v>7.0</v>
      </c>
      <c r="P31" s="62">
        <v>0.429</v>
      </c>
      <c r="Q31" s="62">
        <v>12.0</v>
      </c>
      <c r="R31" s="62">
        <v>17.0</v>
      </c>
      <c r="S31" s="62">
        <v>0.706</v>
      </c>
      <c r="T31" s="62">
        <v>0.688</v>
      </c>
      <c r="U31" s="62">
        <v>6.0</v>
      </c>
      <c r="V31" s="62">
        <v>6.0</v>
      </c>
      <c r="W31" s="62">
        <v>1.0</v>
      </c>
      <c r="X31" s="62">
        <v>0.0</v>
      </c>
      <c r="Y31" s="62">
        <v>3.0</v>
      </c>
      <c r="Z31" s="62">
        <v>3.0</v>
      </c>
      <c r="AA31" s="62">
        <v>0.0</v>
      </c>
      <c r="AB31" s="62">
        <v>1.0</v>
      </c>
      <c r="AC31" s="62">
        <v>0.0</v>
      </c>
      <c r="AD31" s="62">
        <v>1.0</v>
      </c>
      <c r="AE31" s="62">
        <v>0.0</v>
      </c>
      <c r="AF31" s="62">
        <v>39.0</v>
      </c>
      <c r="AG31" s="62">
        <v>29.1</v>
      </c>
      <c r="AH31" s="62">
        <v>4.0</v>
      </c>
    </row>
    <row r="32" ht="15.75" customHeight="1">
      <c r="A32" s="62">
        <v>10.0</v>
      </c>
      <c r="B32" s="62">
        <v>743.0</v>
      </c>
      <c r="C32" s="62">
        <v>20.0</v>
      </c>
      <c r="D32" s="63">
        <v>45990.0</v>
      </c>
      <c r="E32" s="62" t="s">
        <v>254</v>
      </c>
      <c r="F32" s="62" t="s">
        <v>81</v>
      </c>
      <c r="G32" s="62" t="s">
        <v>256</v>
      </c>
      <c r="H32" s="62" t="s">
        <v>479</v>
      </c>
      <c r="I32" s="62" t="s">
        <v>224</v>
      </c>
      <c r="J32" s="64">
        <v>1.2</v>
      </c>
      <c r="K32" s="62">
        <v>10.0</v>
      </c>
      <c r="L32" s="62">
        <v>20.0</v>
      </c>
      <c r="M32" s="62">
        <v>0.5</v>
      </c>
      <c r="N32" s="62">
        <v>3.0</v>
      </c>
      <c r="O32" s="62">
        <v>4.0</v>
      </c>
      <c r="P32" s="62">
        <v>0.75</v>
      </c>
      <c r="Q32" s="62">
        <v>7.0</v>
      </c>
      <c r="R32" s="62">
        <v>16.0</v>
      </c>
      <c r="S32" s="62">
        <v>0.438</v>
      </c>
      <c r="T32" s="62">
        <v>0.575</v>
      </c>
      <c r="U32" s="62">
        <v>7.0</v>
      </c>
      <c r="V32" s="62">
        <v>7.0</v>
      </c>
      <c r="W32" s="62">
        <v>1.0</v>
      </c>
      <c r="X32" s="62">
        <v>0.0</v>
      </c>
      <c r="Y32" s="62">
        <v>8.0</v>
      </c>
      <c r="Z32" s="62">
        <v>8.0</v>
      </c>
      <c r="AA32" s="62">
        <v>3.0</v>
      </c>
      <c r="AB32" s="62">
        <v>0.0</v>
      </c>
      <c r="AC32" s="62">
        <v>0.0</v>
      </c>
      <c r="AD32" s="62">
        <v>2.0</v>
      </c>
      <c r="AE32" s="62">
        <v>3.0</v>
      </c>
      <c r="AF32" s="62">
        <v>30.0</v>
      </c>
      <c r="AG32" s="62">
        <v>21.3</v>
      </c>
      <c r="AH32" s="62">
        <v>3.0</v>
      </c>
    </row>
    <row r="33" ht="15.75" customHeight="1">
      <c r="A33" s="62">
        <v>11.0</v>
      </c>
      <c r="B33" s="62">
        <v>744.0</v>
      </c>
      <c r="C33" s="62">
        <v>21.0</v>
      </c>
      <c r="D33" s="63">
        <v>45992.0</v>
      </c>
      <c r="E33" s="62" t="s">
        <v>254</v>
      </c>
      <c r="F33" s="62" t="s">
        <v>227</v>
      </c>
      <c r="G33" s="62" t="s">
        <v>235</v>
      </c>
      <c r="H33" s="62" t="s">
        <v>789</v>
      </c>
      <c r="I33" s="62" t="s">
        <v>224</v>
      </c>
      <c r="J33" s="64">
        <v>1.2666666666666666</v>
      </c>
      <c r="K33" s="62">
        <v>12.0</v>
      </c>
      <c r="L33" s="62">
        <v>21.0</v>
      </c>
      <c r="M33" s="62">
        <v>0.571</v>
      </c>
      <c r="N33" s="62">
        <v>3.0</v>
      </c>
      <c r="O33" s="62">
        <v>6.0</v>
      </c>
      <c r="P33" s="62">
        <v>0.5</v>
      </c>
      <c r="Q33" s="62">
        <v>9.0</v>
      </c>
      <c r="R33" s="62">
        <v>15.0</v>
      </c>
      <c r="S33" s="62">
        <v>0.6</v>
      </c>
      <c r="T33" s="62">
        <v>0.643</v>
      </c>
      <c r="U33" s="62">
        <v>9.0</v>
      </c>
      <c r="V33" s="62">
        <v>10.0</v>
      </c>
      <c r="W33" s="62">
        <v>0.9</v>
      </c>
      <c r="X33" s="62">
        <v>0.0</v>
      </c>
      <c r="Y33" s="62">
        <v>7.0</v>
      </c>
      <c r="Z33" s="62">
        <v>7.0</v>
      </c>
      <c r="AA33" s="62">
        <v>2.0</v>
      </c>
      <c r="AB33" s="62">
        <v>3.0</v>
      </c>
      <c r="AC33" s="62">
        <v>0.0</v>
      </c>
      <c r="AD33" s="62">
        <v>1.0</v>
      </c>
      <c r="AE33" s="62">
        <v>1.0</v>
      </c>
      <c r="AF33" s="62">
        <v>36.0</v>
      </c>
      <c r="AG33" s="62">
        <v>30.8</v>
      </c>
      <c r="AH33" s="62">
        <v>8.0</v>
      </c>
    </row>
    <row r="34" ht="15.75" customHeight="1">
      <c r="A34" s="62">
        <v>12.0</v>
      </c>
      <c r="B34" s="62">
        <v>745.0</v>
      </c>
      <c r="C34" s="62">
        <v>22.0</v>
      </c>
      <c r="D34" s="63">
        <v>45994.0</v>
      </c>
      <c r="E34" s="62" t="s">
        <v>254</v>
      </c>
      <c r="F34" s="62" t="s">
        <v>227</v>
      </c>
      <c r="G34" s="62" t="s">
        <v>241</v>
      </c>
      <c r="H34" s="62" t="s">
        <v>790</v>
      </c>
      <c r="I34" s="62" t="s">
        <v>224</v>
      </c>
      <c r="J34" s="64">
        <v>1.4756944444444444</v>
      </c>
      <c r="K34" s="62">
        <v>7.0</v>
      </c>
      <c r="L34" s="62">
        <v>21.0</v>
      </c>
      <c r="M34" s="62">
        <v>0.333</v>
      </c>
      <c r="N34" s="62">
        <v>1.0</v>
      </c>
      <c r="O34" s="62">
        <v>7.0</v>
      </c>
      <c r="P34" s="62">
        <v>0.143</v>
      </c>
      <c r="Q34" s="62">
        <v>6.0</v>
      </c>
      <c r="R34" s="62">
        <v>14.0</v>
      </c>
      <c r="S34" s="62">
        <v>0.429</v>
      </c>
      <c r="T34" s="62">
        <v>0.357</v>
      </c>
      <c r="U34" s="62">
        <v>6.0</v>
      </c>
      <c r="V34" s="62">
        <v>6.0</v>
      </c>
      <c r="W34" s="62">
        <v>1.0</v>
      </c>
      <c r="X34" s="62">
        <v>3.0</v>
      </c>
      <c r="Y34" s="62">
        <v>3.0</v>
      </c>
      <c r="Z34" s="62">
        <v>6.0</v>
      </c>
      <c r="AA34" s="62">
        <v>5.0</v>
      </c>
      <c r="AB34" s="62">
        <v>2.0</v>
      </c>
      <c r="AC34" s="62">
        <v>0.0</v>
      </c>
      <c r="AD34" s="62">
        <v>3.0</v>
      </c>
      <c r="AE34" s="62">
        <v>0.0</v>
      </c>
      <c r="AF34" s="62">
        <v>21.0</v>
      </c>
      <c r="AG34" s="62">
        <v>14.6</v>
      </c>
      <c r="AH34" s="62">
        <v>17.0</v>
      </c>
    </row>
    <row r="35" ht="15.75" customHeight="1">
      <c r="A35" s="62">
        <v>13.0</v>
      </c>
      <c r="B35" s="62">
        <v>746.0</v>
      </c>
      <c r="C35" s="62">
        <v>23.0</v>
      </c>
      <c r="D35" s="63">
        <v>45996.0</v>
      </c>
      <c r="E35" s="62" t="s">
        <v>254</v>
      </c>
      <c r="F35" s="62" t="s">
        <v>227</v>
      </c>
      <c r="G35" s="62" t="s">
        <v>233</v>
      </c>
      <c r="H35" s="62" t="s">
        <v>791</v>
      </c>
      <c r="I35" s="62" t="s">
        <v>224</v>
      </c>
      <c r="J35" s="64">
        <v>1.4458333333333333</v>
      </c>
      <c r="K35" s="62">
        <v>10.0</v>
      </c>
      <c r="L35" s="62">
        <v>23.0</v>
      </c>
      <c r="M35" s="62">
        <v>0.435</v>
      </c>
      <c r="N35" s="62">
        <v>2.0</v>
      </c>
      <c r="O35" s="62">
        <v>9.0</v>
      </c>
      <c r="P35" s="62">
        <v>0.222</v>
      </c>
      <c r="Q35" s="62">
        <v>8.0</v>
      </c>
      <c r="R35" s="62">
        <v>14.0</v>
      </c>
      <c r="S35" s="62">
        <v>0.571</v>
      </c>
      <c r="T35" s="62">
        <v>0.478</v>
      </c>
      <c r="U35" s="62">
        <v>2.0</v>
      </c>
      <c r="V35" s="62">
        <v>2.0</v>
      </c>
      <c r="W35" s="62">
        <v>1.0</v>
      </c>
      <c r="X35" s="62">
        <v>0.0</v>
      </c>
      <c r="Y35" s="62">
        <v>8.0</v>
      </c>
      <c r="Z35" s="62">
        <v>8.0</v>
      </c>
      <c r="AA35" s="62">
        <v>4.0</v>
      </c>
      <c r="AB35" s="62">
        <v>1.0</v>
      </c>
      <c r="AC35" s="62">
        <v>1.0</v>
      </c>
      <c r="AD35" s="62">
        <v>1.0</v>
      </c>
      <c r="AE35" s="62">
        <v>2.0</v>
      </c>
      <c r="AF35" s="62">
        <v>24.0</v>
      </c>
      <c r="AG35" s="62">
        <v>17.0</v>
      </c>
      <c r="AH35" s="62">
        <v>-6.0</v>
      </c>
    </row>
    <row r="36" ht="15.75" customHeight="1">
      <c r="A36" s="62">
        <v>14.0</v>
      </c>
      <c r="B36" s="62">
        <v>747.0</v>
      </c>
      <c r="C36" s="62">
        <v>24.0</v>
      </c>
      <c r="D36" s="63">
        <v>45997.0</v>
      </c>
      <c r="E36" s="62" t="s">
        <v>254</v>
      </c>
      <c r="F36" s="62" t="s">
        <v>227</v>
      </c>
      <c r="G36" s="62" t="s">
        <v>225</v>
      </c>
      <c r="H36" s="62" t="s">
        <v>792</v>
      </c>
      <c r="I36" s="62" t="s">
        <v>224</v>
      </c>
      <c r="J36" s="64">
        <v>1.3069444444444445</v>
      </c>
      <c r="K36" s="62">
        <v>8.0</v>
      </c>
      <c r="L36" s="62">
        <v>17.0</v>
      </c>
      <c r="M36" s="62">
        <v>0.471</v>
      </c>
      <c r="N36" s="62">
        <v>2.0</v>
      </c>
      <c r="O36" s="62">
        <v>4.0</v>
      </c>
      <c r="P36" s="62">
        <v>0.5</v>
      </c>
      <c r="Q36" s="62">
        <v>6.0</v>
      </c>
      <c r="R36" s="62">
        <v>13.0</v>
      </c>
      <c r="S36" s="62">
        <v>0.462</v>
      </c>
      <c r="T36" s="62">
        <v>0.529</v>
      </c>
      <c r="U36" s="62">
        <v>2.0</v>
      </c>
      <c r="V36" s="62">
        <v>2.0</v>
      </c>
      <c r="W36" s="62">
        <v>1.0</v>
      </c>
      <c r="X36" s="62">
        <v>1.0</v>
      </c>
      <c r="Y36" s="62">
        <v>2.0</v>
      </c>
      <c r="Z36" s="62">
        <v>3.0</v>
      </c>
      <c r="AA36" s="62">
        <v>2.0</v>
      </c>
      <c r="AB36" s="62">
        <v>0.0</v>
      </c>
      <c r="AC36" s="62">
        <v>0.0</v>
      </c>
      <c r="AD36" s="62">
        <v>0.0</v>
      </c>
      <c r="AE36" s="62">
        <v>1.0</v>
      </c>
      <c r="AF36" s="62">
        <v>20.0</v>
      </c>
      <c r="AG36" s="62">
        <v>13.6</v>
      </c>
      <c r="AH36" s="62">
        <v>0.0</v>
      </c>
    </row>
    <row r="37" ht="15.75" customHeight="1">
      <c r="A37" s="62">
        <v>15.0</v>
      </c>
      <c r="B37" s="62">
        <v>748.0</v>
      </c>
      <c r="C37" s="62">
        <v>25.0</v>
      </c>
      <c r="D37" s="63">
        <v>46002.0</v>
      </c>
      <c r="E37" s="62" t="s">
        <v>254</v>
      </c>
      <c r="F37" s="62" t="s">
        <v>227</v>
      </c>
      <c r="G37" s="62" t="s">
        <v>272</v>
      </c>
      <c r="H37" s="62" t="s">
        <v>574</v>
      </c>
      <c r="I37" s="62" t="s">
        <v>224</v>
      </c>
      <c r="J37" s="64">
        <v>1.7</v>
      </c>
      <c r="K37" s="62">
        <v>9.0</v>
      </c>
      <c r="L37" s="62">
        <v>22.0</v>
      </c>
      <c r="M37" s="62">
        <v>0.409</v>
      </c>
      <c r="N37" s="62">
        <v>3.0</v>
      </c>
      <c r="O37" s="62">
        <v>10.0</v>
      </c>
      <c r="P37" s="62">
        <v>0.3</v>
      </c>
      <c r="Q37" s="62">
        <v>6.0</v>
      </c>
      <c r="R37" s="62">
        <v>12.0</v>
      </c>
      <c r="S37" s="62">
        <v>0.5</v>
      </c>
      <c r="T37" s="62">
        <v>0.477</v>
      </c>
      <c r="U37" s="62">
        <v>3.0</v>
      </c>
      <c r="V37" s="62">
        <v>3.0</v>
      </c>
      <c r="W37" s="62">
        <v>1.0</v>
      </c>
      <c r="X37" s="62">
        <v>2.0</v>
      </c>
      <c r="Y37" s="62">
        <v>7.0</v>
      </c>
      <c r="Z37" s="62">
        <v>9.0</v>
      </c>
      <c r="AA37" s="62">
        <v>4.0</v>
      </c>
      <c r="AB37" s="62">
        <v>5.0</v>
      </c>
      <c r="AC37" s="62">
        <v>1.0</v>
      </c>
      <c r="AD37" s="62">
        <v>1.0</v>
      </c>
      <c r="AE37" s="62">
        <v>3.0</v>
      </c>
      <c r="AF37" s="62">
        <v>24.0</v>
      </c>
      <c r="AG37" s="62">
        <v>22.0</v>
      </c>
      <c r="AH37" s="62">
        <v>-1.0</v>
      </c>
    </row>
    <row r="38" ht="15.75" customHeight="1">
      <c r="A38" s="62">
        <v>16.0</v>
      </c>
      <c r="B38" s="62">
        <v>749.0</v>
      </c>
      <c r="C38" s="62">
        <v>26.0</v>
      </c>
      <c r="D38" s="63">
        <v>46006.0</v>
      </c>
      <c r="E38" s="62" t="s">
        <v>254</v>
      </c>
      <c r="F38" s="62" t="s">
        <v>81</v>
      </c>
      <c r="G38" s="62" t="s">
        <v>233</v>
      </c>
      <c r="H38" s="62" t="s">
        <v>793</v>
      </c>
      <c r="I38" s="62" t="s">
        <v>224</v>
      </c>
      <c r="J38" s="64">
        <v>1.5270833333333333</v>
      </c>
      <c r="K38" s="62">
        <v>9.0</v>
      </c>
      <c r="L38" s="62">
        <v>18.0</v>
      </c>
      <c r="M38" s="62">
        <v>0.5</v>
      </c>
      <c r="N38" s="62">
        <v>1.0</v>
      </c>
      <c r="O38" s="62">
        <v>5.0</v>
      </c>
      <c r="P38" s="62">
        <v>0.2</v>
      </c>
      <c r="Q38" s="62">
        <v>8.0</v>
      </c>
      <c r="R38" s="62">
        <v>13.0</v>
      </c>
      <c r="S38" s="62">
        <v>0.615</v>
      </c>
      <c r="T38" s="62">
        <v>0.528</v>
      </c>
      <c r="U38" s="62">
        <v>2.0</v>
      </c>
      <c r="V38" s="62">
        <v>2.0</v>
      </c>
      <c r="W38" s="62">
        <v>1.0</v>
      </c>
      <c r="X38" s="62">
        <v>1.0</v>
      </c>
      <c r="Y38" s="62">
        <v>3.0</v>
      </c>
      <c r="Z38" s="62">
        <v>4.0</v>
      </c>
      <c r="AA38" s="62">
        <v>3.0</v>
      </c>
      <c r="AB38" s="62">
        <v>1.0</v>
      </c>
      <c r="AC38" s="62">
        <v>0.0</v>
      </c>
      <c r="AD38" s="62">
        <v>2.0</v>
      </c>
      <c r="AE38" s="62">
        <v>2.0</v>
      </c>
      <c r="AF38" s="62">
        <v>21.0</v>
      </c>
      <c r="AG38" s="62">
        <v>13.9</v>
      </c>
      <c r="AH38" s="62">
        <v>-11.0</v>
      </c>
    </row>
    <row r="39" ht="15.75" customHeight="1">
      <c r="A39" s="62">
        <v>17.0</v>
      </c>
      <c r="B39" s="62">
        <v>750.0</v>
      </c>
      <c r="C39" s="62">
        <v>27.0</v>
      </c>
      <c r="D39" s="63">
        <v>46009.0</v>
      </c>
      <c r="E39" s="62" t="s">
        <v>254</v>
      </c>
      <c r="F39" s="62" t="s">
        <v>227</v>
      </c>
      <c r="G39" s="62" t="s">
        <v>245</v>
      </c>
      <c r="H39" s="62" t="s">
        <v>794</v>
      </c>
      <c r="I39" s="62" t="s">
        <v>224</v>
      </c>
      <c r="J39" s="64">
        <v>1.3395833333333333</v>
      </c>
      <c r="K39" s="62">
        <v>9.0</v>
      </c>
      <c r="L39" s="62">
        <v>17.0</v>
      </c>
      <c r="M39" s="62">
        <v>0.529</v>
      </c>
      <c r="N39" s="62">
        <v>0.0</v>
      </c>
      <c r="O39" s="62">
        <v>5.0</v>
      </c>
      <c r="P39" s="62">
        <v>0.0</v>
      </c>
      <c r="Q39" s="62">
        <v>9.0</v>
      </c>
      <c r="R39" s="62">
        <v>12.0</v>
      </c>
      <c r="S39" s="62">
        <v>0.75</v>
      </c>
      <c r="T39" s="62">
        <v>0.529</v>
      </c>
      <c r="U39" s="62">
        <v>4.0</v>
      </c>
      <c r="V39" s="62">
        <v>4.0</v>
      </c>
      <c r="W39" s="62">
        <v>1.0</v>
      </c>
      <c r="X39" s="62">
        <v>2.0</v>
      </c>
      <c r="Y39" s="62">
        <v>6.0</v>
      </c>
      <c r="Z39" s="62">
        <v>8.0</v>
      </c>
      <c r="AA39" s="62">
        <v>6.0</v>
      </c>
      <c r="AB39" s="62">
        <v>1.0</v>
      </c>
      <c r="AC39" s="62">
        <v>0.0</v>
      </c>
      <c r="AD39" s="62">
        <v>3.0</v>
      </c>
      <c r="AE39" s="62">
        <v>0.0</v>
      </c>
      <c r="AF39" s="62">
        <v>22.0</v>
      </c>
      <c r="AG39" s="62">
        <v>19.1</v>
      </c>
      <c r="AH39" s="62">
        <v>-24.0</v>
      </c>
    </row>
    <row r="40" ht="15.75" customHeight="1">
      <c r="A40" s="62">
        <v>18.0</v>
      </c>
      <c r="B40" s="62">
        <v>751.0</v>
      </c>
      <c r="C40" s="62">
        <v>28.0</v>
      </c>
      <c r="D40" s="63">
        <v>46011.0</v>
      </c>
      <c r="E40" s="62" t="s">
        <v>254</v>
      </c>
      <c r="F40" s="62" t="s">
        <v>81</v>
      </c>
      <c r="G40" s="62" t="s">
        <v>221</v>
      </c>
      <c r="H40" s="62" t="s">
        <v>795</v>
      </c>
      <c r="I40" s="62" t="s">
        <v>224</v>
      </c>
      <c r="J40" s="64">
        <v>1.7451388888888888</v>
      </c>
      <c r="K40" s="62">
        <v>8.0</v>
      </c>
      <c r="L40" s="62">
        <v>24.0</v>
      </c>
      <c r="M40" s="62">
        <v>0.333</v>
      </c>
      <c r="N40" s="62">
        <v>4.0</v>
      </c>
      <c r="O40" s="62">
        <v>12.0</v>
      </c>
      <c r="P40" s="62">
        <v>0.333</v>
      </c>
      <c r="Q40" s="62">
        <v>4.0</v>
      </c>
      <c r="R40" s="62">
        <v>12.0</v>
      </c>
      <c r="S40" s="62">
        <v>0.333</v>
      </c>
      <c r="T40" s="62">
        <v>0.417</v>
      </c>
      <c r="U40" s="62">
        <v>12.0</v>
      </c>
      <c r="V40" s="62">
        <v>12.0</v>
      </c>
      <c r="W40" s="62">
        <v>1.0</v>
      </c>
      <c r="X40" s="62">
        <v>6.0</v>
      </c>
      <c r="Y40" s="62">
        <v>6.0</v>
      </c>
      <c r="Z40" s="62">
        <v>12.0</v>
      </c>
      <c r="AA40" s="62">
        <v>3.0</v>
      </c>
      <c r="AB40" s="62">
        <v>3.0</v>
      </c>
      <c r="AC40" s="62">
        <v>2.0</v>
      </c>
      <c r="AD40" s="62">
        <v>3.0</v>
      </c>
      <c r="AE40" s="62">
        <v>2.0</v>
      </c>
      <c r="AF40" s="62">
        <v>32.0</v>
      </c>
      <c r="AG40" s="62">
        <v>27.1</v>
      </c>
      <c r="AH40" s="62">
        <v>16.0</v>
      </c>
    </row>
    <row r="41" ht="15.75" customHeight="1">
      <c r="A41" s="62">
        <v>19.0</v>
      </c>
      <c r="B41" s="62">
        <v>752.0</v>
      </c>
      <c r="C41" s="62">
        <v>29.0</v>
      </c>
      <c r="D41" s="63">
        <v>46014.0</v>
      </c>
      <c r="E41" s="62" t="s">
        <v>254</v>
      </c>
      <c r="F41" s="62" t="s">
        <v>81</v>
      </c>
      <c r="G41" s="62" t="s">
        <v>272</v>
      </c>
      <c r="H41" s="62" t="s">
        <v>796</v>
      </c>
      <c r="I41" s="62" t="s">
        <v>224</v>
      </c>
      <c r="J41" s="64">
        <v>1.5347222222222223</v>
      </c>
      <c r="K41" s="62">
        <v>16.0</v>
      </c>
      <c r="L41" s="62">
        <v>23.0</v>
      </c>
      <c r="M41" s="62">
        <v>0.696</v>
      </c>
      <c r="N41" s="62">
        <v>4.0</v>
      </c>
      <c r="O41" s="62">
        <v>5.0</v>
      </c>
      <c r="P41" s="62">
        <v>0.8</v>
      </c>
      <c r="Q41" s="62">
        <v>12.0</v>
      </c>
      <c r="R41" s="62">
        <v>18.0</v>
      </c>
      <c r="S41" s="62">
        <v>0.667</v>
      </c>
      <c r="T41" s="62">
        <v>0.783</v>
      </c>
      <c r="U41" s="62">
        <v>5.0</v>
      </c>
      <c r="V41" s="62">
        <v>5.0</v>
      </c>
      <c r="W41" s="62">
        <v>1.0</v>
      </c>
      <c r="X41" s="62">
        <v>1.0</v>
      </c>
      <c r="Y41" s="62">
        <v>7.0</v>
      </c>
      <c r="Z41" s="62">
        <v>8.0</v>
      </c>
      <c r="AA41" s="62">
        <v>5.0</v>
      </c>
      <c r="AB41" s="62">
        <v>0.0</v>
      </c>
      <c r="AC41" s="62">
        <v>0.0</v>
      </c>
      <c r="AD41" s="62">
        <v>2.0</v>
      </c>
      <c r="AE41" s="62">
        <v>2.0</v>
      </c>
      <c r="AF41" s="62">
        <v>41.0</v>
      </c>
      <c r="AG41" s="62">
        <v>34.8</v>
      </c>
      <c r="AH41" s="62">
        <v>25.0</v>
      </c>
    </row>
    <row r="42" ht="15.75" customHeight="1">
      <c r="A42" s="62">
        <v>20.0</v>
      </c>
      <c r="B42" s="62">
        <v>753.0</v>
      </c>
      <c r="C42" s="62">
        <v>30.0</v>
      </c>
      <c r="D42" s="63">
        <v>46017.0</v>
      </c>
      <c r="E42" s="62" t="s">
        <v>254</v>
      </c>
      <c r="F42" s="62" t="s">
        <v>227</v>
      </c>
      <c r="G42" s="62" t="s">
        <v>230</v>
      </c>
      <c r="H42" s="62" t="s">
        <v>641</v>
      </c>
      <c r="I42" s="62" t="s">
        <v>224</v>
      </c>
      <c r="J42" s="64">
        <v>1.7097222222222221</v>
      </c>
      <c r="K42" s="62">
        <v>7.0</v>
      </c>
      <c r="L42" s="62">
        <v>20.0</v>
      </c>
      <c r="M42" s="62">
        <v>0.35</v>
      </c>
      <c r="N42" s="62">
        <v>2.0</v>
      </c>
      <c r="O42" s="62">
        <v>7.0</v>
      </c>
      <c r="P42" s="62">
        <v>0.286</v>
      </c>
      <c r="Q42" s="62">
        <v>5.0</v>
      </c>
      <c r="R42" s="62">
        <v>13.0</v>
      </c>
      <c r="S42" s="62">
        <v>0.385</v>
      </c>
      <c r="T42" s="62">
        <v>0.4</v>
      </c>
      <c r="U42" s="62">
        <v>12.0</v>
      </c>
      <c r="V42" s="62">
        <v>12.0</v>
      </c>
      <c r="W42" s="62">
        <v>1.0</v>
      </c>
      <c r="X42" s="62">
        <v>1.0</v>
      </c>
      <c r="Y42" s="62">
        <v>7.0</v>
      </c>
      <c r="Z42" s="62">
        <v>8.0</v>
      </c>
      <c r="AA42" s="62">
        <v>6.0</v>
      </c>
      <c r="AB42" s="62">
        <v>3.0</v>
      </c>
      <c r="AC42" s="62">
        <v>1.0</v>
      </c>
      <c r="AD42" s="62">
        <v>4.0</v>
      </c>
      <c r="AE42" s="62">
        <v>1.0</v>
      </c>
      <c r="AF42" s="62">
        <v>28.0</v>
      </c>
      <c r="AG42" s="62">
        <v>23.1</v>
      </c>
      <c r="AH42" s="62">
        <v>17.0</v>
      </c>
    </row>
    <row r="43" ht="15.75" customHeight="1">
      <c r="A43" s="62">
        <v>21.0</v>
      </c>
      <c r="B43" s="62">
        <v>754.0</v>
      </c>
      <c r="C43" s="62">
        <v>31.0</v>
      </c>
      <c r="D43" s="63">
        <v>46019.0</v>
      </c>
      <c r="E43" s="62" t="s">
        <v>254</v>
      </c>
      <c r="F43" s="62" t="s">
        <v>81</v>
      </c>
      <c r="G43" s="62" t="s">
        <v>275</v>
      </c>
      <c r="H43" s="62" t="s">
        <v>797</v>
      </c>
      <c r="I43" s="62" t="s">
        <v>224</v>
      </c>
      <c r="J43" s="64">
        <v>1.6097222222222223</v>
      </c>
      <c r="K43" s="62">
        <v>17.0</v>
      </c>
      <c r="L43" s="62">
        <v>26.0</v>
      </c>
      <c r="M43" s="62">
        <v>0.654</v>
      </c>
      <c r="N43" s="62">
        <v>5.0</v>
      </c>
      <c r="O43" s="62">
        <v>10.0</v>
      </c>
      <c r="P43" s="62">
        <v>0.5</v>
      </c>
      <c r="Q43" s="62">
        <v>12.0</v>
      </c>
      <c r="R43" s="62">
        <v>16.0</v>
      </c>
      <c r="S43" s="62">
        <v>0.75</v>
      </c>
      <c r="T43" s="62">
        <v>0.75</v>
      </c>
      <c r="U43" s="62">
        <v>16.0</v>
      </c>
      <c r="V43" s="62">
        <v>17.0</v>
      </c>
      <c r="W43" s="62">
        <v>0.941</v>
      </c>
      <c r="X43" s="62">
        <v>1.0</v>
      </c>
      <c r="Y43" s="62">
        <v>10.0</v>
      </c>
      <c r="Z43" s="62">
        <v>11.0</v>
      </c>
      <c r="AA43" s="62">
        <v>2.0</v>
      </c>
      <c r="AB43" s="62">
        <v>5.0</v>
      </c>
      <c r="AC43" s="62">
        <v>3.0</v>
      </c>
      <c r="AD43" s="62">
        <v>3.0</v>
      </c>
      <c r="AE43" s="62">
        <v>2.0</v>
      </c>
      <c r="AF43" s="62">
        <v>55.0</v>
      </c>
      <c r="AG43" s="62">
        <v>51.6</v>
      </c>
      <c r="AH43" s="62">
        <v>20.0</v>
      </c>
    </row>
    <row r="44" ht="15.75" customHeight="1">
      <c r="A44" s="62">
        <v>22.0</v>
      </c>
      <c r="B44" s="62">
        <v>755.0</v>
      </c>
      <c r="C44" s="62">
        <v>32.0</v>
      </c>
      <c r="D44" s="63">
        <v>46021.0</v>
      </c>
      <c r="E44" s="62" t="s">
        <v>254</v>
      </c>
      <c r="F44" s="62" t="s">
        <v>81</v>
      </c>
      <c r="G44" s="62" t="s">
        <v>228</v>
      </c>
      <c r="H44" s="62" t="s">
        <v>798</v>
      </c>
      <c r="I44" s="62" t="s">
        <v>224</v>
      </c>
      <c r="J44" s="64">
        <v>1.3611111111111112</v>
      </c>
      <c r="K44" s="62">
        <v>11.0</v>
      </c>
      <c r="L44" s="62">
        <v>19.0</v>
      </c>
      <c r="M44" s="62">
        <v>0.579</v>
      </c>
      <c r="N44" s="62">
        <v>5.0</v>
      </c>
      <c r="O44" s="62">
        <v>9.0</v>
      </c>
      <c r="P44" s="62">
        <v>0.556</v>
      </c>
      <c r="Q44" s="62">
        <v>6.0</v>
      </c>
      <c r="R44" s="62">
        <v>10.0</v>
      </c>
      <c r="S44" s="62">
        <v>0.6</v>
      </c>
      <c r="T44" s="62">
        <v>0.711</v>
      </c>
      <c r="U44" s="62">
        <v>6.0</v>
      </c>
      <c r="V44" s="62">
        <v>7.0</v>
      </c>
      <c r="W44" s="62">
        <v>0.857</v>
      </c>
      <c r="X44" s="62">
        <v>1.0</v>
      </c>
      <c r="Y44" s="62">
        <v>4.0</v>
      </c>
      <c r="Z44" s="62">
        <v>5.0</v>
      </c>
      <c r="AA44" s="62">
        <v>5.0</v>
      </c>
      <c r="AB44" s="62">
        <v>3.0</v>
      </c>
      <c r="AC44" s="62">
        <v>1.0</v>
      </c>
      <c r="AD44" s="62">
        <v>1.0</v>
      </c>
      <c r="AE44" s="62">
        <v>1.0</v>
      </c>
      <c r="AF44" s="62">
        <v>33.0</v>
      </c>
      <c r="AG44" s="62">
        <v>31.4</v>
      </c>
      <c r="AH44" s="62">
        <v>31.0</v>
      </c>
    </row>
    <row r="45" ht="15.75" customHeight="1">
      <c r="A45" s="62">
        <v>23.0</v>
      </c>
      <c r="B45" s="62">
        <v>756.0</v>
      </c>
      <c r="C45" s="62">
        <v>33.0</v>
      </c>
      <c r="D45" s="63">
        <v>46023.0</v>
      </c>
      <c r="E45" s="62" t="s">
        <v>254</v>
      </c>
      <c r="F45" s="62" t="s">
        <v>81</v>
      </c>
      <c r="G45" s="62" t="s">
        <v>251</v>
      </c>
      <c r="H45" s="62" t="s">
        <v>799</v>
      </c>
      <c r="I45" s="62" t="s">
        <v>224</v>
      </c>
      <c r="J45" s="64">
        <v>1.6340277777777779</v>
      </c>
      <c r="K45" s="62">
        <v>16.0</v>
      </c>
      <c r="L45" s="62">
        <v>29.0</v>
      </c>
      <c r="M45" s="62">
        <v>0.552</v>
      </c>
      <c r="N45" s="62">
        <v>6.0</v>
      </c>
      <c r="O45" s="62">
        <v>16.0</v>
      </c>
      <c r="P45" s="62">
        <v>0.375</v>
      </c>
      <c r="Q45" s="62">
        <v>10.0</v>
      </c>
      <c r="R45" s="62">
        <v>13.0</v>
      </c>
      <c r="S45" s="62">
        <v>0.769</v>
      </c>
      <c r="T45" s="62">
        <v>0.655</v>
      </c>
      <c r="U45" s="62">
        <v>7.0</v>
      </c>
      <c r="V45" s="62">
        <v>9.0</v>
      </c>
      <c r="W45" s="62">
        <v>0.778</v>
      </c>
      <c r="X45" s="62">
        <v>0.0</v>
      </c>
      <c r="Y45" s="62">
        <v>7.0</v>
      </c>
      <c r="Z45" s="62">
        <v>7.0</v>
      </c>
      <c r="AA45" s="62">
        <v>3.0</v>
      </c>
      <c r="AB45" s="62">
        <v>2.0</v>
      </c>
      <c r="AC45" s="62">
        <v>2.0</v>
      </c>
      <c r="AD45" s="62">
        <v>3.0</v>
      </c>
      <c r="AE45" s="62">
        <v>2.0</v>
      </c>
      <c r="AF45" s="62">
        <v>45.0</v>
      </c>
      <c r="AG45" s="62">
        <v>34.1</v>
      </c>
      <c r="AH45" s="62">
        <v>8.0</v>
      </c>
    </row>
    <row r="46" ht="15.75" customHeight="1">
      <c r="A46" s="62">
        <v>24.0</v>
      </c>
      <c r="B46" s="62">
        <v>757.0</v>
      </c>
      <c r="C46" s="62">
        <v>34.0</v>
      </c>
      <c r="D46" s="63">
        <v>46025.0</v>
      </c>
      <c r="E46" s="62" t="s">
        <v>254</v>
      </c>
      <c r="F46" s="62" t="s">
        <v>81</v>
      </c>
      <c r="G46" s="62" t="s">
        <v>263</v>
      </c>
      <c r="H46" s="62" t="s">
        <v>800</v>
      </c>
      <c r="I46" s="62" t="s">
        <v>224</v>
      </c>
      <c r="J46" s="64">
        <v>1.4368055555555554</v>
      </c>
      <c r="K46" s="62">
        <v>6.0</v>
      </c>
      <c r="L46" s="62">
        <v>17.0</v>
      </c>
      <c r="M46" s="62">
        <v>0.353</v>
      </c>
      <c r="N46" s="62">
        <v>2.0</v>
      </c>
      <c r="O46" s="62">
        <v>8.0</v>
      </c>
      <c r="P46" s="62">
        <v>0.25</v>
      </c>
      <c r="Q46" s="62">
        <v>4.0</v>
      </c>
      <c r="R46" s="62">
        <v>9.0</v>
      </c>
      <c r="S46" s="62">
        <v>0.444</v>
      </c>
      <c r="T46" s="62">
        <v>0.412</v>
      </c>
      <c r="U46" s="62">
        <v>8.0</v>
      </c>
      <c r="V46" s="62">
        <v>8.0</v>
      </c>
      <c r="W46" s="62">
        <v>1.0</v>
      </c>
      <c r="X46" s="62">
        <v>0.0</v>
      </c>
      <c r="Y46" s="62">
        <v>3.0</v>
      </c>
      <c r="Z46" s="62">
        <v>3.0</v>
      </c>
      <c r="AA46" s="62">
        <v>3.0</v>
      </c>
      <c r="AB46" s="62">
        <v>3.0</v>
      </c>
      <c r="AC46" s="62">
        <v>1.0</v>
      </c>
      <c r="AD46" s="62">
        <v>1.0</v>
      </c>
      <c r="AE46" s="62">
        <v>2.0</v>
      </c>
      <c r="AF46" s="62">
        <v>22.0</v>
      </c>
      <c r="AG46" s="62">
        <v>17.4</v>
      </c>
      <c r="AH46" s="62">
        <v>-12.0</v>
      </c>
    </row>
    <row r="47" ht="15.75" customHeight="1">
      <c r="A47" s="62">
        <v>25.0</v>
      </c>
      <c r="B47" s="62">
        <v>758.0</v>
      </c>
      <c r="C47" s="62">
        <v>35.0</v>
      </c>
      <c r="D47" s="63">
        <v>46027.0</v>
      </c>
      <c r="E47" s="62" t="s">
        <v>254</v>
      </c>
      <c r="F47" s="62" t="s">
        <v>81</v>
      </c>
      <c r="G47" s="62" t="s">
        <v>222</v>
      </c>
      <c r="H47" s="62" t="s">
        <v>801</v>
      </c>
      <c r="I47" s="62" t="s">
        <v>224</v>
      </c>
      <c r="J47" s="64">
        <v>1.5881944444444445</v>
      </c>
      <c r="K47" s="62">
        <v>10.0</v>
      </c>
      <c r="L47" s="62">
        <v>25.0</v>
      </c>
      <c r="M47" s="62">
        <v>0.4</v>
      </c>
      <c r="N47" s="62">
        <v>0.0</v>
      </c>
      <c r="O47" s="62">
        <v>8.0</v>
      </c>
      <c r="P47" s="62">
        <v>0.0</v>
      </c>
      <c r="Q47" s="62">
        <v>10.0</v>
      </c>
      <c r="R47" s="62">
        <v>17.0</v>
      </c>
      <c r="S47" s="62">
        <v>0.588</v>
      </c>
      <c r="T47" s="62">
        <v>0.4</v>
      </c>
      <c r="U47" s="62">
        <v>4.0</v>
      </c>
      <c r="V47" s="62">
        <v>4.0</v>
      </c>
      <c r="W47" s="62">
        <v>1.0</v>
      </c>
      <c r="X47" s="62">
        <v>1.0</v>
      </c>
      <c r="Y47" s="62">
        <v>11.0</v>
      </c>
      <c r="Z47" s="62">
        <v>12.0</v>
      </c>
      <c r="AA47" s="62">
        <v>5.0</v>
      </c>
      <c r="AB47" s="62">
        <v>1.0</v>
      </c>
      <c r="AC47" s="62">
        <v>2.0</v>
      </c>
      <c r="AD47" s="62">
        <v>5.0</v>
      </c>
      <c r="AE47" s="62">
        <v>1.0</v>
      </c>
      <c r="AF47" s="62">
        <v>24.0</v>
      </c>
      <c r="AG47" s="62">
        <v>15.0</v>
      </c>
      <c r="AH47" s="62">
        <v>8.0</v>
      </c>
    </row>
    <row r="48" ht="15.75" customHeight="1">
      <c r="A48" s="62">
        <v>26.0</v>
      </c>
      <c r="B48" s="62">
        <v>759.0</v>
      </c>
      <c r="C48" s="62">
        <v>36.0</v>
      </c>
      <c r="D48" s="63">
        <v>46029.0</v>
      </c>
      <c r="E48" s="62" t="s">
        <v>254</v>
      </c>
      <c r="F48" s="62" t="s">
        <v>227</v>
      </c>
      <c r="G48" s="62" t="s">
        <v>297</v>
      </c>
      <c r="H48" s="62" t="s">
        <v>658</v>
      </c>
      <c r="I48" s="62" t="s">
        <v>224</v>
      </c>
      <c r="J48" s="64">
        <v>1.511111111111111</v>
      </c>
      <c r="K48" s="62">
        <v>10.0</v>
      </c>
      <c r="L48" s="62">
        <v>20.0</v>
      </c>
      <c r="M48" s="62">
        <v>0.5</v>
      </c>
      <c r="N48" s="62">
        <v>3.0</v>
      </c>
      <c r="O48" s="62">
        <v>7.0</v>
      </c>
      <c r="P48" s="62">
        <v>0.429</v>
      </c>
      <c r="Q48" s="62">
        <v>7.0</v>
      </c>
      <c r="R48" s="62">
        <v>13.0</v>
      </c>
      <c r="S48" s="62">
        <v>0.538</v>
      </c>
      <c r="T48" s="62">
        <v>0.575</v>
      </c>
      <c r="U48" s="62">
        <v>2.0</v>
      </c>
      <c r="V48" s="62">
        <v>3.0</v>
      </c>
      <c r="W48" s="62">
        <v>0.667</v>
      </c>
      <c r="X48" s="62">
        <v>0.0</v>
      </c>
      <c r="Y48" s="62">
        <v>3.0</v>
      </c>
      <c r="Z48" s="62">
        <v>3.0</v>
      </c>
      <c r="AA48" s="62">
        <v>4.0</v>
      </c>
      <c r="AB48" s="62">
        <v>3.0</v>
      </c>
      <c r="AC48" s="62">
        <v>0.0</v>
      </c>
      <c r="AD48" s="62">
        <v>3.0</v>
      </c>
      <c r="AE48" s="62">
        <v>1.0</v>
      </c>
      <c r="AF48" s="62">
        <v>25.0</v>
      </c>
      <c r="AG48" s="62">
        <v>17.9</v>
      </c>
      <c r="AH48" s="62">
        <v>-14.0</v>
      </c>
    </row>
    <row r="49" ht="15.75" customHeight="1">
      <c r="A49" s="62">
        <v>27.0</v>
      </c>
      <c r="B49" s="62">
        <v>760.0</v>
      </c>
      <c r="C49" s="62">
        <v>37.0</v>
      </c>
      <c r="D49" s="63">
        <v>46031.0</v>
      </c>
      <c r="E49" s="62" t="s">
        <v>254</v>
      </c>
      <c r="F49" s="62" t="s">
        <v>227</v>
      </c>
      <c r="G49" s="62" t="s">
        <v>300</v>
      </c>
      <c r="H49" s="62" t="s">
        <v>802</v>
      </c>
      <c r="I49" s="62" t="s">
        <v>224</v>
      </c>
      <c r="J49" s="64">
        <v>1.1819444444444445</v>
      </c>
      <c r="K49" s="62">
        <v>9.0</v>
      </c>
      <c r="L49" s="62">
        <v>15.0</v>
      </c>
      <c r="M49" s="62">
        <v>0.6</v>
      </c>
      <c r="N49" s="62">
        <v>4.0</v>
      </c>
      <c r="O49" s="62">
        <v>7.0</v>
      </c>
      <c r="P49" s="62">
        <v>0.571</v>
      </c>
      <c r="Q49" s="62">
        <v>5.0</v>
      </c>
      <c r="R49" s="62">
        <v>8.0</v>
      </c>
      <c r="S49" s="62">
        <v>0.625</v>
      </c>
      <c r="T49" s="62">
        <v>0.733</v>
      </c>
      <c r="U49" s="62">
        <v>4.0</v>
      </c>
      <c r="V49" s="62">
        <v>4.0</v>
      </c>
      <c r="W49" s="62">
        <v>1.0</v>
      </c>
      <c r="X49" s="62">
        <v>1.0</v>
      </c>
      <c r="Y49" s="62">
        <v>4.0</v>
      </c>
      <c r="Z49" s="62">
        <v>5.0</v>
      </c>
      <c r="AA49" s="62">
        <v>5.0</v>
      </c>
      <c r="AB49" s="62">
        <v>3.0</v>
      </c>
      <c r="AC49" s="62">
        <v>1.0</v>
      </c>
      <c r="AD49" s="62">
        <v>2.0</v>
      </c>
      <c r="AE49" s="62">
        <v>0.0</v>
      </c>
      <c r="AF49" s="62">
        <v>26.0</v>
      </c>
      <c r="AG49" s="62">
        <v>26.2</v>
      </c>
      <c r="AH49" s="62">
        <v>19.0</v>
      </c>
    </row>
    <row r="50" ht="15.75" customHeight="1">
      <c r="A50" s="62">
        <v>28.0</v>
      </c>
      <c r="B50" s="62">
        <v>761.0</v>
      </c>
      <c r="C50" s="62">
        <v>38.0</v>
      </c>
      <c r="D50" s="63">
        <v>46032.0</v>
      </c>
      <c r="E50" s="62" t="s">
        <v>254</v>
      </c>
      <c r="F50" s="62" t="s">
        <v>227</v>
      </c>
      <c r="G50" s="62" t="s">
        <v>275</v>
      </c>
      <c r="H50" s="62" t="s">
        <v>803</v>
      </c>
      <c r="I50" s="62" t="s">
        <v>224</v>
      </c>
      <c r="J50" s="64">
        <v>1.2875</v>
      </c>
      <c r="K50" s="62">
        <v>8.0</v>
      </c>
      <c r="L50" s="62">
        <v>13.0</v>
      </c>
      <c r="M50" s="62">
        <v>0.615</v>
      </c>
      <c r="N50" s="62">
        <v>4.0</v>
      </c>
      <c r="O50" s="62">
        <v>7.0</v>
      </c>
      <c r="P50" s="62">
        <v>0.571</v>
      </c>
      <c r="Q50" s="62">
        <v>4.0</v>
      </c>
      <c r="R50" s="62">
        <v>6.0</v>
      </c>
      <c r="S50" s="62">
        <v>0.667</v>
      </c>
      <c r="T50" s="62">
        <v>0.769</v>
      </c>
      <c r="U50" s="62">
        <v>6.0</v>
      </c>
      <c r="V50" s="62">
        <v>9.0</v>
      </c>
      <c r="W50" s="62">
        <v>0.667</v>
      </c>
      <c r="X50" s="62">
        <v>1.0</v>
      </c>
      <c r="Y50" s="62">
        <v>7.0</v>
      </c>
      <c r="Z50" s="62">
        <v>8.0</v>
      </c>
      <c r="AA50" s="62">
        <v>1.0</v>
      </c>
      <c r="AB50" s="62">
        <v>4.0</v>
      </c>
      <c r="AC50" s="62">
        <v>0.0</v>
      </c>
      <c r="AD50" s="62">
        <v>3.0</v>
      </c>
      <c r="AE50" s="62">
        <v>1.0</v>
      </c>
      <c r="AF50" s="62">
        <v>26.0</v>
      </c>
      <c r="AG50" s="62">
        <v>23.0</v>
      </c>
      <c r="AH50" s="62">
        <v>12.0</v>
      </c>
    </row>
    <row r="51" ht="15.75" customHeight="1">
      <c r="A51" s="62">
        <v>29.0</v>
      </c>
      <c r="B51" s="62">
        <v>762.0</v>
      </c>
      <c r="C51" s="62">
        <v>39.0</v>
      </c>
      <c r="D51" s="63">
        <v>46034.0</v>
      </c>
      <c r="E51" s="62" t="s">
        <v>254</v>
      </c>
      <c r="F51" s="62" t="s">
        <v>81</v>
      </c>
      <c r="G51" s="62" t="s">
        <v>243</v>
      </c>
      <c r="H51" s="62" t="s">
        <v>676</v>
      </c>
      <c r="I51" s="62" t="s">
        <v>224</v>
      </c>
      <c r="J51" s="64">
        <v>1.275</v>
      </c>
      <c r="K51" s="62">
        <v>11.0</v>
      </c>
      <c r="L51" s="62">
        <v>19.0</v>
      </c>
      <c r="M51" s="62">
        <v>0.579</v>
      </c>
      <c r="N51" s="62">
        <v>5.0</v>
      </c>
      <c r="O51" s="62">
        <v>9.0</v>
      </c>
      <c r="P51" s="62">
        <v>0.556</v>
      </c>
      <c r="Q51" s="62">
        <v>6.0</v>
      </c>
      <c r="R51" s="62">
        <v>10.0</v>
      </c>
      <c r="S51" s="62">
        <v>0.6</v>
      </c>
      <c r="T51" s="62">
        <v>0.711</v>
      </c>
      <c r="U51" s="62">
        <v>8.0</v>
      </c>
      <c r="V51" s="62">
        <v>9.0</v>
      </c>
      <c r="W51" s="62">
        <v>0.889</v>
      </c>
      <c r="X51" s="62">
        <v>0.0</v>
      </c>
      <c r="Y51" s="62">
        <v>5.0</v>
      </c>
      <c r="Z51" s="62">
        <v>5.0</v>
      </c>
      <c r="AA51" s="62">
        <v>3.0</v>
      </c>
      <c r="AB51" s="62">
        <v>0.0</v>
      </c>
      <c r="AC51" s="62">
        <v>0.0</v>
      </c>
      <c r="AD51" s="62">
        <v>1.0</v>
      </c>
      <c r="AE51" s="62">
        <v>0.0</v>
      </c>
      <c r="AF51" s="62">
        <v>35.0</v>
      </c>
      <c r="AG51" s="62">
        <v>28.3</v>
      </c>
      <c r="AH51" s="62">
        <v>8.0</v>
      </c>
    </row>
    <row r="52" ht="15.75" customHeight="1">
      <c r="A52" s="62">
        <v>30.0</v>
      </c>
      <c r="B52" s="62">
        <v>763.0</v>
      </c>
      <c r="C52" s="62">
        <v>40.0</v>
      </c>
      <c r="D52" s="63">
        <v>46036.0</v>
      </c>
      <c r="E52" s="62" t="s">
        <v>254</v>
      </c>
      <c r="F52" s="62" t="s">
        <v>81</v>
      </c>
      <c r="G52" s="62" t="s">
        <v>295</v>
      </c>
      <c r="H52" s="62" t="s">
        <v>710</v>
      </c>
      <c r="I52" s="62" t="s">
        <v>224</v>
      </c>
      <c r="J52" s="64">
        <v>1.2569444444444444</v>
      </c>
      <c r="K52" s="62">
        <v>9.0</v>
      </c>
      <c r="L52" s="62">
        <v>22.0</v>
      </c>
      <c r="M52" s="62">
        <v>0.409</v>
      </c>
      <c r="N52" s="62">
        <v>7.0</v>
      </c>
      <c r="O52" s="62">
        <v>11.0</v>
      </c>
      <c r="P52" s="62">
        <v>0.636</v>
      </c>
      <c r="Q52" s="62">
        <v>2.0</v>
      </c>
      <c r="R52" s="62">
        <v>11.0</v>
      </c>
      <c r="S52" s="62">
        <v>0.182</v>
      </c>
      <c r="T52" s="62">
        <v>0.568</v>
      </c>
      <c r="U52" s="62">
        <v>8.0</v>
      </c>
      <c r="V52" s="62">
        <v>8.0</v>
      </c>
      <c r="W52" s="62">
        <v>1.0</v>
      </c>
      <c r="X52" s="62">
        <v>0.0</v>
      </c>
      <c r="Y52" s="62">
        <v>3.0</v>
      </c>
      <c r="Z52" s="62">
        <v>3.0</v>
      </c>
      <c r="AA52" s="62">
        <v>4.0</v>
      </c>
      <c r="AB52" s="62">
        <v>4.0</v>
      </c>
      <c r="AC52" s="62">
        <v>0.0</v>
      </c>
      <c r="AD52" s="62">
        <v>1.0</v>
      </c>
      <c r="AE52" s="62">
        <v>0.0</v>
      </c>
      <c r="AF52" s="62">
        <v>33.0</v>
      </c>
      <c r="AG52" s="62">
        <v>27.9</v>
      </c>
      <c r="AH52" s="62">
        <v>7.0</v>
      </c>
    </row>
    <row r="53" ht="15.75" customHeight="1">
      <c r="A53" s="62">
        <v>30.0</v>
      </c>
      <c r="B53" s="62" t="s">
        <v>81</v>
      </c>
      <c r="C53" s="62">
        <v>41.0</v>
      </c>
      <c r="D53" s="63">
        <v>46038.0</v>
      </c>
      <c r="E53" s="62" t="s">
        <v>254</v>
      </c>
      <c r="F53" s="62" t="s">
        <v>227</v>
      </c>
      <c r="G53" s="62" t="s">
        <v>261</v>
      </c>
      <c r="H53" s="62" t="s">
        <v>804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30.0</v>
      </c>
      <c r="B54" s="62" t="s">
        <v>81</v>
      </c>
      <c r="C54" s="62">
        <v>42.0</v>
      </c>
      <c r="D54" s="63">
        <v>46041.0</v>
      </c>
      <c r="E54" s="62" t="s">
        <v>254</v>
      </c>
      <c r="F54" s="62" t="s">
        <v>227</v>
      </c>
      <c r="G54" s="62" t="s">
        <v>295</v>
      </c>
      <c r="H54" s="62" t="s">
        <v>805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30.0</v>
      </c>
      <c r="B55" s="62" t="s">
        <v>81</v>
      </c>
      <c r="C55" s="62">
        <v>43.0</v>
      </c>
      <c r="D55" s="63">
        <v>46042.0</v>
      </c>
      <c r="E55" s="62" t="s">
        <v>254</v>
      </c>
      <c r="F55" s="62" t="s">
        <v>227</v>
      </c>
      <c r="G55" s="62" t="s">
        <v>291</v>
      </c>
      <c r="H55" s="62" t="s">
        <v>806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>
        <v>31.0</v>
      </c>
      <c r="B56" s="62">
        <v>764.0</v>
      </c>
      <c r="C56" s="62">
        <v>44.0</v>
      </c>
      <c r="D56" s="63">
        <v>46044.0</v>
      </c>
      <c r="E56" s="62" t="s">
        <v>254</v>
      </c>
      <c r="F56" s="62" t="s">
        <v>81</v>
      </c>
      <c r="G56" s="62" t="s">
        <v>221</v>
      </c>
      <c r="H56" s="62" t="s">
        <v>807</v>
      </c>
      <c r="I56" s="62" t="s">
        <v>224</v>
      </c>
      <c r="J56" s="64">
        <v>1.0805555555555555</v>
      </c>
      <c r="K56" s="62">
        <v>9.0</v>
      </c>
      <c r="L56" s="62">
        <v>19.0</v>
      </c>
      <c r="M56" s="62">
        <v>0.474</v>
      </c>
      <c r="N56" s="62">
        <v>3.0</v>
      </c>
      <c r="O56" s="62">
        <v>7.0</v>
      </c>
      <c r="P56" s="62">
        <v>0.429</v>
      </c>
      <c r="Q56" s="62">
        <v>6.0</v>
      </c>
      <c r="R56" s="62">
        <v>12.0</v>
      </c>
      <c r="S56" s="62">
        <v>0.5</v>
      </c>
      <c r="T56" s="62">
        <v>0.553</v>
      </c>
      <c r="U56" s="62">
        <v>3.0</v>
      </c>
      <c r="V56" s="62">
        <v>3.0</v>
      </c>
      <c r="W56" s="62">
        <v>1.0</v>
      </c>
      <c r="X56" s="62">
        <v>1.0</v>
      </c>
      <c r="Y56" s="62">
        <v>4.0</v>
      </c>
      <c r="Z56" s="62">
        <v>5.0</v>
      </c>
      <c r="AA56" s="62">
        <v>4.0</v>
      </c>
      <c r="AB56" s="62">
        <v>1.0</v>
      </c>
      <c r="AC56" s="62">
        <v>0.0</v>
      </c>
      <c r="AD56" s="62">
        <v>2.0</v>
      </c>
      <c r="AE56" s="62">
        <v>2.0</v>
      </c>
      <c r="AF56" s="62">
        <v>24.0</v>
      </c>
      <c r="AG56" s="62">
        <v>17.2</v>
      </c>
      <c r="AH56" s="62">
        <v>1.0</v>
      </c>
    </row>
    <row r="57" ht="15.75" customHeight="1">
      <c r="A57" s="62">
        <v>32.0</v>
      </c>
      <c r="B57" s="62">
        <v>765.0</v>
      </c>
      <c r="C57" s="62">
        <v>45.0</v>
      </c>
      <c r="D57" s="63">
        <v>46047.0</v>
      </c>
      <c r="E57" s="62" t="s">
        <v>254</v>
      </c>
      <c r="F57" s="62" t="s">
        <v>81</v>
      </c>
      <c r="G57" s="62" t="s">
        <v>300</v>
      </c>
      <c r="H57" s="62" t="s">
        <v>808</v>
      </c>
      <c r="I57" s="62" t="s">
        <v>224</v>
      </c>
      <c r="J57" s="64">
        <v>1.0534722222222221</v>
      </c>
      <c r="K57" s="62">
        <v>9.0</v>
      </c>
      <c r="L57" s="62">
        <v>17.0</v>
      </c>
      <c r="M57" s="62">
        <v>0.529</v>
      </c>
      <c r="N57" s="62">
        <v>2.0</v>
      </c>
      <c r="O57" s="62">
        <v>7.0</v>
      </c>
      <c r="P57" s="62">
        <v>0.286</v>
      </c>
      <c r="Q57" s="62">
        <v>7.0</v>
      </c>
      <c r="R57" s="62">
        <v>10.0</v>
      </c>
      <c r="S57" s="62">
        <v>0.7</v>
      </c>
      <c r="T57" s="62">
        <v>0.588</v>
      </c>
      <c r="U57" s="62">
        <v>8.0</v>
      </c>
      <c r="V57" s="62">
        <v>9.0</v>
      </c>
      <c r="W57" s="62">
        <v>0.889</v>
      </c>
      <c r="X57" s="62">
        <v>1.0</v>
      </c>
      <c r="Y57" s="62">
        <v>4.0</v>
      </c>
      <c r="Z57" s="62">
        <v>5.0</v>
      </c>
      <c r="AA57" s="62">
        <v>2.0</v>
      </c>
      <c r="AB57" s="62">
        <v>1.0</v>
      </c>
      <c r="AC57" s="62">
        <v>1.0</v>
      </c>
      <c r="AD57" s="62">
        <v>1.0</v>
      </c>
      <c r="AE57" s="62">
        <v>0.0</v>
      </c>
      <c r="AF57" s="62">
        <v>28.0</v>
      </c>
      <c r="AG57" s="62">
        <v>23.3</v>
      </c>
      <c r="AH57" s="62">
        <v>14.0</v>
      </c>
    </row>
    <row r="58" ht="15.75" customHeight="1">
      <c r="A58" s="62">
        <v>33.0</v>
      </c>
      <c r="B58" s="62">
        <v>766.0</v>
      </c>
      <c r="C58" s="62">
        <v>46.0</v>
      </c>
      <c r="D58" s="63">
        <v>46049.0</v>
      </c>
      <c r="E58" s="62" t="s">
        <v>254</v>
      </c>
      <c r="F58" s="62" t="s">
        <v>227</v>
      </c>
      <c r="G58" s="62" t="s">
        <v>251</v>
      </c>
      <c r="H58" s="62" t="s">
        <v>402</v>
      </c>
      <c r="I58" s="62" t="s">
        <v>224</v>
      </c>
      <c r="J58" s="64">
        <v>1.1520833333333333</v>
      </c>
      <c r="K58" s="62">
        <v>9.0</v>
      </c>
      <c r="L58" s="62">
        <v>18.0</v>
      </c>
      <c r="M58" s="62">
        <v>0.5</v>
      </c>
      <c r="N58" s="62">
        <v>3.0</v>
      </c>
      <c r="O58" s="62">
        <v>7.0</v>
      </c>
      <c r="P58" s="62">
        <v>0.429</v>
      </c>
      <c r="Q58" s="62">
        <v>6.0</v>
      </c>
      <c r="R58" s="62">
        <v>11.0</v>
      </c>
      <c r="S58" s="62">
        <v>0.545</v>
      </c>
      <c r="T58" s="62">
        <v>0.583</v>
      </c>
      <c r="U58" s="62">
        <v>0.0</v>
      </c>
      <c r="V58" s="62">
        <v>0.0</v>
      </c>
      <c r="W58" s="62" t="s">
        <v>81</v>
      </c>
      <c r="X58" s="62">
        <v>3.0</v>
      </c>
      <c r="Y58" s="62">
        <v>4.0</v>
      </c>
      <c r="Z58" s="62">
        <v>7.0</v>
      </c>
      <c r="AA58" s="62">
        <v>4.0</v>
      </c>
      <c r="AB58" s="62">
        <v>0.0</v>
      </c>
      <c r="AC58" s="62">
        <v>1.0</v>
      </c>
      <c r="AD58" s="62">
        <v>2.0</v>
      </c>
      <c r="AE58" s="62">
        <v>1.0</v>
      </c>
      <c r="AF58" s="62">
        <v>21.0</v>
      </c>
      <c r="AG58" s="62">
        <v>16.4</v>
      </c>
      <c r="AH58" s="62">
        <v>24.0</v>
      </c>
    </row>
    <row r="59" ht="15.75" customHeight="1">
      <c r="A59" s="62">
        <v>34.0</v>
      </c>
      <c r="B59" s="62">
        <v>767.0</v>
      </c>
      <c r="C59" s="62">
        <v>47.0</v>
      </c>
      <c r="D59" s="63">
        <v>46052.0</v>
      </c>
      <c r="E59" s="62" t="s">
        <v>254</v>
      </c>
      <c r="F59" s="62" t="s">
        <v>227</v>
      </c>
      <c r="G59" s="62" t="s">
        <v>287</v>
      </c>
      <c r="H59" s="62" t="s">
        <v>809</v>
      </c>
      <c r="I59" s="62" t="s">
        <v>224</v>
      </c>
      <c r="J59" s="64">
        <v>1.2972222222222223</v>
      </c>
      <c r="K59" s="62">
        <v>8.0</v>
      </c>
      <c r="L59" s="62">
        <v>18.0</v>
      </c>
      <c r="M59" s="62">
        <v>0.444</v>
      </c>
      <c r="N59" s="62">
        <v>1.0</v>
      </c>
      <c r="O59" s="62">
        <v>4.0</v>
      </c>
      <c r="P59" s="62">
        <v>0.25</v>
      </c>
      <c r="Q59" s="62">
        <v>7.0</v>
      </c>
      <c r="R59" s="62">
        <v>14.0</v>
      </c>
      <c r="S59" s="62">
        <v>0.5</v>
      </c>
      <c r="T59" s="62">
        <v>0.472</v>
      </c>
      <c r="U59" s="62">
        <v>4.0</v>
      </c>
      <c r="V59" s="62">
        <v>5.0</v>
      </c>
      <c r="W59" s="62">
        <v>0.8</v>
      </c>
      <c r="X59" s="62">
        <v>0.0</v>
      </c>
      <c r="Y59" s="62">
        <v>3.0</v>
      </c>
      <c r="Z59" s="62">
        <v>3.0</v>
      </c>
      <c r="AA59" s="62">
        <v>6.0</v>
      </c>
      <c r="AB59" s="62">
        <v>2.0</v>
      </c>
      <c r="AC59" s="62">
        <v>0.0</v>
      </c>
      <c r="AD59" s="62">
        <v>2.0</v>
      </c>
      <c r="AE59" s="62">
        <v>2.0</v>
      </c>
      <c r="AF59" s="62">
        <v>21.0</v>
      </c>
      <c r="AG59" s="62">
        <v>15.5</v>
      </c>
      <c r="AH59" s="62">
        <v>-4.0</v>
      </c>
    </row>
    <row r="60" ht="15.75" customHeight="1">
      <c r="A60" s="62">
        <v>35.0</v>
      </c>
      <c r="B60" s="62">
        <v>768.0</v>
      </c>
      <c r="C60" s="62">
        <v>48.0</v>
      </c>
      <c r="D60" s="63">
        <v>46054.0</v>
      </c>
      <c r="E60" s="62" t="s">
        <v>254</v>
      </c>
      <c r="F60" s="62" t="s">
        <v>227</v>
      </c>
      <c r="G60" s="62" t="s">
        <v>259</v>
      </c>
      <c r="H60" s="62" t="s">
        <v>810</v>
      </c>
      <c r="I60" s="62" t="s">
        <v>224</v>
      </c>
      <c r="J60" s="64">
        <v>1.2479166666666666</v>
      </c>
      <c r="K60" s="62">
        <v>9.0</v>
      </c>
      <c r="L60" s="62">
        <v>20.0</v>
      </c>
      <c r="M60" s="62">
        <v>0.45</v>
      </c>
      <c r="N60" s="62">
        <v>1.0</v>
      </c>
      <c r="O60" s="62">
        <v>5.0</v>
      </c>
      <c r="P60" s="62">
        <v>0.2</v>
      </c>
      <c r="Q60" s="62">
        <v>8.0</v>
      </c>
      <c r="R60" s="62">
        <v>15.0</v>
      </c>
      <c r="S60" s="62">
        <v>0.533</v>
      </c>
      <c r="T60" s="62">
        <v>0.475</v>
      </c>
      <c r="U60" s="62">
        <v>6.0</v>
      </c>
      <c r="V60" s="62">
        <v>10.0</v>
      </c>
      <c r="W60" s="62">
        <v>0.6</v>
      </c>
      <c r="X60" s="62">
        <v>3.0</v>
      </c>
      <c r="Y60" s="62">
        <v>5.0</v>
      </c>
      <c r="Z60" s="62">
        <v>8.0</v>
      </c>
      <c r="AA60" s="62">
        <v>5.0</v>
      </c>
      <c r="AB60" s="62">
        <v>0.0</v>
      </c>
      <c r="AC60" s="62">
        <v>0.0</v>
      </c>
      <c r="AD60" s="62">
        <v>2.0</v>
      </c>
      <c r="AE60" s="62">
        <v>1.0</v>
      </c>
      <c r="AF60" s="62">
        <v>25.0</v>
      </c>
      <c r="AG60" s="62">
        <v>17.7</v>
      </c>
      <c r="AH60" s="62">
        <v>6.0</v>
      </c>
    </row>
    <row r="61" ht="15.75" customHeight="1">
      <c r="A61" s="62">
        <v>36.0</v>
      </c>
      <c r="B61" s="62">
        <v>769.0</v>
      </c>
      <c r="C61" s="62">
        <v>49.0</v>
      </c>
      <c r="D61" s="63">
        <v>46055.0</v>
      </c>
      <c r="E61" s="62" t="s">
        <v>254</v>
      </c>
      <c r="F61" s="62" t="s">
        <v>81</v>
      </c>
      <c r="G61" s="62" t="s">
        <v>265</v>
      </c>
      <c r="H61" s="62" t="s">
        <v>811</v>
      </c>
      <c r="I61" s="62" t="s">
        <v>224</v>
      </c>
      <c r="J61" s="64">
        <v>1.2861111111111112</v>
      </c>
      <c r="K61" s="62">
        <v>12.0</v>
      </c>
      <c r="L61" s="62">
        <v>21.0</v>
      </c>
      <c r="M61" s="62">
        <v>0.571</v>
      </c>
      <c r="N61" s="62">
        <v>2.0</v>
      </c>
      <c r="O61" s="62">
        <v>5.0</v>
      </c>
      <c r="P61" s="62">
        <v>0.4</v>
      </c>
      <c r="Q61" s="62">
        <v>10.0</v>
      </c>
      <c r="R61" s="62">
        <v>16.0</v>
      </c>
      <c r="S61" s="62">
        <v>0.625</v>
      </c>
      <c r="T61" s="62">
        <v>0.619</v>
      </c>
      <c r="U61" s="62">
        <v>3.0</v>
      </c>
      <c r="V61" s="62">
        <v>5.0</v>
      </c>
      <c r="W61" s="62">
        <v>0.6</v>
      </c>
      <c r="X61" s="62">
        <v>2.0</v>
      </c>
      <c r="Y61" s="62">
        <v>2.0</v>
      </c>
      <c r="Z61" s="62">
        <v>4.0</v>
      </c>
      <c r="AA61" s="62">
        <v>6.0</v>
      </c>
      <c r="AB61" s="62">
        <v>3.0</v>
      </c>
      <c r="AC61" s="62">
        <v>0.0</v>
      </c>
      <c r="AD61" s="62">
        <v>2.0</v>
      </c>
      <c r="AE61" s="62">
        <v>0.0</v>
      </c>
      <c r="AF61" s="62">
        <v>29.0</v>
      </c>
      <c r="AG61" s="62">
        <v>25.5</v>
      </c>
      <c r="AH61" s="62">
        <v>-9.0</v>
      </c>
    </row>
    <row r="62" ht="15.75" customHeight="1">
      <c r="A62" s="62">
        <v>37.0</v>
      </c>
      <c r="B62" s="62">
        <v>770.0</v>
      </c>
      <c r="C62" s="62">
        <v>50.0</v>
      </c>
      <c r="D62" s="63">
        <v>46057.0</v>
      </c>
      <c r="E62" s="62" t="s">
        <v>254</v>
      </c>
      <c r="F62" s="62" t="s">
        <v>81</v>
      </c>
      <c r="G62" s="62" t="s">
        <v>293</v>
      </c>
      <c r="H62" s="62" t="s">
        <v>713</v>
      </c>
      <c r="I62" s="62" t="s">
        <v>224</v>
      </c>
      <c r="J62" s="64">
        <v>1.1097222222222223</v>
      </c>
      <c r="K62" s="62">
        <v>10.0</v>
      </c>
      <c r="L62" s="62">
        <v>20.0</v>
      </c>
      <c r="M62" s="62">
        <v>0.5</v>
      </c>
      <c r="N62" s="62">
        <v>2.0</v>
      </c>
      <c r="O62" s="62">
        <v>6.0</v>
      </c>
      <c r="P62" s="62">
        <v>0.333</v>
      </c>
      <c r="Q62" s="62">
        <v>8.0</v>
      </c>
      <c r="R62" s="62">
        <v>14.0</v>
      </c>
      <c r="S62" s="62">
        <v>0.571</v>
      </c>
      <c r="T62" s="62">
        <v>0.55</v>
      </c>
      <c r="U62" s="62">
        <v>3.0</v>
      </c>
      <c r="V62" s="62">
        <v>3.0</v>
      </c>
      <c r="W62" s="62">
        <v>1.0</v>
      </c>
      <c r="X62" s="62">
        <v>0.0</v>
      </c>
      <c r="Y62" s="62">
        <v>7.0</v>
      </c>
      <c r="Z62" s="62">
        <v>7.0</v>
      </c>
      <c r="AA62" s="62">
        <v>4.0</v>
      </c>
      <c r="AB62" s="62">
        <v>1.0</v>
      </c>
      <c r="AC62" s="62">
        <v>0.0</v>
      </c>
      <c r="AD62" s="62">
        <v>4.0</v>
      </c>
      <c r="AE62" s="62">
        <v>1.0</v>
      </c>
      <c r="AF62" s="62">
        <v>25.0</v>
      </c>
      <c r="AG62" s="62">
        <v>16.5</v>
      </c>
      <c r="AH62" s="62">
        <v>-4.0</v>
      </c>
    </row>
    <row r="63" ht="15.75" customHeight="1">
      <c r="A63" s="62">
        <v>38.0</v>
      </c>
      <c r="B63" s="62">
        <v>771.0</v>
      </c>
      <c r="C63" s="62">
        <v>51.0</v>
      </c>
      <c r="D63" s="63">
        <v>46059.0</v>
      </c>
      <c r="E63" s="62" t="s">
        <v>254</v>
      </c>
      <c r="F63" s="62" t="s">
        <v>227</v>
      </c>
      <c r="G63" s="62" t="s">
        <v>228</v>
      </c>
      <c r="H63" s="62" t="s">
        <v>714</v>
      </c>
      <c r="I63" s="62" t="s">
        <v>224</v>
      </c>
      <c r="J63" s="64">
        <v>1.4868055555555555</v>
      </c>
      <c r="K63" s="62">
        <v>9.0</v>
      </c>
      <c r="L63" s="62">
        <v>19.0</v>
      </c>
      <c r="M63" s="62">
        <v>0.474</v>
      </c>
      <c r="N63" s="62">
        <v>1.0</v>
      </c>
      <c r="O63" s="62">
        <v>5.0</v>
      </c>
      <c r="P63" s="62">
        <v>0.2</v>
      </c>
      <c r="Q63" s="62">
        <v>8.0</v>
      </c>
      <c r="R63" s="62">
        <v>14.0</v>
      </c>
      <c r="S63" s="62">
        <v>0.571</v>
      </c>
      <c r="T63" s="62">
        <v>0.5</v>
      </c>
      <c r="U63" s="62">
        <v>12.0</v>
      </c>
      <c r="V63" s="62">
        <v>12.0</v>
      </c>
      <c r="W63" s="62">
        <v>1.0</v>
      </c>
      <c r="X63" s="62">
        <v>0.0</v>
      </c>
      <c r="Y63" s="62">
        <v>9.0</v>
      </c>
      <c r="Z63" s="62">
        <v>9.0</v>
      </c>
      <c r="AA63" s="62">
        <v>7.0</v>
      </c>
      <c r="AB63" s="62">
        <v>2.0</v>
      </c>
      <c r="AC63" s="62">
        <v>0.0</v>
      </c>
      <c r="AD63" s="62">
        <v>2.0</v>
      </c>
      <c r="AE63" s="62">
        <v>1.0</v>
      </c>
      <c r="AF63" s="62">
        <v>31.0</v>
      </c>
      <c r="AG63" s="62">
        <v>28.5</v>
      </c>
      <c r="AH63" s="62">
        <v>19.0</v>
      </c>
    </row>
    <row r="64" ht="15.75" customHeight="1">
      <c r="A64" s="62">
        <v>39.0</v>
      </c>
      <c r="B64" s="62">
        <v>772.0</v>
      </c>
      <c r="C64" s="62">
        <v>52.0</v>
      </c>
      <c r="D64" s="63">
        <v>46061.0</v>
      </c>
      <c r="E64" s="62" t="s">
        <v>254</v>
      </c>
      <c r="F64" s="62" t="s">
        <v>227</v>
      </c>
      <c r="G64" s="62" t="s">
        <v>225</v>
      </c>
      <c r="H64" s="62" t="s">
        <v>715</v>
      </c>
      <c r="I64" s="62" t="s">
        <v>224</v>
      </c>
      <c r="J64" s="64">
        <v>1.3972222222222221</v>
      </c>
      <c r="K64" s="62">
        <v>14.0</v>
      </c>
      <c r="L64" s="62">
        <v>30.0</v>
      </c>
      <c r="M64" s="62">
        <v>0.467</v>
      </c>
      <c r="N64" s="62">
        <v>5.0</v>
      </c>
      <c r="O64" s="62">
        <v>11.0</v>
      </c>
      <c r="P64" s="62">
        <v>0.455</v>
      </c>
      <c r="Q64" s="62">
        <v>9.0</v>
      </c>
      <c r="R64" s="62">
        <v>19.0</v>
      </c>
      <c r="S64" s="62">
        <v>0.474</v>
      </c>
      <c r="T64" s="62">
        <v>0.55</v>
      </c>
      <c r="U64" s="62">
        <v>8.0</v>
      </c>
      <c r="V64" s="62">
        <v>10.0</v>
      </c>
      <c r="W64" s="62">
        <v>0.8</v>
      </c>
      <c r="X64" s="62">
        <v>2.0</v>
      </c>
      <c r="Y64" s="62">
        <v>6.0</v>
      </c>
      <c r="Z64" s="62">
        <v>8.0</v>
      </c>
      <c r="AA64" s="62">
        <v>2.0</v>
      </c>
      <c r="AB64" s="62">
        <v>4.0</v>
      </c>
      <c r="AC64" s="62">
        <v>0.0</v>
      </c>
      <c r="AD64" s="62">
        <v>2.0</v>
      </c>
      <c r="AE64" s="62">
        <v>0.0</v>
      </c>
      <c r="AF64" s="62">
        <v>41.0</v>
      </c>
      <c r="AG64" s="62">
        <v>31.4</v>
      </c>
      <c r="AH64" s="62">
        <v>20.0</v>
      </c>
    </row>
    <row r="65" ht="15.75" customHeight="1">
      <c r="A65" s="62">
        <v>40.0</v>
      </c>
      <c r="B65" s="62">
        <v>773.0</v>
      </c>
      <c r="C65" s="62">
        <v>53.0</v>
      </c>
      <c r="D65" s="63">
        <v>46063.0</v>
      </c>
      <c r="E65" s="62" t="s">
        <v>254</v>
      </c>
      <c r="F65" s="62" t="s">
        <v>227</v>
      </c>
      <c r="G65" s="62" t="s">
        <v>272</v>
      </c>
      <c r="H65" s="62" t="s">
        <v>716</v>
      </c>
      <c r="I65" s="62" t="s">
        <v>224</v>
      </c>
      <c r="J65" s="64">
        <v>1.3118055555555554</v>
      </c>
      <c r="K65" s="62">
        <v>7.0</v>
      </c>
      <c r="L65" s="62">
        <v>19.0</v>
      </c>
      <c r="M65" s="62">
        <v>0.368</v>
      </c>
      <c r="N65" s="62">
        <v>2.0</v>
      </c>
      <c r="O65" s="62">
        <v>7.0</v>
      </c>
      <c r="P65" s="62">
        <v>0.286</v>
      </c>
      <c r="Q65" s="62">
        <v>5.0</v>
      </c>
      <c r="R65" s="62">
        <v>12.0</v>
      </c>
      <c r="S65" s="62">
        <v>0.417</v>
      </c>
      <c r="T65" s="62">
        <v>0.421</v>
      </c>
      <c r="U65" s="62">
        <v>8.0</v>
      </c>
      <c r="V65" s="62">
        <v>9.0</v>
      </c>
      <c r="W65" s="62">
        <v>0.889</v>
      </c>
      <c r="X65" s="62">
        <v>2.0</v>
      </c>
      <c r="Y65" s="62">
        <v>6.0</v>
      </c>
      <c r="Z65" s="62">
        <v>8.0</v>
      </c>
      <c r="AA65" s="62">
        <v>3.0</v>
      </c>
      <c r="AB65" s="62">
        <v>1.0</v>
      </c>
      <c r="AC65" s="62">
        <v>0.0</v>
      </c>
      <c r="AD65" s="62">
        <v>1.0</v>
      </c>
      <c r="AE65" s="62">
        <v>1.0</v>
      </c>
      <c r="AF65" s="62">
        <v>24.0</v>
      </c>
      <c r="AG65" s="62">
        <v>18.0</v>
      </c>
      <c r="AH65" s="62">
        <v>-16.0</v>
      </c>
    </row>
    <row r="66" ht="15.75" customHeight="1">
      <c r="A66" s="62">
        <v>41.0</v>
      </c>
      <c r="B66" s="62">
        <v>774.0</v>
      </c>
      <c r="C66" s="62">
        <v>54.0</v>
      </c>
      <c r="D66" s="63">
        <v>46064.0</v>
      </c>
      <c r="E66" s="62" t="s">
        <v>254</v>
      </c>
      <c r="F66" s="62" t="s">
        <v>227</v>
      </c>
      <c r="G66" s="62" t="s">
        <v>272</v>
      </c>
      <c r="H66" s="62" t="s">
        <v>717</v>
      </c>
      <c r="I66" s="62" t="s">
        <v>224</v>
      </c>
      <c r="J66" s="64">
        <v>1.3583333333333334</v>
      </c>
      <c r="K66" s="62">
        <v>9.0</v>
      </c>
      <c r="L66" s="62">
        <v>20.0</v>
      </c>
      <c r="M66" s="62">
        <v>0.45</v>
      </c>
      <c r="N66" s="62">
        <v>1.0</v>
      </c>
      <c r="O66" s="62">
        <v>5.0</v>
      </c>
      <c r="P66" s="62">
        <v>0.2</v>
      </c>
      <c r="Q66" s="62">
        <v>8.0</v>
      </c>
      <c r="R66" s="62">
        <v>15.0</v>
      </c>
      <c r="S66" s="62">
        <v>0.533</v>
      </c>
      <c r="T66" s="62">
        <v>0.475</v>
      </c>
      <c r="U66" s="62">
        <v>8.0</v>
      </c>
      <c r="V66" s="62">
        <v>9.0</v>
      </c>
      <c r="W66" s="62">
        <v>0.889</v>
      </c>
      <c r="X66" s="62">
        <v>3.0</v>
      </c>
      <c r="Y66" s="62">
        <v>9.0</v>
      </c>
      <c r="Z66" s="62">
        <v>12.0</v>
      </c>
      <c r="AA66" s="62">
        <v>4.0</v>
      </c>
      <c r="AB66" s="62">
        <v>4.0</v>
      </c>
      <c r="AC66" s="62">
        <v>0.0</v>
      </c>
      <c r="AD66" s="62">
        <v>4.0</v>
      </c>
      <c r="AE66" s="62">
        <v>2.0</v>
      </c>
      <c r="AF66" s="62">
        <v>27.0</v>
      </c>
      <c r="AG66" s="62">
        <v>23.0</v>
      </c>
      <c r="AH66" s="62">
        <v>3.0</v>
      </c>
    </row>
    <row r="67" ht="15.75" customHeight="1">
      <c r="A67" s="62">
        <v>42.0</v>
      </c>
      <c r="B67" s="62">
        <v>775.0</v>
      </c>
      <c r="C67" s="62">
        <v>55.0</v>
      </c>
      <c r="D67" s="63">
        <v>46072.0</v>
      </c>
      <c r="E67" s="62" t="s">
        <v>254</v>
      </c>
      <c r="F67" s="62" t="s">
        <v>81</v>
      </c>
      <c r="G67" s="62" t="s">
        <v>287</v>
      </c>
      <c r="H67" s="62" t="s">
        <v>718</v>
      </c>
      <c r="I67" s="62" t="s">
        <v>224</v>
      </c>
      <c r="J67" s="64">
        <v>1.3694444444444445</v>
      </c>
      <c r="K67" s="62">
        <v>8.0</v>
      </c>
      <c r="L67" s="62">
        <v>18.0</v>
      </c>
      <c r="M67" s="62">
        <v>0.444</v>
      </c>
      <c r="N67" s="62">
        <v>1.0</v>
      </c>
      <c r="O67" s="62">
        <v>7.0</v>
      </c>
      <c r="P67" s="62">
        <v>0.143</v>
      </c>
      <c r="Q67" s="62">
        <v>7.0</v>
      </c>
      <c r="R67" s="62">
        <v>11.0</v>
      </c>
      <c r="S67" s="62">
        <v>0.636</v>
      </c>
      <c r="T67" s="62">
        <v>0.472</v>
      </c>
      <c r="U67" s="62">
        <v>6.0</v>
      </c>
      <c r="V67" s="62">
        <v>8.0</v>
      </c>
      <c r="W67" s="62">
        <v>0.75</v>
      </c>
      <c r="X67" s="62">
        <v>1.0</v>
      </c>
      <c r="Y67" s="62">
        <v>3.0</v>
      </c>
      <c r="Z67" s="62">
        <v>4.0</v>
      </c>
      <c r="AA67" s="62">
        <v>3.0</v>
      </c>
      <c r="AB67" s="62">
        <v>0.0</v>
      </c>
      <c r="AC67" s="62">
        <v>0.0</v>
      </c>
      <c r="AD67" s="62">
        <v>2.0</v>
      </c>
      <c r="AE67" s="62">
        <v>0.0</v>
      </c>
      <c r="AF67" s="62">
        <v>23.0</v>
      </c>
      <c r="AG67" s="62">
        <v>14.5</v>
      </c>
      <c r="AH67" s="62">
        <v>-9.0</v>
      </c>
    </row>
    <row r="68" ht="15.75" customHeight="1">
      <c r="A68" s="62">
        <v>43.0</v>
      </c>
      <c r="B68" s="62">
        <v>776.0</v>
      </c>
      <c r="C68" s="62">
        <v>56.0</v>
      </c>
      <c r="D68" s="63">
        <v>46073.0</v>
      </c>
      <c r="E68" s="62" t="s">
        <v>254</v>
      </c>
      <c r="F68" s="62" t="s">
        <v>227</v>
      </c>
      <c r="G68" s="62" t="s">
        <v>221</v>
      </c>
      <c r="H68" s="62" t="s">
        <v>719</v>
      </c>
      <c r="I68" s="62" t="s">
        <v>224</v>
      </c>
      <c r="J68" s="64">
        <v>1.2861111111111112</v>
      </c>
      <c r="K68" s="62">
        <v>11.0</v>
      </c>
      <c r="L68" s="62">
        <v>19.0</v>
      </c>
      <c r="M68" s="62">
        <v>0.579</v>
      </c>
      <c r="N68" s="62">
        <v>4.0</v>
      </c>
      <c r="O68" s="62">
        <v>6.0</v>
      </c>
      <c r="P68" s="62">
        <v>0.667</v>
      </c>
      <c r="Q68" s="62">
        <v>7.0</v>
      </c>
      <c r="R68" s="62">
        <v>13.0</v>
      </c>
      <c r="S68" s="62">
        <v>0.538</v>
      </c>
      <c r="T68" s="62">
        <v>0.684</v>
      </c>
      <c r="U68" s="62">
        <v>5.0</v>
      </c>
      <c r="V68" s="62">
        <v>5.0</v>
      </c>
      <c r="W68" s="62">
        <v>1.0</v>
      </c>
      <c r="X68" s="62">
        <v>0.0</v>
      </c>
      <c r="Y68" s="62">
        <v>4.0</v>
      </c>
      <c r="Z68" s="62">
        <v>4.0</v>
      </c>
      <c r="AA68" s="62">
        <v>5.0</v>
      </c>
      <c r="AB68" s="62">
        <v>0.0</v>
      </c>
      <c r="AC68" s="62">
        <v>0.0</v>
      </c>
      <c r="AD68" s="62">
        <v>5.0</v>
      </c>
      <c r="AE68" s="62">
        <v>0.0</v>
      </c>
      <c r="AF68" s="62">
        <v>31.0</v>
      </c>
      <c r="AG68" s="62">
        <v>21.8</v>
      </c>
      <c r="AH68" s="62">
        <v>4.0</v>
      </c>
    </row>
    <row r="69" ht="15.75" customHeight="1">
      <c r="A69" s="62">
        <v>44.0</v>
      </c>
      <c r="B69" s="62">
        <v>777.0</v>
      </c>
      <c r="C69" s="62">
        <v>57.0</v>
      </c>
      <c r="D69" s="63">
        <v>46075.0</v>
      </c>
      <c r="E69" s="62" t="s">
        <v>254</v>
      </c>
      <c r="F69" s="62" t="s">
        <v>81</v>
      </c>
      <c r="G69" s="62" t="s">
        <v>309</v>
      </c>
      <c r="H69" s="62" t="s">
        <v>639</v>
      </c>
      <c r="I69" s="62" t="s">
        <v>224</v>
      </c>
      <c r="J69" s="64">
        <v>1.3715277777777777</v>
      </c>
      <c r="K69" s="62">
        <v>14.0</v>
      </c>
      <c r="L69" s="62">
        <v>25.0</v>
      </c>
      <c r="M69" s="62">
        <v>0.56</v>
      </c>
      <c r="N69" s="62">
        <v>2.0</v>
      </c>
      <c r="O69" s="62">
        <v>7.0</v>
      </c>
      <c r="P69" s="62">
        <v>0.286</v>
      </c>
      <c r="Q69" s="62">
        <v>12.0</v>
      </c>
      <c r="R69" s="62">
        <v>18.0</v>
      </c>
      <c r="S69" s="62">
        <v>0.667</v>
      </c>
      <c r="T69" s="62">
        <v>0.6</v>
      </c>
      <c r="U69" s="62">
        <v>7.0</v>
      </c>
      <c r="V69" s="62">
        <v>9.0</v>
      </c>
      <c r="W69" s="62">
        <v>0.778</v>
      </c>
      <c r="X69" s="62">
        <v>0.0</v>
      </c>
      <c r="Y69" s="62">
        <v>8.0</v>
      </c>
      <c r="Z69" s="62">
        <v>8.0</v>
      </c>
      <c r="AA69" s="62">
        <v>4.0</v>
      </c>
      <c r="AB69" s="62">
        <v>3.0</v>
      </c>
      <c r="AC69" s="62">
        <v>2.0</v>
      </c>
      <c r="AD69" s="62">
        <v>3.0</v>
      </c>
      <c r="AE69" s="62">
        <v>3.0</v>
      </c>
      <c r="AF69" s="62">
        <v>37.0</v>
      </c>
      <c r="AG69" s="62">
        <v>29.7</v>
      </c>
      <c r="AH69" s="62">
        <v>-4.0</v>
      </c>
    </row>
    <row r="70" ht="15.75" customHeight="1">
      <c r="A70" s="62">
        <v>44.0</v>
      </c>
      <c r="B70" s="62" t="s">
        <v>81</v>
      </c>
      <c r="C70" s="62">
        <v>58.0</v>
      </c>
      <c r="D70" s="63">
        <v>46079.0</v>
      </c>
      <c r="E70" s="62" t="s">
        <v>254</v>
      </c>
      <c r="F70" s="62" t="s">
        <v>81</v>
      </c>
      <c r="G70" s="62" t="s">
        <v>225</v>
      </c>
      <c r="H70" s="62" t="s">
        <v>720</v>
      </c>
      <c r="I70" s="62" t="s">
        <v>238</v>
      </c>
      <c r="J70" s="62" t="s">
        <v>238</v>
      </c>
      <c r="K70" s="62" t="s">
        <v>238</v>
      </c>
      <c r="L70" s="62" t="s">
        <v>238</v>
      </c>
      <c r="M70" s="62" t="s">
        <v>238</v>
      </c>
      <c r="N70" s="62" t="s">
        <v>238</v>
      </c>
      <c r="O70" s="62" t="s">
        <v>238</v>
      </c>
      <c r="P70" s="62" t="s">
        <v>238</v>
      </c>
      <c r="Q70" s="62" t="s">
        <v>238</v>
      </c>
      <c r="R70" s="62" t="s">
        <v>238</v>
      </c>
      <c r="S70" s="62" t="s">
        <v>238</v>
      </c>
      <c r="T70" s="62" t="s">
        <v>238</v>
      </c>
      <c r="U70" s="62" t="s">
        <v>238</v>
      </c>
      <c r="V70" s="62" t="s">
        <v>238</v>
      </c>
      <c r="W70" s="62" t="s">
        <v>238</v>
      </c>
      <c r="X70" s="62" t="s">
        <v>238</v>
      </c>
      <c r="Y70" s="62" t="s">
        <v>238</v>
      </c>
      <c r="Z70" s="62" t="s">
        <v>238</v>
      </c>
      <c r="AA70" s="62" t="s">
        <v>238</v>
      </c>
      <c r="AB70" s="62" t="s">
        <v>238</v>
      </c>
      <c r="AC70" s="62" t="s">
        <v>238</v>
      </c>
      <c r="AD70" s="62" t="s">
        <v>238</v>
      </c>
      <c r="AE70" s="62" t="s">
        <v>238</v>
      </c>
      <c r="AF70" s="62" t="s">
        <v>238</v>
      </c>
      <c r="AG70" s="62" t="s">
        <v>238</v>
      </c>
      <c r="AH70" s="62" t="s">
        <v>238</v>
      </c>
    </row>
    <row r="71" ht="15.75" customHeight="1">
      <c r="A71" s="62">
        <v>45.0</v>
      </c>
      <c r="B71" s="62">
        <v>778.0</v>
      </c>
      <c r="C71" s="62">
        <v>59.0</v>
      </c>
      <c r="D71" s="63">
        <v>46082.0</v>
      </c>
      <c r="E71" s="62" t="s">
        <v>254</v>
      </c>
      <c r="F71" s="62" t="s">
        <v>81</v>
      </c>
      <c r="G71" s="62" t="s">
        <v>247</v>
      </c>
      <c r="H71" s="62" t="s">
        <v>721</v>
      </c>
      <c r="I71" s="62" t="s">
        <v>224</v>
      </c>
      <c r="J71" s="64">
        <v>1.2229166666666667</v>
      </c>
      <c r="K71" s="62">
        <v>8.0</v>
      </c>
      <c r="L71" s="62">
        <v>18.0</v>
      </c>
      <c r="M71" s="62">
        <v>0.444</v>
      </c>
      <c r="N71" s="62">
        <v>1.0</v>
      </c>
      <c r="O71" s="62">
        <v>7.0</v>
      </c>
      <c r="P71" s="62">
        <v>0.143</v>
      </c>
      <c r="Q71" s="62">
        <v>7.0</v>
      </c>
      <c r="R71" s="62">
        <v>11.0</v>
      </c>
      <c r="S71" s="62">
        <v>0.636</v>
      </c>
      <c r="T71" s="62">
        <v>0.472</v>
      </c>
      <c r="U71" s="62">
        <v>6.0</v>
      </c>
      <c r="V71" s="62">
        <v>7.0</v>
      </c>
      <c r="W71" s="62">
        <v>0.857</v>
      </c>
      <c r="X71" s="62">
        <v>0.0</v>
      </c>
      <c r="Y71" s="62">
        <v>3.0</v>
      </c>
      <c r="Z71" s="62">
        <v>3.0</v>
      </c>
      <c r="AA71" s="62">
        <v>5.0</v>
      </c>
      <c r="AB71" s="62">
        <v>1.0</v>
      </c>
      <c r="AC71" s="62">
        <v>0.0</v>
      </c>
      <c r="AD71" s="62">
        <v>2.0</v>
      </c>
      <c r="AE71" s="62">
        <v>1.0</v>
      </c>
      <c r="AF71" s="62">
        <v>23.0</v>
      </c>
      <c r="AG71" s="62">
        <v>16.2</v>
      </c>
      <c r="AH71" s="62">
        <v>25.0</v>
      </c>
    </row>
    <row r="72" ht="15.75" customHeight="1">
      <c r="A72" s="62">
        <v>46.0</v>
      </c>
      <c r="B72" s="62">
        <v>779.0</v>
      </c>
      <c r="C72" s="62">
        <v>60.0</v>
      </c>
      <c r="D72" s="63">
        <v>46083.0</v>
      </c>
      <c r="E72" s="62" t="s">
        <v>254</v>
      </c>
      <c r="F72" s="62" t="s">
        <v>227</v>
      </c>
      <c r="G72" s="62" t="s">
        <v>222</v>
      </c>
      <c r="H72" s="62" t="s">
        <v>722</v>
      </c>
      <c r="I72" s="62" t="s">
        <v>224</v>
      </c>
      <c r="J72" s="64">
        <v>1.2055555555555555</v>
      </c>
      <c r="K72" s="62">
        <v>9.0</v>
      </c>
      <c r="L72" s="62">
        <v>14.0</v>
      </c>
      <c r="M72" s="62">
        <v>0.643</v>
      </c>
      <c r="N72" s="62">
        <v>3.0</v>
      </c>
      <c r="O72" s="62">
        <v>6.0</v>
      </c>
      <c r="P72" s="62">
        <v>0.5</v>
      </c>
      <c r="Q72" s="62">
        <v>6.0</v>
      </c>
      <c r="R72" s="62">
        <v>8.0</v>
      </c>
      <c r="S72" s="62">
        <v>0.75</v>
      </c>
      <c r="T72" s="62">
        <v>0.75</v>
      </c>
      <c r="U72" s="62">
        <v>2.0</v>
      </c>
      <c r="V72" s="62">
        <v>2.0</v>
      </c>
      <c r="W72" s="62">
        <v>1.0</v>
      </c>
      <c r="X72" s="62">
        <v>2.0</v>
      </c>
      <c r="Y72" s="62">
        <v>6.0</v>
      </c>
      <c r="Z72" s="62">
        <v>8.0</v>
      </c>
      <c r="AA72" s="62">
        <v>4.0</v>
      </c>
      <c r="AB72" s="62">
        <v>2.0</v>
      </c>
      <c r="AC72" s="62">
        <v>0.0</v>
      </c>
      <c r="AD72" s="62">
        <v>1.0</v>
      </c>
      <c r="AE72" s="62">
        <v>1.0</v>
      </c>
      <c r="AF72" s="62">
        <v>23.0</v>
      </c>
      <c r="AG72" s="62">
        <v>23.4</v>
      </c>
      <c r="AH72" s="62">
        <v>16.0</v>
      </c>
    </row>
    <row r="73" ht="15.75" customHeight="1">
      <c r="A73" s="62">
        <v>47.0</v>
      </c>
      <c r="B73" s="62">
        <v>780.0</v>
      </c>
      <c r="C73" s="62">
        <v>61.0</v>
      </c>
      <c r="D73" s="63">
        <v>46085.0</v>
      </c>
      <c r="E73" s="62" t="s">
        <v>254</v>
      </c>
      <c r="F73" s="62" t="s">
        <v>81</v>
      </c>
      <c r="G73" s="62" t="s">
        <v>316</v>
      </c>
      <c r="H73" s="62" t="s">
        <v>723</v>
      </c>
      <c r="I73" s="62" t="s">
        <v>224</v>
      </c>
      <c r="J73" s="65">
        <v>0.9763888888888889</v>
      </c>
      <c r="K73" s="62">
        <v>10.0</v>
      </c>
      <c r="L73" s="62">
        <v>18.0</v>
      </c>
      <c r="M73" s="62">
        <v>0.556</v>
      </c>
      <c r="N73" s="62">
        <v>3.0</v>
      </c>
      <c r="O73" s="62">
        <v>7.0</v>
      </c>
      <c r="P73" s="62">
        <v>0.429</v>
      </c>
      <c r="Q73" s="62">
        <v>7.0</v>
      </c>
      <c r="R73" s="62">
        <v>11.0</v>
      </c>
      <c r="S73" s="62">
        <v>0.636</v>
      </c>
      <c r="T73" s="62">
        <v>0.639</v>
      </c>
      <c r="U73" s="62">
        <v>6.0</v>
      </c>
      <c r="V73" s="62">
        <v>6.0</v>
      </c>
      <c r="W73" s="62">
        <v>1.0</v>
      </c>
      <c r="X73" s="62">
        <v>0.0</v>
      </c>
      <c r="Y73" s="62">
        <v>8.0</v>
      </c>
      <c r="Z73" s="62">
        <v>8.0</v>
      </c>
      <c r="AA73" s="62">
        <v>2.0</v>
      </c>
      <c r="AB73" s="62">
        <v>1.0</v>
      </c>
      <c r="AC73" s="62">
        <v>0.0</v>
      </c>
      <c r="AD73" s="62">
        <v>0.0</v>
      </c>
      <c r="AE73" s="62">
        <v>1.0</v>
      </c>
      <c r="AF73" s="62">
        <v>29.0</v>
      </c>
      <c r="AG73" s="62">
        <v>24.8</v>
      </c>
      <c r="AH73" s="62">
        <v>14.0</v>
      </c>
    </row>
    <row r="74" ht="15.75" customHeight="1">
      <c r="A74" s="62">
        <v>48.0</v>
      </c>
      <c r="B74" s="62">
        <v>781.0</v>
      </c>
      <c r="C74" s="62">
        <v>62.0</v>
      </c>
      <c r="D74" s="63">
        <v>46087.0</v>
      </c>
      <c r="E74" s="62" t="s">
        <v>254</v>
      </c>
      <c r="F74" s="62" t="s">
        <v>227</v>
      </c>
      <c r="G74" s="62" t="s">
        <v>239</v>
      </c>
      <c r="H74" s="62" t="s">
        <v>724</v>
      </c>
      <c r="I74" s="62" t="s">
        <v>224</v>
      </c>
      <c r="J74" s="64">
        <v>1.5486111111111112</v>
      </c>
      <c r="K74" s="62">
        <v>10.0</v>
      </c>
      <c r="L74" s="62">
        <v>20.0</v>
      </c>
      <c r="M74" s="62">
        <v>0.5</v>
      </c>
      <c r="N74" s="62">
        <v>1.0</v>
      </c>
      <c r="O74" s="62">
        <v>6.0</v>
      </c>
      <c r="P74" s="62">
        <v>0.167</v>
      </c>
      <c r="Q74" s="62">
        <v>9.0</v>
      </c>
      <c r="R74" s="62">
        <v>14.0</v>
      </c>
      <c r="S74" s="62">
        <v>0.643</v>
      </c>
      <c r="T74" s="62">
        <v>0.525</v>
      </c>
      <c r="U74" s="62">
        <v>9.0</v>
      </c>
      <c r="V74" s="62">
        <v>10.0</v>
      </c>
      <c r="W74" s="62">
        <v>0.9</v>
      </c>
      <c r="X74" s="62">
        <v>2.0</v>
      </c>
      <c r="Y74" s="62">
        <v>7.0</v>
      </c>
      <c r="Z74" s="62">
        <v>9.0</v>
      </c>
      <c r="AA74" s="62">
        <v>3.0</v>
      </c>
      <c r="AB74" s="62">
        <v>3.0</v>
      </c>
      <c r="AC74" s="62">
        <v>0.0</v>
      </c>
      <c r="AD74" s="62">
        <v>2.0</v>
      </c>
      <c r="AE74" s="62">
        <v>2.0</v>
      </c>
      <c r="AF74" s="62">
        <v>30.0</v>
      </c>
      <c r="AG74" s="62">
        <v>25.4</v>
      </c>
      <c r="AH74" s="62">
        <v>-3.0</v>
      </c>
    </row>
    <row r="75" ht="15.75" customHeight="1">
      <c r="A75" s="62">
        <v>49.0</v>
      </c>
      <c r="B75" s="62">
        <v>782.0</v>
      </c>
      <c r="C75" s="62">
        <v>63.0</v>
      </c>
      <c r="D75" s="63">
        <v>46088.0</v>
      </c>
      <c r="E75" s="62" t="s">
        <v>254</v>
      </c>
      <c r="F75" s="62" t="s">
        <v>227</v>
      </c>
      <c r="G75" s="62" t="s">
        <v>233</v>
      </c>
      <c r="H75" s="62" t="s">
        <v>262</v>
      </c>
      <c r="I75" s="62" t="s">
        <v>224</v>
      </c>
      <c r="J75" s="64">
        <v>1.1631944444444444</v>
      </c>
      <c r="K75" s="62">
        <v>8.0</v>
      </c>
      <c r="L75" s="62">
        <v>15.0</v>
      </c>
      <c r="M75" s="62">
        <v>0.533</v>
      </c>
      <c r="N75" s="62">
        <v>0.0</v>
      </c>
      <c r="O75" s="62">
        <v>3.0</v>
      </c>
      <c r="P75" s="62">
        <v>0.0</v>
      </c>
      <c r="Q75" s="62">
        <v>8.0</v>
      </c>
      <c r="R75" s="62">
        <v>12.0</v>
      </c>
      <c r="S75" s="62">
        <v>0.667</v>
      </c>
      <c r="T75" s="62">
        <v>0.533</v>
      </c>
      <c r="U75" s="62">
        <v>12.0</v>
      </c>
      <c r="V75" s="62">
        <v>14.0</v>
      </c>
      <c r="W75" s="62">
        <v>0.857</v>
      </c>
      <c r="X75" s="62">
        <v>1.0</v>
      </c>
      <c r="Y75" s="62">
        <v>4.0</v>
      </c>
      <c r="Z75" s="62">
        <v>5.0</v>
      </c>
      <c r="AA75" s="62">
        <v>2.0</v>
      </c>
      <c r="AB75" s="62">
        <v>2.0</v>
      </c>
      <c r="AC75" s="62">
        <v>0.0</v>
      </c>
      <c r="AD75" s="62">
        <v>0.0</v>
      </c>
      <c r="AE75" s="62">
        <v>0.0</v>
      </c>
      <c r="AF75" s="62">
        <v>28.0</v>
      </c>
      <c r="AG75" s="62">
        <v>25.2</v>
      </c>
      <c r="AH75" s="62">
        <v>12.0</v>
      </c>
    </row>
    <row r="76" ht="15.75" customHeight="1">
      <c r="A76" s="62" t="s">
        <v>81</v>
      </c>
      <c r="B76" s="62" t="s">
        <v>81</v>
      </c>
      <c r="C76" s="62" t="s">
        <v>81</v>
      </c>
      <c r="D76" s="62" t="s">
        <v>81</v>
      </c>
      <c r="E76" s="62" t="s">
        <v>81</v>
      </c>
      <c r="F76" s="62" t="s">
        <v>81</v>
      </c>
      <c r="G76" s="62" t="s">
        <v>81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8.71280187</v>
      </c>
      <c r="C3" s="55">
        <f t="shared" ref="C3:F3" si="1">IF(COUNT(Z13:Z600)&gt;1,STDEV(Z13:Z600),"")</f>
        <v>1.912003365</v>
      </c>
      <c r="D3" s="55">
        <f t="shared" si="1"/>
        <v>3.125842961</v>
      </c>
      <c r="E3" s="55">
        <f t="shared" si="1"/>
        <v>0.9145233786</v>
      </c>
      <c r="F3" s="55">
        <f t="shared" si="1"/>
        <v>0.3261449732</v>
      </c>
      <c r="G3" s="55">
        <f>IF(COUNT(N13:N600)&gt;1,STDEV(N13:N600),"")</f>
        <v>1.814449439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10.53286174</v>
      </c>
      <c r="C4" s="57">
        <f t="shared" ref="C4:F4" si="2">IF(COUNT(Z13:Z600)&gt;=20,STDEV(OFFSET(Z12,COUNT(Z13:Z600)-20,0,20,1)),IF(COUNT(Z13:Z600)&gt;1,STDEV(Z13:Z600),""))</f>
        <v>2.376354103</v>
      </c>
      <c r="D4" s="57">
        <f t="shared" si="2"/>
        <v>2.95997262</v>
      </c>
      <c r="E4" s="57">
        <f t="shared" si="2"/>
        <v>0.894792487</v>
      </c>
      <c r="F4" s="57">
        <f t="shared" si="2"/>
        <v>0.3834824944</v>
      </c>
      <c r="G4" s="57">
        <f>IF(COUNT(N13:N600)&gt;=20,STDEV(OFFSET(N12,COUNT(N13:N600)-20,0,20,1)),IF(COUNT(N13:N600)&gt;1,STDEV(N13:N600),""))</f>
        <v>1.970368732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12.03513375</v>
      </c>
      <c r="C5" s="58">
        <f t="shared" ref="C5:F5" si="3">IF(COUNT(Z13:Z600)&gt;=10,STDEV(OFFSET(Z12,COUNT(Z13:Z600)-10,0,10,1)),IF(COUNT(Z13:Z600)&gt;1,STDEV(Z13:Z600),""))</f>
        <v>2.065591118</v>
      </c>
      <c r="D5" s="58">
        <f t="shared" si="3"/>
        <v>2.869378562</v>
      </c>
      <c r="E5" s="58">
        <f t="shared" si="3"/>
        <v>0.9428090416</v>
      </c>
      <c r="F5" s="58">
        <f t="shared" si="3"/>
        <v>0.316227766</v>
      </c>
      <c r="G5" s="58">
        <f>IF(COUNT(N13:N600)&gt;=10,STDEV(OFFSET(N12,COUNT(N13:N600)-10,0,10,1)),IF(COUNT(N13:N600)&gt;1,STDEV(N13:N600),""))</f>
        <v>1.751190072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▲</v>
      </c>
      <c r="J5" s="59">
        <f>IF(COUNT(AF13:AF600)&gt;=10,AVERAGE(OFFSET(AF12,COUNT(AF13:AF600)-10,0,10,1)),"")</f>
        <v>23.8</v>
      </c>
      <c r="K5" s="59">
        <f t="shared" ref="K5:L5" si="4">IF(COUNT(Z13:Z600)&gt;=10,AVERAGE(OFFSET(Z12,COUNT(Z13:Z600)-10,0,10,1)),"")</f>
        <v>4.6</v>
      </c>
      <c r="L5" s="59">
        <f t="shared" si="4"/>
        <v>7.3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12.58967831</v>
      </c>
      <c r="C6" s="58">
        <f t="shared" ref="C6:F6" si="5">IF(COUNT(Z13:Z600)&gt;=5,STDEV(OFFSET(Z12,COUNT(Z13:Z600)-5,0,5,1)),IF(COUNT(Z13:Z600)&gt;1,STDEV(Z13:Z600),""))</f>
        <v>1.140175425</v>
      </c>
      <c r="D6" s="58">
        <f t="shared" si="5"/>
        <v>2</v>
      </c>
      <c r="E6" s="58">
        <f t="shared" si="5"/>
        <v>0.894427191</v>
      </c>
      <c r="F6" s="58">
        <f t="shared" si="5"/>
        <v>0.4472135955</v>
      </c>
      <c r="G6" s="58">
        <f>IF(COUNT(N13:N600)&gt;=5,STDEV(OFFSET(N12,COUNT(N13:N600)-5,0,5,1)),IF(COUNT(N13:N600)&gt;1,STDEV(N13:N600),""))</f>
        <v>1.58113883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▲</v>
      </c>
      <c r="J6" s="59">
        <f>IF(COUNT(AF13:AF600)&gt;=5,AVERAGE(OFFSET(AF12,COUNT(AF13:AF600)-5,0,5,1)),"")</f>
        <v>24</v>
      </c>
      <c r="K6" s="59">
        <f t="shared" ref="K6:L6" si="6">IF(COUNT(Z13:Z600)&gt;=5,AVERAGE(OFFSET(Z12,COUNT(Z13:Z600)-5,0,5,1)),"")</f>
        <v>4.6</v>
      </c>
      <c r="L6" s="59">
        <f t="shared" si="6"/>
        <v>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0.3327218837</v>
      </c>
      <c r="C7" s="17">
        <f t="shared" si="7"/>
        <v>0.5640409926</v>
      </c>
      <c r="D7" s="17">
        <f t="shared" si="7"/>
        <v>0.4827872635</v>
      </c>
      <c r="E7" s="17">
        <f t="shared" si="7"/>
        <v>1.316021447</v>
      </c>
      <c r="F7" s="17">
        <f t="shared" si="7"/>
        <v>2.748936203</v>
      </c>
      <c r="G7" s="17">
        <f t="shared" si="7"/>
        <v>0.6448946803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26.18644068</v>
      </c>
      <c r="C8" s="60">
        <f t="shared" ref="C8:F8" si="8">IF(COUNT(Z13:Z600)&gt;0,AVERAGE(Z13:Z600),"")</f>
        <v>3.389830508</v>
      </c>
      <c r="D8" s="60">
        <f t="shared" si="8"/>
        <v>6.474576271</v>
      </c>
      <c r="E8" s="60">
        <f t="shared" si="8"/>
        <v>0.6949152542</v>
      </c>
      <c r="F8" s="60">
        <f t="shared" si="8"/>
        <v>0.1186440678</v>
      </c>
      <c r="G8" s="60">
        <f>IF(COUNT(N13:N600)&gt;0,AVERAGE(N13:N600),"")</f>
        <v>2.813559322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488.0</v>
      </c>
      <c r="C13" s="62">
        <v>1.0</v>
      </c>
      <c r="D13" s="63">
        <v>45952.0</v>
      </c>
      <c r="E13" s="62" t="s">
        <v>297</v>
      </c>
      <c r="F13" s="62" t="s">
        <v>81</v>
      </c>
      <c r="G13" s="62" t="s">
        <v>293</v>
      </c>
      <c r="H13" s="62" t="s">
        <v>562</v>
      </c>
      <c r="I13" s="62" t="s">
        <v>224</v>
      </c>
      <c r="J13" s="64">
        <v>1.4326388888888888</v>
      </c>
      <c r="K13" s="62">
        <v>5.0</v>
      </c>
      <c r="L13" s="62">
        <v>18.0</v>
      </c>
      <c r="M13" s="62">
        <v>0.278</v>
      </c>
      <c r="N13" s="62">
        <v>1.0</v>
      </c>
      <c r="O13" s="62">
        <v>9.0</v>
      </c>
      <c r="P13" s="62">
        <v>0.111</v>
      </c>
      <c r="Q13" s="62">
        <v>4.0</v>
      </c>
      <c r="R13" s="62">
        <v>9.0</v>
      </c>
      <c r="S13" s="62">
        <v>0.444</v>
      </c>
      <c r="T13" s="62">
        <v>0.306</v>
      </c>
      <c r="U13" s="62">
        <v>12.0</v>
      </c>
      <c r="V13" s="62">
        <v>13.0</v>
      </c>
      <c r="W13" s="62">
        <v>0.923</v>
      </c>
      <c r="X13" s="62">
        <v>0.0</v>
      </c>
      <c r="Y13" s="62">
        <v>4.0</v>
      </c>
      <c r="Z13" s="62">
        <v>4.0</v>
      </c>
      <c r="AA13" s="62">
        <v>5.0</v>
      </c>
      <c r="AB13" s="62">
        <v>0.0</v>
      </c>
      <c r="AC13" s="62">
        <v>0.0</v>
      </c>
      <c r="AD13" s="62">
        <v>2.0</v>
      </c>
      <c r="AE13" s="62">
        <v>3.0</v>
      </c>
      <c r="AF13" s="62">
        <v>23.0</v>
      </c>
      <c r="AG13" s="62">
        <v>13.5</v>
      </c>
      <c r="AH13" s="62">
        <v>6.0</v>
      </c>
    </row>
    <row r="14">
      <c r="A14" s="62">
        <v>2.0</v>
      </c>
      <c r="B14" s="62">
        <v>489.0</v>
      </c>
      <c r="C14" s="62">
        <v>2.0</v>
      </c>
      <c r="D14" s="63">
        <v>45954.0</v>
      </c>
      <c r="E14" s="62" t="s">
        <v>297</v>
      </c>
      <c r="F14" s="62" t="s">
        <v>81</v>
      </c>
      <c r="G14" s="62" t="s">
        <v>263</v>
      </c>
      <c r="H14" s="62" t="s">
        <v>563</v>
      </c>
      <c r="I14" s="62" t="s">
        <v>224</v>
      </c>
      <c r="J14" s="64">
        <v>1.448611111111111</v>
      </c>
      <c r="K14" s="62">
        <v>10.0</v>
      </c>
      <c r="L14" s="62">
        <v>20.0</v>
      </c>
      <c r="M14" s="62">
        <v>0.5</v>
      </c>
      <c r="N14" s="62">
        <v>3.0</v>
      </c>
      <c r="O14" s="62">
        <v>7.0</v>
      </c>
      <c r="P14" s="62">
        <v>0.429</v>
      </c>
      <c r="Q14" s="62">
        <v>7.0</v>
      </c>
      <c r="R14" s="62">
        <v>13.0</v>
      </c>
      <c r="S14" s="62">
        <v>0.538</v>
      </c>
      <c r="T14" s="62">
        <v>0.575</v>
      </c>
      <c r="U14" s="62">
        <v>8.0</v>
      </c>
      <c r="V14" s="62">
        <v>9.0</v>
      </c>
      <c r="W14" s="62">
        <v>0.889</v>
      </c>
      <c r="X14" s="62">
        <v>0.0</v>
      </c>
      <c r="Y14" s="62">
        <v>3.0</v>
      </c>
      <c r="Z14" s="62">
        <v>3.0</v>
      </c>
      <c r="AA14" s="62">
        <v>5.0</v>
      </c>
      <c r="AB14" s="62">
        <v>0.0</v>
      </c>
      <c r="AC14" s="62">
        <v>0.0</v>
      </c>
      <c r="AD14" s="62">
        <v>1.0</v>
      </c>
      <c r="AE14" s="62">
        <v>1.0</v>
      </c>
      <c r="AF14" s="62">
        <v>31.0</v>
      </c>
      <c r="AG14" s="62">
        <v>23.6</v>
      </c>
      <c r="AH14" s="62">
        <v>7.0</v>
      </c>
    </row>
    <row r="15">
      <c r="A15" s="62">
        <v>3.0</v>
      </c>
      <c r="B15" s="62">
        <v>490.0</v>
      </c>
      <c r="C15" s="62">
        <v>3.0</v>
      </c>
      <c r="D15" s="63">
        <v>45956.0</v>
      </c>
      <c r="E15" s="62" t="s">
        <v>297</v>
      </c>
      <c r="F15" s="62" t="s">
        <v>227</v>
      </c>
      <c r="G15" s="62" t="s">
        <v>235</v>
      </c>
      <c r="H15" s="62" t="s">
        <v>564</v>
      </c>
      <c r="I15" s="62" t="s">
        <v>224</v>
      </c>
      <c r="J15" s="64">
        <v>1.461111111111111</v>
      </c>
      <c r="K15" s="62">
        <v>14.0</v>
      </c>
      <c r="L15" s="62">
        <v>26.0</v>
      </c>
      <c r="M15" s="62">
        <v>0.538</v>
      </c>
      <c r="N15" s="62">
        <v>5.0</v>
      </c>
      <c r="O15" s="62">
        <v>11.0</v>
      </c>
      <c r="P15" s="62">
        <v>0.455</v>
      </c>
      <c r="Q15" s="62">
        <v>9.0</v>
      </c>
      <c r="R15" s="62">
        <v>15.0</v>
      </c>
      <c r="S15" s="62">
        <v>0.6</v>
      </c>
      <c r="T15" s="62">
        <v>0.635</v>
      </c>
      <c r="U15" s="62">
        <v>4.0</v>
      </c>
      <c r="V15" s="62">
        <v>4.0</v>
      </c>
      <c r="W15" s="62">
        <v>1.0</v>
      </c>
      <c r="X15" s="62">
        <v>2.0</v>
      </c>
      <c r="Y15" s="62">
        <v>3.0</v>
      </c>
      <c r="Z15" s="62">
        <v>5.0</v>
      </c>
      <c r="AA15" s="62">
        <v>7.0</v>
      </c>
      <c r="AB15" s="62">
        <v>3.0</v>
      </c>
      <c r="AC15" s="62">
        <v>0.0</v>
      </c>
      <c r="AD15" s="62">
        <v>3.0</v>
      </c>
      <c r="AE15" s="62">
        <v>3.0</v>
      </c>
      <c r="AF15" s="62">
        <v>37.0</v>
      </c>
      <c r="AG15" s="62">
        <v>30.4</v>
      </c>
      <c r="AH15" s="62">
        <v>6.0</v>
      </c>
    </row>
    <row r="16">
      <c r="A16" s="62">
        <v>4.0</v>
      </c>
      <c r="B16" s="62">
        <v>491.0</v>
      </c>
      <c r="C16" s="62">
        <v>4.0</v>
      </c>
      <c r="D16" s="63">
        <v>45958.0</v>
      </c>
      <c r="E16" s="62" t="s">
        <v>297</v>
      </c>
      <c r="F16" s="62" t="s">
        <v>227</v>
      </c>
      <c r="G16" s="62" t="s">
        <v>249</v>
      </c>
      <c r="H16" s="62" t="s">
        <v>565</v>
      </c>
      <c r="I16" s="62" t="s">
        <v>224</v>
      </c>
      <c r="J16" s="64">
        <v>1.4479166666666667</v>
      </c>
      <c r="K16" s="62">
        <v>14.0</v>
      </c>
      <c r="L16" s="62">
        <v>25.0</v>
      </c>
      <c r="M16" s="62">
        <v>0.56</v>
      </c>
      <c r="N16" s="62">
        <v>1.0</v>
      </c>
      <c r="O16" s="62">
        <v>5.0</v>
      </c>
      <c r="P16" s="62">
        <v>0.2</v>
      </c>
      <c r="Q16" s="62">
        <v>13.0</v>
      </c>
      <c r="R16" s="62">
        <v>20.0</v>
      </c>
      <c r="S16" s="62">
        <v>0.65</v>
      </c>
      <c r="T16" s="62">
        <v>0.58</v>
      </c>
      <c r="U16" s="62">
        <v>7.0</v>
      </c>
      <c r="V16" s="62">
        <v>9.0</v>
      </c>
      <c r="W16" s="62">
        <v>0.778</v>
      </c>
      <c r="X16" s="62">
        <v>0.0</v>
      </c>
      <c r="Y16" s="62">
        <v>4.0</v>
      </c>
      <c r="Z16" s="62">
        <v>4.0</v>
      </c>
      <c r="AA16" s="62">
        <v>3.0</v>
      </c>
      <c r="AB16" s="62">
        <v>2.0</v>
      </c>
      <c r="AC16" s="62">
        <v>0.0</v>
      </c>
      <c r="AD16" s="62">
        <v>2.0</v>
      </c>
      <c r="AE16" s="62">
        <v>3.0</v>
      </c>
      <c r="AF16" s="62">
        <v>36.0</v>
      </c>
      <c r="AG16" s="62">
        <v>25.4</v>
      </c>
      <c r="AH16" s="62">
        <v>-11.0</v>
      </c>
    </row>
    <row r="17">
      <c r="A17" s="62">
        <v>5.0</v>
      </c>
      <c r="B17" s="62">
        <v>492.0</v>
      </c>
      <c r="C17" s="62">
        <v>5.0</v>
      </c>
      <c r="D17" s="63">
        <v>45961.0</v>
      </c>
      <c r="E17" s="62" t="s">
        <v>297</v>
      </c>
      <c r="F17" s="62" t="s">
        <v>227</v>
      </c>
      <c r="G17" s="62" t="s">
        <v>291</v>
      </c>
      <c r="H17" s="62" t="s">
        <v>566</v>
      </c>
      <c r="I17" s="62" t="s">
        <v>224</v>
      </c>
      <c r="J17" s="64">
        <v>1.4638888888888888</v>
      </c>
      <c r="K17" s="62">
        <v>12.0</v>
      </c>
      <c r="L17" s="62">
        <v>25.0</v>
      </c>
      <c r="M17" s="62">
        <v>0.48</v>
      </c>
      <c r="N17" s="62">
        <v>3.0</v>
      </c>
      <c r="O17" s="62">
        <v>8.0</v>
      </c>
      <c r="P17" s="62">
        <v>0.375</v>
      </c>
      <c r="Q17" s="62">
        <v>9.0</v>
      </c>
      <c r="R17" s="62">
        <v>17.0</v>
      </c>
      <c r="S17" s="62">
        <v>0.529</v>
      </c>
      <c r="T17" s="62">
        <v>0.54</v>
      </c>
      <c r="U17" s="62">
        <v>2.0</v>
      </c>
      <c r="V17" s="62">
        <v>5.0</v>
      </c>
      <c r="W17" s="62">
        <v>0.4</v>
      </c>
      <c r="X17" s="62">
        <v>1.0</v>
      </c>
      <c r="Y17" s="62">
        <v>1.0</v>
      </c>
      <c r="Z17" s="62">
        <v>2.0</v>
      </c>
      <c r="AA17" s="62">
        <v>7.0</v>
      </c>
      <c r="AB17" s="62">
        <v>0.0</v>
      </c>
      <c r="AC17" s="62">
        <v>0.0</v>
      </c>
      <c r="AD17" s="62">
        <v>2.0</v>
      </c>
      <c r="AE17" s="62">
        <v>4.0</v>
      </c>
      <c r="AF17" s="62">
        <v>29.0</v>
      </c>
      <c r="AG17" s="62">
        <v>17.4</v>
      </c>
      <c r="AH17" s="62">
        <v>-6.0</v>
      </c>
    </row>
    <row r="18">
      <c r="A18" s="62">
        <v>6.0</v>
      </c>
      <c r="B18" s="62">
        <v>493.0</v>
      </c>
      <c r="C18" s="62">
        <v>6.0</v>
      </c>
      <c r="D18" s="63">
        <v>45963.0</v>
      </c>
      <c r="E18" s="62" t="s">
        <v>297</v>
      </c>
      <c r="F18" s="62" t="s">
        <v>81</v>
      </c>
      <c r="G18" s="62" t="s">
        <v>291</v>
      </c>
      <c r="H18" s="62" t="s">
        <v>567</v>
      </c>
      <c r="I18" s="62" t="s">
        <v>224</v>
      </c>
      <c r="J18" s="64">
        <v>1.3520833333333333</v>
      </c>
      <c r="K18" s="62">
        <v>10.0</v>
      </c>
      <c r="L18" s="62">
        <v>22.0</v>
      </c>
      <c r="M18" s="62">
        <v>0.455</v>
      </c>
      <c r="N18" s="62">
        <v>4.0</v>
      </c>
      <c r="O18" s="62">
        <v>11.0</v>
      </c>
      <c r="P18" s="62">
        <v>0.364</v>
      </c>
      <c r="Q18" s="62">
        <v>6.0</v>
      </c>
      <c r="R18" s="62">
        <v>11.0</v>
      </c>
      <c r="S18" s="62">
        <v>0.545</v>
      </c>
      <c r="T18" s="62">
        <v>0.545</v>
      </c>
      <c r="U18" s="62">
        <v>7.0</v>
      </c>
      <c r="V18" s="62">
        <v>7.0</v>
      </c>
      <c r="W18" s="62">
        <v>1.0</v>
      </c>
      <c r="X18" s="62">
        <v>0.0</v>
      </c>
      <c r="Y18" s="62">
        <v>5.0</v>
      </c>
      <c r="Z18" s="62">
        <v>5.0</v>
      </c>
      <c r="AA18" s="62">
        <v>3.0</v>
      </c>
      <c r="AB18" s="62">
        <v>2.0</v>
      </c>
      <c r="AC18" s="62">
        <v>0.0</v>
      </c>
      <c r="AD18" s="62">
        <v>2.0</v>
      </c>
      <c r="AE18" s="62">
        <v>2.0</v>
      </c>
      <c r="AF18" s="62">
        <v>31.0</v>
      </c>
      <c r="AG18" s="62">
        <v>22.4</v>
      </c>
      <c r="AH18" s="62">
        <v>5.0</v>
      </c>
    </row>
    <row r="19">
      <c r="A19" s="62">
        <v>7.0</v>
      </c>
      <c r="B19" s="62">
        <v>494.0</v>
      </c>
      <c r="C19" s="62">
        <v>7.0</v>
      </c>
      <c r="D19" s="63">
        <v>45964.0</v>
      </c>
      <c r="E19" s="62" t="s">
        <v>297</v>
      </c>
      <c r="F19" s="62" t="s">
        <v>81</v>
      </c>
      <c r="G19" s="62" t="s">
        <v>295</v>
      </c>
      <c r="H19" s="62" t="s">
        <v>568</v>
      </c>
      <c r="I19" s="62" t="s">
        <v>224</v>
      </c>
      <c r="J19" s="64">
        <v>1.3527777777777779</v>
      </c>
      <c r="K19" s="62">
        <v>6.0</v>
      </c>
      <c r="L19" s="62">
        <v>17.0</v>
      </c>
      <c r="M19" s="62">
        <v>0.353</v>
      </c>
      <c r="N19" s="62">
        <v>1.0</v>
      </c>
      <c r="O19" s="62">
        <v>5.0</v>
      </c>
      <c r="P19" s="62">
        <v>0.2</v>
      </c>
      <c r="Q19" s="62">
        <v>5.0</v>
      </c>
      <c r="R19" s="62">
        <v>12.0</v>
      </c>
      <c r="S19" s="62">
        <v>0.417</v>
      </c>
      <c r="T19" s="62">
        <v>0.382</v>
      </c>
      <c r="U19" s="62">
        <v>3.0</v>
      </c>
      <c r="V19" s="62">
        <v>3.0</v>
      </c>
      <c r="W19" s="62">
        <v>1.0</v>
      </c>
      <c r="X19" s="62">
        <v>0.0</v>
      </c>
      <c r="Y19" s="62">
        <v>1.0</v>
      </c>
      <c r="Z19" s="62">
        <v>1.0</v>
      </c>
      <c r="AA19" s="62">
        <v>9.0</v>
      </c>
      <c r="AB19" s="62">
        <v>1.0</v>
      </c>
      <c r="AC19" s="62">
        <v>0.0</v>
      </c>
      <c r="AD19" s="62">
        <v>2.0</v>
      </c>
      <c r="AE19" s="62">
        <v>1.0</v>
      </c>
      <c r="AF19" s="62">
        <v>16.0</v>
      </c>
      <c r="AG19" s="62">
        <v>11.7</v>
      </c>
      <c r="AH19" s="62">
        <v>21.0</v>
      </c>
    </row>
    <row r="20">
      <c r="A20" s="62">
        <v>8.0</v>
      </c>
      <c r="B20" s="62">
        <v>495.0</v>
      </c>
      <c r="C20" s="62">
        <v>8.0</v>
      </c>
      <c r="D20" s="63">
        <v>45966.0</v>
      </c>
      <c r="E20" s="62" t="s">
        <v>297</v>
      </c>
      <c r="F20" s="62" t="s">
        <v>81</v>
      </c>
      <c r="G20" s="62" t="s">
        <v>225</v>
      </c>
      <c r="H20" s="62" t="s">
        <v>569</v>
      </c>
      <c r="I20" s="62" t="s">
        <v>224</v>
      </c>
      <c r="J20" s="64">
        <v>1.3590277777777777</v>
      </c>
      <c r="K20" s="62">
        <v>9.0</v>
      </c>
      <c r="L20" s="62">
        <v>20.0</v>
      </c>
      <c r="M20" s="62">
        <v>0.45</v>
      </c>
      <c r="N20" s="62">
        <v>3.0</v>
      </c>
      <c r="O20" s="62">
        <v>7.0</v>
      </c>
      <c r="P20" s="62">
        <v>0.429</v>
      </c>
      <c r="Q20" s="62">
        <v>6.0</v>
      </c>
      <c r="R20" s="62">
        <v>13.0</v>
      </c>
      <c r="S20" s="62">
        <v>0.462</v>
      </c>
      <c r="T20" s="62">
        <v>0.525</v>
      </c>
      <c r="U20" s="62">
        <v>2.0</v>
      </c>
      <c r="V20" s="62">
        <v>2.0</v>
      </c>
      <c r="W20" s="62">
        <v>1.0</v>
      </c>
      <c r="X20" s="62">
        <v>1.0</v>
      </c>
      <c r="Y20" s="62">
        <v>6.0</v>
      </c>
      <c r="Z20" s="62">
        <v>7.0</v>
      </c>
      <c r="AA20" s="62">
        <v>10.0</v>
      </c>
      <c r="AB20" s="62">
        <v>1.0</v>
      </c>
      <c r="AC20" s="62">
        <v>0.0</v>
      </c>
      <c r="AD20" s="62">
        <v>4.0</v>
      </c>
      <c r="AE20" s="62">
        <v>4.0</v>
      </c>
      <c r="AF20" s="62">
        <v>23.0</v>
      </c>
      <c r="AG20" s="62">
        <v>17.5</v>
      </c>
      <c r="AH20" s="62">
        <v>16.0</v>
      </c>
    </row>
    <row r="21" ht="15.75" customHeight="1">
      <c r="A21" s="62">
        <v>9.0</v>
      </c>
      <c r="B21" s="62">
        <v>496.0</v>
      </c>
      <c r="C21" s="62">
        <v>9.0</v>
      </c>
      <c r="D21" s="63">
        <v>45970.0</v>
      </c>
      <c r="E21" s="62" t="s">
        <v>297</v>
      </c>
      <c r="F21" s="62" t="s">
        <v>81</v>
      </c>
      <c r="G21" s="62" t="s">
        <v>300</v>
      </c>
      <c r="H21" s="62" t="s">
        <v>570</v>
      </c>
      <c r="I21" s="62" t="s">
        <v>224</v>
      </c>
      <c r="J21" s="64">
        <v>1.1993055555555556</v>
      </c>
      <c r="K21" s="62">
        <v>6.0</v>
      </c>
      <c r="L21" s="62">
        <v>14.0</v>
      </c>
      <c r="M21" s="62">
        <v>0.429</v>
      </c>
      <c r="N21" s="62">
        <v>3.0</v>
      </c>
      <c r="O21" s="62">
        <v>8.0</v>
      </c>
      <c r="P21" s="62">
        <v>0.375</v>
      </c>
      <c r="Q21" s="62">
        <v>3.0</v>
      </c>
      <c r="R21" s="62">
        <v>6.0</v>
      </c>
      <c r="S21" s="62">
        <v>0.5</v>
      </c>
      <c r="T21" s="62">
        <v>0.536</v>
      </c>
      <c r="U21" s="62">
        <v>4.0</v>
      </c>
      <c r="V21" s="62">
        <v>4.0</v>
      </c>
      <c r="W21" s="62">
        <v>1.0</v>
      </c>
      <c r="X21" s="62">
        <v>0.0</v>
      </c>
      <c r="Y21" s="62">
        <v>0.0</v>
      </c>
      <c r="Z21" s="62">
        <v>0.0</v>
      </c>
      <c r="AA21" s="62">
        <v>7.0</v>
      </c>
      <c r="AB21" s="62">
        <v>0.0</v>
      </c>
      <c r="AC21" s="62">
        <v>0.0</v>
      </c>
      <c r="AD21" s="62">
        <v>4.0</v>
      </c>
      <c r="AE21" s="62">
        <v>1.0</v>
      </c>
      <c r="AF21" s="62">
        <v>19.0</v>
      </c>
      <c r="AG21" s="62">
        <v>12.1</v>
      </c>
      <c r="AH21" s="62">
        <v>36.0</v>
      </c>
    </row>
    <row r="22" ht="15.75" customHeight="1">
      <c r="A22" s="62">
        <v>10.0</v>
      </c>
      <c r="B22" s="62">
        <v>497.0</v>
      </c>
      <c r="C22" s="62">
        <v>10.0</v>
      </c>
      <c r="D22" s="63">
        <v>45972.0</v>
      </c>
      <c r="E22" s="62" t="s">
        <v>297</v>
      </c>
      <c r="F22" s="62" t="s">
        <v>81</v>
      </c>
      <c r="G22" s="62" t="s">
        <v>233</v>
      </c>
      <c r="H22" s="62" t="s">
        <v>571</v>
      </c>
      <c r="I22" s="62" t="s">
        <v>224</v>
      </c>
      <c r="J22" s="64">
        <v>1.5055555555555555</v>
      </c>
      <c r="K22" s="62">
        <v>11.0</v>
      </c>
      <c r="L22" s="62">
        <v>19.0</v>
      </c>
      <c r="M22" s="62">
        <v>0.579</v>
      </c>
      <c r="N22" s="62">
        <v>6.0</v>
      </c>
      <c r="O22" s="62">
        <v>9.0</v>
      </c>
      <c r="P22" s="62">
        <v>0.667</v>
      </c>
      <c r="Q22" s="62">
        <v>5.0</v>
      </c>
      <c r="R22" s="62">
        <v>10.0</v>
      </c>
      <c r="S22" s="62">
        <v>0.5</v>
      </c>
      <c r="T22" s="62">
        <v>0.737</v>
      </c>
      <c r="U22" s="62">
        <v>4.0</v>
      </c>
      <c r="V22" s="62">
        <v>4.0</v>
      </c>
      <c r="W22" s="62">
        <v>1.0</v>
      </c>
      <c r="X22" s="62">
        <v>0.0</v>
      </c>
      <c r="Y22" s="62">
        <v>5.0</v>
      </c>
      <c r="Z22" s="62">
        <v>5.0</v>
      </c>
      <c r="AA22" s="62">
        <v>10.0</v>
      </c>
      <c r="AB22" s="62">
        <v>0.0</v>
      </c>
      <c r="AC22" s="62">
        <v>0.0</v>
      </c>
      <c r="AD22" s="62">
        <v>6.0</v>
      </c>
      <c r="AE22" s="62">
        <v>1.0</v>
      </c>
      <c r="AF22" s="62">
        <v>32.0</v>
      </c>
      <c r="AG22" s="62">
        <v>25.2</v>
      </c>
      <c r="AH22" s="62">
        <v>22.0</v>
      </c>
    </row>
    <row r="23" ht="15.75" customHeight="1">
      <c r="A23" s="62">
        <v>11.0</v>
      </c>
      <c r="B23" s="62">
        <v>498.0</v>
      </c>
      <c r="C23" s="62">
        <v>11.0</v>
      </c>
      <c r="D23" s="63">
        <v>45973.0</v>
      </c>
      <c r="E23" s="62" t="s">
        <v>297</v>
      </c>
      <c r="F23" s="62" t="s">
        <v>81</v>
      </c>
      <c r="G23" s="62" t="s">
        <v>309</v>
      </c>
      <c r="H23" s="62" t="s">
        <v>572</v>
      </c>
      <c r="I23" s="62" t="s">
        <v>224</v>
      </c>
      <c r="J23" s="64">
        <v>1.5381944444444444</v>
      </c>
      <c r="K23" s="62">
        <v>10.0</v>
      </c>
      <c r="L23" s="62">
        <v>23.0</v>
      </c>
      <c r="M23" s="62">
        <v>0.435</v>
      </c>
      <c r="N23" s="62">
        <v>1.0</v>
      </c>
      <c r="O23" s="62">
        <v>4.0</v>
      </c>
      <c r="P23" s="62">
        <v>0.25</v>
      </c>
      <c r="Q23" s="62">
        <v>9.0</v>
      </c>
      <c r="R23" s="62">
        <v>19.0</v>
      </c>
      <c r="S23" s="62">
        <v>0.474</v>
      </c>
      <c r="T23" s="62">
        <v>0.457</v>
      </c>
      <c r="U23" s="62">
        <v>10.0</v>
      </c>
      <c r="V23" s="62">
        <v>13.0</v>
      </c>
      <c r="W23" s="62">
        <v>0.769</v>
      </c>
      <c r="X23" s="62">
        <v>1.0</v>
      </c>
      <c r="Y23" s="62">
        <v>2.0</v>
      </c>
      <c r="Z23" s="62">
        <v>3.0</v>
      </c>
      <c r="AA23" s="62">
        <v>6.0</v>
      </c>
      <c r="AB23" s="62">
        <v>0.0</v>
      </c>
      <c r="AC23" s="62">
        <v>0.0</v>
      </c>
      <c r="AD23" s="62">
        <v>2.0</v>
      </c>
      <c r="AE23" s="62">
        <v>6.0</v>
      </c>
      <c r="AF23" s="62">
        <v>31.0</v>
      </c>
      <c r="AG23" s="62">
        <v>18.8</v>
      </c>
      <c r="AH23" s="62">
        <v>-20.0</v>
      </c>
    </row>
    <row r="24" ht="15.75" customHeight="1">
      <c r="A24" s="62">
        <v>11.0</v>
      </c>
      <c r="B24" s="62" t="s">
        <v>81</v>
      </c>
      <c r="C24" s="62">
        <v>12.0</v>
      </c>
      <c r="D24" s="63">
        <v>45975.0</v>
      </c>
      <c r="E24" s="62" t="s">
        <v>297</v>
      </c>
      <c r="F24" s="62" t="s">
        <v>81</v>
      </c>
      <c r="G24" s="62" t="s">
        <v>235</v>
      </c>
      <c r="H24" s="62" t="s">
        <v>573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>
        <v>11.0</v>
      </c>
      <c r="B25" s="62" t="s">
        <v>81</v>
      </c>
      <c r="C25" s="62">
        <v>13.0</v>
      </c>
      <c r="D25" s="63">
        <v>45978.0</v>
      </c>
      <c r="E25" s="62" t="s">
        <v>297</v>
      </c>
      <c r="F25" s="62" t="s">
        <v>227</v>
      </c>
      <c r="G25" s="62" t="s">
        <v>235</v>
      </c>
      <c r="H25" s="62" t="s">
        <v>574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12.0</v>
      </c>
      <c r="B26" s="62">
        <v>499.0</v>
      </c>
      <c r="C26" s="62">
        <v>14.0</v>
      </c>
      <c r="D26" s="63">
        <v>45980.0</v>
      </c>
      <c r="E26" s="62" t="s">
        <v>297</v>
      </c>
      <c r="F26" s="62" t="s">
        <v>227</v>
      </c>
      <c r="G26" s="62" t="s">
        <v>256</v>
      </c>
      <c r="H26" s="62" t="s">
        <v>430</v>
      </c>
      <c r="I26" s="62" t="s">
        <v>224</v>
      </c>
      <c r="J26" s="64">
        <v>1.448611111111111</v>
      </c>
      <c r="K26" s="62">
        <v>11.0</v>
      </c>
      <c r="L26" s="62">
        <v>23.0</v>
      </c>
      <c r="M26" s="62">
        <v>0.478</v>
      </c>
      <c r="N26" s="62">
        <v>2.0</v>
      </c>
      <c r="O26" s="62">
        <v>7.0</v>
      </c>
      <c r="P26" s="62">
        <v>0.286</v>
      </c>
      <c r="Q26" s="62">
        <v>9.0</v>
      </c>
      <c r="R26" s="62">
        <v>16.0</v>
      </c>
      <c r="S26" s="62">
        <v>0.563</v>
      </c>
      <c r="T26" s="62">
        <v>0.522</v>
      </c>
      <c r="U26" s="62">
        <v>4.0</v>
      </c>
      <c r="V26" s="62">
        <v>6.0</v>
      </c>
      <c r="W26" s="62">
        <v>0.667</v>
      </c>
      <c r="X26" s="62">
        <v>0.0</v>
      </c>
      <c r="Y26" s="62">
        <v>3.0</v>
      </c>
      <c r="Z26" s="62">
        <v>3.0</v>
      </c>
      <c r="AA26" s="62">
        <v>5.0</v>
      </c>
      <c r="AB26" s="62">
        <v>1.0</v>
      </c>
      <c r="AC26" s="62">
        <v>1.0</v>
      </c>
      <c r="AD26" s="62">
        <v>1.0</v>
      </c>
      <c r="AE26" s="62">
        <v>4.0</v>
      </c>
      <c r="AF26" s="62">
        <v>28.0</v>
      </c>
      <c r="AG26" s="62">
        <v>19.0</v>
      </c>
      <c r="AH26" s="62">
        <v>13.0</v>
      </c>
    </row>
    <row r="27" ht="15.75" customHeight="1">
      <c r="A27" s="62">
        <v>13.0</v>
      </c>
      <c r="B27" s="62">
        <v>500.0</v>
      </c>
      <c r="C27" s="62">
        <v>15.0</v>
      </c>
      <c r="D27" s="63">
        <v>45983.0</v>
      </c>
      <c r="E27" s="62" t="s">
        <v>297</v>
      </c>
      <c r="F27" s="62" t="s">
        <v>227</v>
      </c>
      <c r="G27" s="62" t="s">
        <v>309</v>
      </c>
      <c r="H27" s="62" t="s">
        <v>575</v>
      </c>
      <c r="I27" s="62" t="s">
        <v>224</v>
      </c>
      <c r="J27" s="64">
        <v>1.5347222222222223</v>
      </c>
      <c r="K27" s="62">
        <v>12.0</v>
      </c>
      <c r="L27" s="62">
        <v>21.0</v>
      </c>
      <c r="M27" s="62">
        <v>0.571</v>
      </c>
      <c r="N27" s="62">
        <v>3.0</v>
      </c>
      <c r="O27" s="62">
        <v>9.0</v>
      </c>
      <c r="P27" s="62">
        <v>0.333</v>
      </c>
      <c r="Q27" s="62">
        <v>9.0</v>
      </c>
      <c r="R27" s="62">
        <v>12.0</v>
      </c>
      <c r="S27" s="62">
        <v>0.75</v>
      </c>
      <c r="T27" s="62">
        <v>0.643</v>
      </c>
      <c r="U27" s="62">
        <v>6.0</v>
      </c>
      <c r="V27" s="62">
        <v>6.0</v>
      </c>
      <c r="W27" s="62">
        <v>1.0</v>
      </c>
      <c r="X27" s="62">
        <v>0.0</v>
      </c>
      <c r="Y27" s="62">
        <v>3.0</v>
      </c>
      <c r="Z27" s="62">
        <v>3.0</v>
      </c>
      <c r="AA27" s="62">
        <v>11.0</v>
      </c>
      <c r="AB27" s="62">
        <v>0.0</v>
      </c>
      <c r="AC27" s="62">
        <v>0.0</v>
      </c>
      <c r="AD27" s="62">
        <v>2.0</v>
      </c>
      <c r="AE27" s="62">
        <v>2.0</v>
      </c>
      <c r="AF27" s="62">
        <v>33.0</v>
      </c>
      <c r="AG27" s="62">
        <v>28.9</v>
      </c>
      <c r="AH27" s="62">
        <v>-13.0</v>
      </c>
    </row>
    <row r="28" ht="15.75" customHeight="1">
      <c r="A28" s="62">
        <v>14.0</v>
      </c>
      <c r="B28" s="62">
        <v>501.0</v>
      </c>
      <c r="C28" s="62">
        <v>16.0</v>
      </c>
      <c r="D28" s="63">
        <v>45985.0</v>
      </c>
      <c r="E28" s="62" t="s">
        <v>297</v>
      </c>
      <c r="F28" s="62" t="s">
        <v>227</v>
      </c>
      <c r="G28" s="62" t="s">
        <v>300</v>
      </c>
      <c r="H28" s="62" t="s">
        <v>576</v>
      </c>
      <c r="I28" s="62" t="s">
        <v>224</v>
      </c>
      <c r="J28" s="64">
        <v>1.363888888888889</v>
      </c>
      <c r="K28" s="62">
        <v>10.0</v>
      </c>
      <c r="L28" s="62">
        <v>19.0</v>
      </c>
      <c r="M28" s="62">
        <v>0.526</v>
      </c>
      <c r="N28" s="62">
        <v>4.0</v>
      </c>
      <c r="O28" s="62">
        <v>9.0</v>
      </c>
      <c r="P28" s="62">
        <v>0.444</v>
      </c>
      <c r="Q28" s="62">
        <v>6.0</v>
      </c>
      <c r="R28" s="62">
        <v>10.0</v>
      </c>
      <c r="S28" s="62">
        <v>0.6</v>
      </c>
      <c r="T28" s="62">
        <v>0.632</v>
      </c>
      <c r="U28" s="62">
        <v>3.0</v>
      </c>
      <c r="V28" s="62">
        <v>3.0</v>
      </c>
      <c r="W28" s="62">
        <v>1.0</v>
      </c>
      <c r="X28" s="62">
        <v>1.0</v>
      </c>
      <c r="Y28" s="62">
        <v>2.0</v>
      </c>
      <c r="Z28" s="62">
        <v>3.0</v>
      </c>
      <c r="AA28" s="62">
        <v>3.0</v>
      </c>
      <c r="AB28" s="62">
        <v>1.0</v>
      </c>
      <c r="AC28" s="62">
        <v>0.0</v>
      </c>
      <c r="AD28" s="62">
        <v>0.0</v>
      </c>
      <c r="AE28" s="62">
        <v>1.0</v>
      </c>
      <c r="AF28" s="62">
        <v>27.0</v>
      </c>
      <c r="AG28" s="62">
        <v>21.7</v>
      </c>
      <c r="AH28" s="62">
        <v>9.0</v>
      </c>
    </row>
    <row r="29" ht="15.75" customHeight="1">
      <c r="A29" s="62">
        <v>15.0</v>
      </c>
      <c r="B29" s="62">
        <v>502.0</v>
      </c>
      <c r="C29" s="62">
        <v>17.0</v>
      </c>
      <c r="D29" s="63">
        <v>45987.0</v>
      </c>
      <c r="E29" s="62" t="s">
        <v>297</v>
      </c>
      <c r="F29" s="62" t="s">
        <v>227</v>
      </c>
      <c r="G29" s="62" t="s">
        <v>243</v>
      </c>
      <c r="H29" s="62" t="s">
        <v>312</v>
      </c>
      <c r="I29" s="62" t="s">
        <v>224</v>
      </c>
      <c r="J29" s="64">
        <v>1.4152777777777779</v>
      </c>
      <c r="K29" s="62">
        <v>14.0</v>
      </c>
      <c r="L29" s="62">
        <v>28.0</v>
      </c>
      <c r="M29" s="62">
        <v>0.5</v>
      </c>
      <c r="N29" s="62">
        <v>2.0</v>
      </c>
      <c r="O29" s="62">
        <v>6.0</v>
      </c>
      <c r="P29" s="62">
        <v>0.333</v>
      </c>
      <c r="Q29" s="62">
        <v>12.0</v>
      </c>
      <c r="R29" s="62">
        <v>22.0</v>
      </c>
      <c r="S29" s="62">
        <v>0.545</v>
      </c>
      <c r="T29" s="62">
        <v>0.536</v>
      </c>
      <c r="U29" s="62">
        <v>3.0</v>
      </c>
      <c r="V29" s="62">
        <v>5.0</v>
      </c>
      <c r="W29" s="62">
        <v>0.6</v>
      </c>
      <c r="X29" s="62">
        <v>0.0</v>
      </c>
      <c r="Y29" s="62">
        <v>2.0</v>
      </c>
      <c r="Z29" s="62">
        <v>2.0</v>
      </c>
      <c r="AA29" s="62">
        <v>3.0</v>
      </c>
      <c r="AB29" s="62">
        <v>0.0</v>
      </c>
      <c r="AC29" s="62">
        <v>0.0</v>
      </c>
      <c r="AD29" s="62">
        <v>3.0</v>
      </c>
      <c r="AE29" s="62">
        <v>2.0</v>
      </c>
      <c r="AF29" s="62">
        <v>33.0</v>
      </c>
      <c r="AG29" s="62">
        <v>17.1</v>
      </c>
      <c r="AH29" s="62">
        <v>16.0</v>
      </c>
    </row>
    <row r="30" ht="15.75" customHeight="1">
      <c r="A30" s="62">
        <v>16.0</v>
      </c>
      <c r="B30" s="62">
        <v>503.0</v>
      </c>
      <c r="C30" s="62">
        <v>18.0</v>
      </c>
      <c r="D30" s="63">
        <v>45989.0</v>
      </c>
      <c r="E30" s="62" t="s">
        <v>297</v>
      </c>
      <c r="F30" s="62" t="s">
        <v>81</v>
      </c>
      <c r="G30" s="62" t="s">
        <v>249</v>
      </c>
      <c r="H30" s="62" t="s">
        <v>577</v>
      </c>
      <c r="I30" s="62" t="s">
        <v>224</v>
      </c>
      <c r="J30" s="64">
        <v>1.6284722222222223</v>
      </c>
      <c r="K30" s="62">
        <v>12.0</v>
      </c>
      <c r="L30" s="62">
        <v>21.0</v>
      </c>
      <c r="M30" s="62">
        <v>0.571</v>
      </c>
      <c r="N30" s="62">
        <v>4.0</v>
      </c>
      <c r="O30" s="62">
        <v>6.0</v>
      </c>
      <c r="P30" s="62">
        <v>0.667</v>
      </c>
      <c r="Q30" s="62">
        <v>8.0</v>
      </c>
      <c r="R30" s="62">
        <v>15.0</v>
      </c>
      <c r="S30" s="62">
        <v>0.533</v>
      </c>
      <c r="T30" s="62">
        <v>0.667</v>
      </c>
      <c r="U30" s="62">
        <v>9.0</v>
      </c>
      <c r="V30" s="62">
        <v>10.0</v>
      </c>
      <c r="W30" s="62">
        <v>0.9</v>
      </c>
      <c r="X30" s="62">
        <v>1.0</v>
      </c>
      <c r="Y30" s="62">
        <v>0.0</v>
      </c>
      <c r="Z30" s="62">
        <v>1.0</v>
      </c>
      <c r="AA30" s="62">
        <v>5.0</v>
      </c>
      <c r="AB30" s="62">
        <v>1.0</v>
      </c>
      <c r="AC30" s="62">
        <v>0.0</v>
      </c>
      <c r="AD30" s="62">
        <v>3.0</v>
      </c>
      <c r="AE30" s="62">
        <v>2.0</v>
      </c>
      <c r="AF30" s="62">
        <v>37.0</v>
      </c>
      <c r="AG30" s="62">
        <v>28.1</v>
      </c>
      <c r="AH30" s="62">
        <v>10.0</v>
      </c>
    </row>
    <row r="31" ht="15.75" customHeight="1">
      <c r="A31" s="62">
        <v>17.0</v>
      </c>
      <c r="B31" s="62">
        <v>504.0</v>
      </c>
      <c r="C31" s="62">
        <v>19.0</v>
      </c>
      <c r="D31" s="63">
        <v>45991.0</v>
      </c>
      <c r="E31" s="62" t="s">
        <v>297</v>
      </c>
      <c r="F31" s="62" t="s">
        <v>81</v>
      </c>
      <c r="G31" s="62" t="s">
        <v>261</v>
      </c>
      <c r="H31" s="62" t="s">
        <v>578</v>
      </c>
      <c r="I31" s="62" t="s">
        <v>224</v>
      </c>
      <c r="J31" s="64">
        <v>1.4055555555555554</v>
      </c>
      <c r="K31" s="62">
        <v>6.0</v>
      </c>
      <c r="L31" s="62">
        <v>19.0</v>
      </c>
      <c r="M31" s="62">
        <v>0.316</v>
      </c>
      <c r="N31" s="62">
        <v>1.0</v>
      </c>
      <c r="O31" s="62">
        <v>6.0</v>
      </c>
      <c r="P31" s="62">
        <v>0.167</v>
      </c>
      <c r="Q31" s="62">
        <v>5.0</v>
      </c>
      <c r="R31" s="62">
        <v>13.0</v>
      </c>
      <c r="S31" s="62">
        <v>0.385</v>
      </c>
      <c r="T31" s="62">
        <v>0.342</v>
      </c>
      <c r="U31" s="62">
        <v>5.0</v>
      </c>
      <c r="V31" s="62">
        <v>5.0</v>
      </c>
      <c r="W31" s="62">
        <v>1.0</v>
      </c>
      <c r="X31" s="62">
        <v>2.0</v>
      </c>
      <c r="Y31" s="62">
        <v>4.0</v>
      </c>
      <c r="Z31" s="62">
        <v>6.0</v>
      </c>
      <c r="AA31" s="62">
        <v>7.0</v>
      </c>
      <c r="AB31" s="62">
        <v>0.0</v>
      </c>
      <c r="AC31" s="62">
        <v>0.0</v>
      </c>
      <c r="AD31" s="62">
        <v>2.0</v>
      </c>
      <c r="AE31" s="62">
        <v>0.0</v>
      </c>
      <c r="AF31" s="62">
        <v>18.0</v>
      </c>
      <c r="AG31" s="62">
        <v>12.6</v>
      </c>
      <c r="AH31" s="62">
        <v>25.0</v>
      </c>
    </row>
    <row r="32" ht="15.75" customHeight="1">
      <c r="A32" s="62">
        <v>18.0</v>
      </c>
      <c r="B32" s="62">
        <v>505.0</v>
      </c>
      <c r="C32" s="62">
        <v>20.0</v>
      </c>
      <c r="D32" s="63">
        <v>45993.0</v>
      </c>
      <c r="E32" s="62" t="s">
        <v>297</v>
      </c>
      <c r="F32" s="62" t="s">
        <v>227</v>
      </c>
      <c r="G32" s="62" t="s">
        <v>263</v>
      </c>
      <c r="H32" s="62" t="s">
        <v>579</v>
      </c>
      <c r="I32" s="62" t="s">
        <v>224</v>
      </c>
      <c r="J32" s="64">
        <v>1.6340277777777779</v>
      </c>
      <c r="K32" s="62">
        <v>6.0</v>
      </c>
      <c r="L32" s="62">
        <v>21.0</v>
      </c>
      <c r="M32" s="62">
        <v>0.286</v>
      </c>
      <c r="N32" s="62">
        <v>1.0</v>
      </c>
      <c r="O32" s="62">
        <v>8.0</v>
      </c>
      <c r="P32" s="62">
        <v>0.125</v>
      </c>
      <c r="Q32" s="62">
        <v>5.0</v>
      </c>
      <c r="R32" s="62">
        <v>13.0</v>
      </c>
      <c r="S32" s="62">
        <v>0.385</v>
      </c>
      <c r="T32" s="62">
        <v>0.31</v>
      </c>
      <c r="U32" s="62">
        <v>2.0</v>
      </c>
      <c r="V32" s="62">
        <v>3.0</v>
      </c>
      <c r="W32" s="62">
        <v>0.667</v>
      </c>
      <c r="X32" s="62">
        <v>0.0</v>
      </c>
      <c r="Y32" s="62">
        <v>2.0</v>
      </c>
      <c r="Z32" s="62">
        <v>2.0</v>
      </c>
      <c r="AA32" s="62">
        <v>11.0</v>
      </c>
      <c r="AB32" s="62">
        <v>1.0</v>
      </c>
      <c r="AC32" s="62">
        <v>0.0</v>
      </c>
      <c r="AD32" s="62">
        <v>3.0</v>
      </c>
      <c r="AE32" s="62">
        <v>2.0</v>
      </c>
      <c r="AF32" s="62">
        <v>15.0</v>
      </c>
      <c r="AG32" s="62">
        <v>7.8</v>
      </c>
      <c r="AH32" s="62">
        <v>-4.0</v>
      </c>
    </row>
    <row r="33" ht="15.75" customHeight="1">
      <c r="A33" s="62">
        <v>19.0</v>
      </c>
      <c r="B33" s="62">
        <v>506.0</v>
      </c>
      <c r="C33" s="62">
        <v>21.0</v>
      </c>
      <c r="D33" s="63">
        <v>45994.0</v>
      </c>
      <c r="E33" s="62" t="s">
        <v>297</v>
      </c>
      <c r="F33" s="62" t="s">
        <v>81</v>
      </c>
      <c r="G33" s="62" t="s">
        <v>243</v>
      </c>
      <c r="H33" s="62" t="s">
        <v>486</v>
      </c>
      <c r="I33" s="62" t="s">
        <v>224</v>
      </c>
      <c r="J33" s="64">
        <v>1.5277777777777777</v>
      </c>
      <c r="K33" s="62">
        <v>9.0</v>
      </c>
      <c r="L33" s="62">
        <v>16.0</v>
      </c>
      <c r="M33" s="62">
        <v>0.563</v>
      </c>
      <c r="N33" s="62">
        <v>1.0</v>
      </c>
      <c r="O33" s="62">
        <v>5.0</v>
      </c>
      <c r="P33" s="62">
        <v>0.2</v>
      </c>
      <c r="Q33" s="62">
        <v>8.0</v>
      </c>
      <c r="R33" s="62">
        <v>11.0</v>
      </c>
      <c r="S33" s="62">
        <v>0.727</v>
      </c>
      <c r="T33" s="62">
        <v>0.594</v>
      </c>
      <c r="U33" s="62">
        <v>7.0</v>
      </c>
      <c r="V33" s="62">
        <v>8.0</v>
      </c>
      <c r="W33" s="62">
        <v>0.875</v>
      </c>
      <c r="X33" s="62">
        <v>0.0</v>
      </c>
      <c r="Y33" s="62">
        <v>2.0</v>
      </c>
      <c r="Z33" s="62">
        <v>2.0</v>
      </c>
      <c r="AA33" s="62">
        <v>5.0</v>
      </c>
      <c r="AB33" s="62">
        <v>3.0</v>
      </c>
      <c r="AC33" s="62">
        <v>0.0</v>
      </c>
      <c r="AD33" s="62">
        <v>2.0</v>
      </c>
      <c r="AE33" s="62">
        <v>3.0</v>
      </c>
      <c r="AF33" s="62">
        <v>26.0</v>
      </c>
      <c r="AG33" s="62">
        <v>21.9</v>
      </c>
      <c r="AH33" s="62">
        <v>12.0</v>
      </c>
    </row>
    <row r="34" ht="15.75" customHeight="1">
      <c r="A34" s="62">
        <v>20.0</v>
      </c>
      <c r="B34" s="62">
        <v>507.0</v>
      </c>
      <c r="C34" s="62">
        <v>22.0</v>
      </c>
      <c r="D34" s="63">
        <v>45996.0</v>
      </c>
      <c r="E34" s="62" t="s">
        <v>297</v>
      </c>
      <c r="F34" s="62" t="s">
        <v>81</v>
      </c>
      <c r="G34" s="62" t="s">
        <v>251</v>
      </c>
      <c r="H34" s="62" t="s">
        <v>580</v>
      </c>
      <c r="I34" s="62" t="s">
        <v>224</v>
      </c>
      <c r="J34" s="64">
        <v>1.2854166666666667</v>
      </c>
      <c r="K34" s="62">
        <v>9.0</v>
      </c>
      <c r="L34" s="62">
        <v>17.0</v>
      </c>
      <c r="M34" s="62">
        <v>0.529</v>
      </c>
      <c r="N34" s="62">
        <v>6.0</v>
      </c>
      <c r="O34" s="62">
        <v>9.0</v>
      </c>
      <c r="P34" s="62">
        <v>0.667</v>
      </c>
      <c r="Q34" s="62">
        <v>3.0</v>
      </c>
      <c r="R34" s="62">
        <v>8.0</v>
      </c>
      <c r="S34" s="62">
        <v>0.375</v>
      </c>
      <c r="T34" s="62">
        <v>0.706</v>
      </c>
      <c r="U34" s="62">
        <v>9.0</v>
      </c>
      <c r="V34" s="62">
        <v>9.0</v>
      </c>
      <c r="W34" s="62">
        <v>1.0</v>
      </c>
      <c r="X34" s="62">
        <v>0.0</v>
      </c>
      <c r="Y34" s="62">
        <v>2.0</v>
      </c>
      <c r="Z34" s="62">
        <v>2.0</v>
      </c>
      <c r="AA34" s="62">
        <v>4.0</v>
      </c>
      <c r="AB34" s="62">
        <v>0.0</v>
      </c>
      <c r="AC34" s="62">
        <v>0.0</v>
      </c>
      <c r="AD34" s="62">
        <v>0.0</v>
      </c>
      <c r="AE34" s="62">
        <v>2.0</v>
      </c>
      <c r="AF34" s="62">
        <v>33.0</v>
      </c>
      <c r="AG34" s="62">
        <v>27.3</v>
      </c>
      <c r="AH34" s="62">
        <v>37.0</v>
      </c>
    </row>
    <row r="35" ht="15.75" customHeight="1">
      <c r="A35" s="62">
        <v>21.0</v>
      </c>
      <c r="B35" s="62">
        <v>508.0</v>
      </c>
      <c r="C35" s="62">
        <v>23.0</v>
      </c>
      <c r="D35" s="63">
        <v>45998.0</v>
      </c>
      <c r="E35" s="62" t="s">
        <v>297</v>
      </c>
      <c r="F35" s="62" t="s">
        <v>81</v>
      </c>
      <c r="G35" s="62" t="s">
        <v>309</v>
      </c>
      <c r="H35" s="62" t="s">
        <v>581</v>
      </c>
      <c r="I35" s="62" t="s">
        <v>224</v>
      </c>
      <c r="J35" s="64">
        <v>1.5694444444444444</v>
      </c>
      <c r="K35" s="62">
        <v>10.0</v>
      </c>
      <c r="L35" s="62">
        <v>23.0</v>
      </c>
      <c r="M35" s="62">
        <v>0.435</v>
      </c>
      <c r="N35" s="62">
        <v>1.0</v>
      </c>
      <c r="O35" s="62">
        <v>7.0</v>
      </c>
      <c r="P35" s="62">
        <v>0.143</v>
      </c>
      <c r="Q35" s="62">
        <v>9.0</v>
      </c>
      <c r="R35" s="62">
        <v>16.0</v>
      </c>
      <c r="S35" s="62">
        <v>0.563</v>
      </c>
      <c r="T35" s="62">
        <v>0.457</v>
      </c>
      <c r="U35" s="62">
        <v>9.0</v>
      </c>
      <c r="V35" s="62">
        <v>12.0</v>
      </c>
      <c r="W35" s="62">
        <v>0.75</v>
      </c>
      <c r="X35" s="62">
        <v>1.0</v>
      </c>
      <c r="Y35" s="62">
        <v>1.0</v>
      </c>
      <c r="Z35" s="62">
        <v>2.0</v>
      </c>
      <c r="AA35" s="62">
        <v>9.0</v>
      </c>
      <c r="AB35" s="62">
        <v>0.0</v>
      </c>
      <c r="AC35" s="62">
        <v>0.0</v>
      </c>
      <c r="AD35" s="62">
        <v>2.0</v>
      </c>
      <c r="AE35" s="62">
        <v>2.0</v>
      </c>
      <c r="AF35" s="62">
        <v>30.0</v>
      </c>
      <c r="AG35" s="62">
        <v>21.2</v>
      </c>
      <c r="AH35" s="62">
        <v>11.0</v>
      </c>
    </row>
    <row r="36" ht="15.75" customHeight="1">
      <c r="A36" s="62">
        <v>22.0</v>
      </c>
      <c r="B36" s="62">
        <v>509.0</v>
      </c>
      <c r="C36" s="62">
        <v>24.0</v>
      </c>
      <c r="D36" s="63">
        <v>46000.0</v>
      </c>
      <c r="E36" s="62" t="s">
        <v>297</v>
      </c>
      <c r="F36" s="62" t="s">
        <v>227</v>
      </c>
      <c r="G36" s="62" t="s">
        <v>261</v>
      </c>
      <c r="H36" s="62" t="s">
        <v>582</v>
      </c>
      <c r="I36" s="62" t="s">
        <v>224</v>
      </c>
      <c r="J36" s="64">
        <v>1.6333333333333333</v>
      </c>
      <c r="K36" s="62">
        <v>13.0</v>
      </c>
      <c r="L36" s="62">
        <v>19.0</v>
      </c>
      <c r="M36" s="62">
        <v>0.684</v>
      </c>
      <c r="N36" s="62">
        <v>6.0</v>
      </c>
      <c r="O36" s="62">
        <v>9.0</v>
      </c>
      <c r="P36" s="62">
        <v>0.667</v>
      </c>
      <c r="Q36" s="62">
        <v>7.0</v>
      </c>
      <c r="R36" s="62">
        <v>10.0</v>
      </c>
      <c r="S36" s="62">
        <v>0.7</v>
      </c>
      <c r="T36" s="62">
        <v>0.842</v>
      </c>
      <c r="U36" s="62">
        <v>3.0</v>
      </c>
      <c r="V36" s="62">
        <v>5.0</v>
      </c>
      <c r="W36" s="62">
        <v>0.6</v>
      </c>
      <c r="X36" s="62">
        <v>0.0</v>
      </c>
      <c r="Y36" s="62">
        <v>3.0</v>
      </c>
      <c r="Z36" s="62">
        <v>3.0</v>
      </c>
      <c r="AA36" s="62">
        <v>4.0</v>
      </c>
      <c r="AB36" s="62">
        <v>0.0</v>
      </c>
      <c r="AC36" s="62">
        <v>1.0</v>
      </c>
      <c r="AD36" s="62">
        <v>3.0</v>
      </c>
      <c r="AE36" s="62">
        <v>1.0</v>
      </c>
      <c r="AF36" s="62">
        <v>35.0</v>
      </c>
      <c r="AG36" s="62">
        <v>27.1</v>
      </c>
      <c r="AH36" s="62">
        <v>4.0</v>
      </c>
    </row>
    <row r="37" ht="15.75" customHeight="1">
      <c r="A37" s="62">
        <v>23.0</v>
      </c>
      <c r="B37" s="62">
        <v>510.0</v>
      </c>
      <c r="C37" s="62">
        <v>25.0</v>
      </c>
      <c r="D37" s="63">
        <v>46004.0</v>
      </c>
      <c r="E37" s="62" t="s">
        <v>297</v>
      </c>
      <c r="F37" s="62" t="s">
        <v>227</v>
      </c>
      <c r="G37" s="62" t="s">
        <v>309</v>
      </c>
      <c r="H37" s="62" t="s">
        <v>583</v>
      </c>
      <c r="I37" s="62" t="s">
        <v>224</v>
      </c>
      <c r="J37" s="64">
        <v>1.6104166666666666</v>
      </c>
      <c r="K37" s="62">
        <v>16.0</v>
      </c>
      <c r="L37" s="62">
        <v>27.0</v>
      </c>
      <c r="M37" s="62">
        <v>0.593</v>
      </c>
      <c r="N37" s="62">
        <v>2.0</v>
      </c>
      <c r="O37" s="62">
        <v>5.0</v>
      </c>
      <c r="P37" s="62">
        <v>0.4</v>
      </c>
      <c r="Q37" s="62">
        <v>14.0</v>
      </c>
      <c r="R37" s="62">
        <v>22.0</v>
      </c>
      <c r="S37" s="62">
        <v>0.636</v>
      </c>
      <c r="T37" s="62">
        <v>0.63</v>
      </c>
      <c r="U37" s="62">
        <v>6.0</v>
      </c>
      <c r="V37" s="62">
        <v>9.0</v>
      </c>
      <c r="W37" s="62">
        <v>0.667</v>
      </c>
      <c r="X37" s="62">
        <v>1.0</v>
      </c>
      <c r="Y37" s="62">
        <v>3.0</v>
      </c>
      <c r="Z37" s="62">
        <v>4.0</v>
      </c>
      <c r="AA37" s="62">
        <v>8.0</v>
      </c>
      <c r="AB37" s="62">
        <v>1.0</v>
      </c>
      <c r="AC37" s="62">
        <v>0.0</v>
      </c>
      <c r="AD37" s="62">
        <v>2.0</v>
      </c>
      <c r="AE37" s="62">
        <v>5.0</v>
      </c>
      <c r="AF37" s="62">
        <v>40.0</v>
      </c>
      <c r="AG37" s="62">
        <v>30.5</v>
      </c>
      <c r="AH37" s="62">
        <v>3.0</v>
      </c>
    </row>
    <row r="38" ht="15.75" customHeight="1">
      <c r="A38" s="62">
        <v>24.0</v>
      </c>
      <c r="B38" s="62">
        <v>511.0</v>
      </c>
      <c r="C38" s="62">
        <v>26.0</v>
      </c>
      <c r="D38" s="63">
        <v>46009.0</v>
      </c>
      <c r="E38" s="62" t="s">
        <v>297</v>
      </c>
      <c r="F38" s="62" t="s">
        <v>227</v>
      </c>
      <c r="G38" s="62" t="s">
        <v>316</v>
      </c>
      <c r="H38" s="62" t="s">
        <v>584</v>
      </c>
      <c r="I38" s="62" t="s">
        <v>224</v>
      </c>
      <c r="J38" s="64">
        <v>1.4319444444444445</v>
      </c>
      <c r="K38" s="62">
        <v>10.0</v>
      </c>
      <c r="L38" s="62">
        <v>23.0</v>
      </c>
      <c r="M38" s="62">
        <v>0.435</v>
      </c>
      <c r="N38" s="62">
        <v>3.0</v>
      </c>
      <c r="O38" s="62">
        <v>8.0</v>
      </c>
      <c r="P38" s="62">
        <v>0.375</v>
      </c>
      <c r="Q38" s="62">
        <v>7.0</v>
      </c>
      <c r="R38" s="62">
        <v>15.0</v>
      </c>
      <c r="S38" s="62">
        <v>0.467</v>
      </c>
      <c r="T38" s="62">
        <v>0.5</v>
      </c>
      <c r="U38" s="62">
        <v>2.0</v>
      </c>
      <c r="V38" s="62">
        <v>3.0</v>
      </c>
      <c r="W38" s="62">
        <v>0.667</v>
      </c>
      <c r="X38" s="62">
        <v>3.0</v>
      </c>
      <c r="Y38" s="62">
        <v>4.0</v>
      </c>
      <c r="Z38" s="62">
        <v>7.0</v>
      </c>
      <c r="AA38" s="62">
        <v>7.0</v>
      </c>
      <c r="AB38" s="62">
        <v>3.0</v>
      </c>
      <c r="AC38" s="62">
        <v>0.0</v>
      </c>
      <c r="AD38" s="62">
        <v>3.0</v>
      </c>
      <c r="AE38" s="62">
        <v>3.0</v>
      </c>
      <c r="AF38" s="62">
        <v>25.0</v>
      </c>
      <c r="AG38" s="62">
        <v>19.5</v>
      </c>
      <c r="AH38" s="62">
        <v>-16.0</v>
      </c>
    </row>
    <row r="39" ht="15.75" customHeight="1">
      <c r="A39" s="62">
        <v>25.0</v>
      </c>
      <c r="B39" s="62">
        <v>512.0</v>
      </c>
      <c r="C39" s="62">
        <v>27.0</v>
      </c>
      <c r="D39" s="63">
        <v>46010.0</v>
      </c>
      <c r="E39" s="62" t="s">
        <v>297</v>
      </c>
      <c r="F39" s="62" t="s">
        <v>81</v>
      </c>
      <c r="G39" s="62" t="s">
        <v>265</v>
      </c>
      <c r="H39" s="62" t="s">
        <v>585</v>
      </c>
      <c r="I39" s="62" t="s">
        <v>224</v>
      </c>
      <c r="J39" s="64">
        <v>1.5347222222222223</v>
      </c>
      <c r="K39" s="62">
        <v>7.0</v>
      </c>
      <c r="L39" s="62">
        <v>22.0</v>
      </c>
      <c r="M39" s="62">
        <v>0.318</v>
      </c>
      <c r="N39" s="62">
        <v>1.0</v>
      </c>
      <c r="O39" s="62">
        <v>7.0</v>
      </c>
      <c r="P39" s="62">
        <v>0.143</v>
      </c>
      <c r="Q39" s="62">
        <v>6.0</v>
      </c>
      <c r="R39" s="62">
        <v>15.0</v>
      </c>
      <c r="S39" s="62">
        <v>0.4</v>
      </c>
      <c r="T39" s="62">
        <v>0.341</v>
      </c>
      <c r="U39" s="62">
        <v>7.0</v>
      </c>
      <c r="V39" s="62">
        <v>8.0</v>
      </c>
      <c r="W39" s="62">
        <v>0.875</v>
      </c>
      <c r="X39" s="62">
        <v>3.0</v>
      </c>
      <c r="Y39" s="62">
        <v>3.0</v>
      </c>
      <c r="Z39" s="62">
        <v>6.0</v>
      </c>
      <c r="AA39" s="62">
        <v>9.0</v>
      </c>
      <c r="AB39" s="62">
        <v>0.0</v>
      </c>
      <c r="AC39" s="62">
        <v>0.0</v>
      </c>
      <c r="AD39" s="62">
        <v>0.0</v>
      </c>
      <c r="AE39" s="62">
        <v>3.0</v>
      </c>
      <c r="AF39" s="62">
        <v>22.0</v>
      </c>
      <c r="AG39" s="62">
        <v>17.1</v>
      </c>
      <c r="AH39" s="62">
        <v>-11.0</v>
      </c>
    </row>
    <row r="40" ht="15.75" customHeight="1">
      <c r="A40" s="62">
        <v>26.0</v>
      </c>
      <c r="B40" s="62">
        <v>513.0</v>
      </c>
      <c r="C40" s="62">
        <v>28.0</v>
      </c>
      <c r="D40" s="63">
        <v>46012.0</v>
      </c>
      <c r="E40" s="62" t="s">
        <v>297</v>
      </c>
      <c r="F40" s="62" t="s">
        <v>81</v>
      </c>
      <c r="G40" s="62" t="s">
        <v>235</v>
      </c>
      <c r="H40" s="62" t="s">
        <v>586</v>
      </c>
      <c r="I40" s="62" t="s">
        <v>224</v>
      </c>
      <c r="J40" s="64">
        <v>1.5909722222222222</v>
      </c>
      <c r="K40" s="62">
        <v>15.0</v>
      </c>
      <c r="L40" s="62">
        <v>26.0</v>
      </c>
      <c r="M40" s="62">
        <v>0.577</v>
      </c>
      <c r="N40" s="62">
        <v>6.0</v>
      </c>
      <c r="O40" s="62">
        <v>13.0</v>
      </c>
      <c r="P40" s="62">
        <v>0.462</v>
      </c>
      <c r="Q40" s="62">
        <v>9.0</v>
      </c>
      <c r="R40" s="62">
        <v>13.0</v>
      </c>
      <c r="S40" s="62">
        <v>0.692</v>
      </c>
      <c r="T40" s="62">
        <v>0.692</v>
      </c>
      <c r="U40" s="62">
        <v>11.0</v>
      </c>
      <c r="V40" s="62">
        <v>11.0</v>
      </c>
      <c r="W40" s="62">
        <v>1.0</v>
      </c>
      <c r="X40" s="62">
        <v>0.0</v>
      </c>
      <c r="Y40" s="62">
        <v>3.0</v>
      </c>
      <c r="Z40" s="62">
        <v>3.0</v>
      </c>
      <c r="AA40" s="62">
        <v>8.0</v>
      </c>
      <c r="AB40" s="62">
        <v>0.0</v>
      </c>
      <c r="AC40" s="62">
        <v>0.0</v>
      </c>
      <c r="AD40" s="62">
        <v>0.0</v>
      </c>
      <c r="AE40" s="62">
        <v>5.0</v>
      </c>
      <c r="AF40" s="62">
        <v>47.0</v>
      </c>
      <c r="AG40" s="62">
        <v>39.3</v>
      </c>
      <c r="AH40" s="62">
        <v>10.0</v>
      </c>
    </row>
    <row r="41" ht="15.75" customHeight="1">
      <c r="A41" s="62">
        <v>26.0</v>
      </c>
      <c r="B41" s="62" t="s">
        <v>81</v>
      </c>
      <c r="C41" s="62">
        <v>29.0</v>
      </c>
      <c r="D41" s="63">
        <v>46014.0</v>
      </c>
      <c r="E41" s="62" t="s">
        <v>297</v>
      </c>
      <c r="F41" s="62" t="s">
        <v>227</v>
      </c>
      <c r="G41" s="62" t="s">
        <v>225</v>
      </c>
      <c r="H41" s="62" t="s">
        <v>587</v>
      </c>
      <c r="I41" s="62" t="s">
        <v>238</v>
      </c>
      <c r="J41" s="62" t="s">
        <v>238</v>
      </c>
      <c r="K41" s="62" t="s">
        <v>238</v>
      </c>
      <c r="L41" s="62" t="s">
        <v>238</v>
      </c>
      <c r="M41" s="62" t="s">
        <v>238</v>
      </c>
      <c r="N41" s="62" t="s">
        <v>238</v>
      </c>
      <c r="O41" s="62" t="s">
        <v>238</v>
      </c>
      <c r="P41" s="62" t="s">
        <v>238</v>
      </c>
      <c r="Q41" s="62" t="s">
        <v>238</v>
      </c>
      <c r="R41" s="62" t="s">
        <v>238</v>
      </c>
      <c r="S41" s="62" t="s">
        <v>238</v>
      </c>
      <c r="T41" s="62" t="s">
        <v>238</v>
      </c>
      <c r="U41" s="62" t="s">
        <v>238</v>
      </c>
      <c r="V41" s="62" t="s">
        <v>238</v>
      </c>
      <c r="W41" s="62" t="s">
        <v>238</v>
      </c>
      <c r="X41" s="62" t="s">
        <v>238</v>
      </c>
      <c r="Y41" s="62" t="s">
        <v>238</v>
      </c>
      <c r="Z41" s="62" t="s">
        <v>238</v>
      </c>
      <c r="AA41" s="62" t="s">
        <v>238</v>
      </c>
      <c r="AB41" s="62" t="s">
        <v>238</v>
      </c>
      <c r="AC41" s="62" t="s">
        <v>238</v>
      </c>
      <c r="AD41" s="62" t="s">
        <v>238</v>
      </c>
      <c r="AE41" s="62" t="s">
        <v>238</v>
      </c>
      <c r="AF41" s="62" t="s">
        <v>238</v>
      </c>
      <c r="AG41" s="62" t="s">
        <v>238</v>
      </c>
      <c r="AH41" s="62" t="s">
        <v>238</v>
      </c>
    </row>
    <row r="42" ht="15.75" customHeight="1">
      <c r="A42" s="62">
        <v>27.0</v>
      </c>
      <c r="B42" s="62">
        <v>514.0</v>
      </c>
      <c r="C42" s="62">
        <v>30.0</v>
      </c>
      <c r="D42" s="63">
        <v>46016.0</v>
      </c>
      <c r="E42" s="62" t="s">
        <v>297</v>
      </c>
      <c r="F42" s="62" t="s">
        <v>81</v>
      </c>
      <c r="G42" s="62" t="s">
        <v>293</v>
      </c>
      <c r="H42" s="62" t="s">
        <v>588</v>
      </c>
      <c r="I42" s="62" t="s">
        <v>224</v>
      </c>
      <c r="J42" s="64">
        <v>1.6340277777777779</v>
      </c>
      <c r="K42" s="62">
        <v>10.0</v>
      </c>
      <c r="L42" s="62">
        <v>25.0</v>
      </c>
      <c r="M42" s="62">
        <v>0.4</v>
      </c>
      <c r="N42" s="62">
        <v>6.0</v>
      </c>
      <c r="O42" s="62">
        <v>12.0</v>
      </c>
      <c r="P42" s="62">
        <v>0.5</v>
      </c>
      <c r="Q42" s="62">
        <v>4.0</v>
      </c>
      <c r="R42" s="62">
        <v>13.0</v>
      </c>
      <c r="S42" s="62">
        <v>0.308</v>
      </c>
      <c r="T42" s="62">
        <v>0.52</v>
      </c>
      <c r="U42" s="62">
        <v>8.0</v>
      </c>
      <c r="V42" s="62">
        <v>10.0</v>
      </c>
      <c r="W42" s="62">
        <v>0.8</v>
      </c>
      <c r="X42" s="62">
        <v>0.0</v>
      </c>
      <c r="Y42" s="62">
        <v>1.0</v>
      </c>
      <c r="Z42" s="62">
        <v>1.0</v>
      </c>
      <c r="AA42" s="62">
        <v>4.0</v>
      </c>
      <c r="AB42" s="62">
        <v>2.0</v>
      </c>
      <c r="AC42" s="62">
        <v>0.0</v>
      </c>
      <c r="AD42" s="62">
        <v>3.0</v>
      </c>
      <c r="AE42" s="62">
        <v>1.0</v>
      </c>
      <c r="AF42" s="62">
        <v>34.0</v>
      </c>
      <c r="AG42" s="62">
        <v>21.4</v>
      </c>
      <c r="AH42" s="62">
        <v>-17.0</v>
      </c>
    </row>
    <row r="43" ht="15.75" customHeight="1">
      <c r="A43" s="62">
        <v>28.0</v>
      </c>
      <c r="B43" s="62">
        <v>515.0</v>
      </c>
      <c r="C43" s="62">
        <v>31.0</v>
      </c>
      <c r="D43" s="63">
        <v>46018.0</v>
      </c>
      <c r="E43" s="62" t="s">
        <v>297</v>
      </c>
      <c r="F43" s="62" t="s">
        <v>227</v>
      </c>
      <c r="G43" s="62" t="s">
        <v>241</v>
      </c>
      <c r="H43" s="62" t="s">
        <v>589</v>
      </c>
      <c r="I43" s="62" t="s">
        <v>224</v>
      </c>
      <c r="J43" s="64">
        <v>1.5694444444444444</v>
      </c>
      <c r="K43" s="62">
        <v>15.0</v>
      </c>
      <c r="L43" s="62">
        <v>29.0</v>
      </c>
      <c r="M43" s="62">
        <v>0.517</v>
      </c>
      <c r="N43" s="62">
        <v>4.0</v>
      </c>
      <c r="O43" s="62">
        <v>11.0</v>
      </c>
      <c r="P43" s="62">
        <v>0.364</v>
      </c>
      <c r="Q43" s="62">
        <v>11.0</v>
      </c>
      <c r="R43" s="62">
        <v>18.0</v>
      </c>
      <c r="S43" s="62">
        <v>0.611</v>
      </c>
      <c r="T43" s="62">
        <v>0.586</v>
      </c>
      <c r="U43" s="62">
        <v>0.0</v>
      </c>
      <c r="V43" s="62">
        <v>0.0</v>
      </c>
      <c r="W43" s="62" t="s">
        <v>81</v>
      </c>
      <c r="X43" s="62">
        <v>1.0</v>
      </c>
      <c r="Y43" s="62">
        <v>2.0</v>
      </c>
      <c r="Z43" s="62">
        <v>3.0</v>
      </c>
      <c r="AA43" s="62">
        <v>5.0</v>
      </c>
      <c r="AB43" s="62">
        <v>0.0</v>
      </c>
      <c r="AC43" s="62">
        <v>0.0</v>
      </c>
      <c r="AD43" s="62">
        <v>3.0</v>
      </c>
      <c r="AE43" s="62">
        <v>4.0</v>
      </c>
      <c r="AF43" s="62">
        <v>34.0</v>
      </c>
      <c r="AG43" s="62">
        <v>19.9</v>
      </c>
      <c r="AH43" s="62">
        <v>2.0</v>
      </c>
    </row>
    <row r="44" ht="15.75" customHeight="1">
      <c r="A44" s="62">
        <v>29.0</v>
      </c>
      <c r="B44" s="62">
        <v>516.0</v>
      </c>
      <c r="C44" s="62">
        <v>32.0</v>
      </c>
      <c r="D44" s="63">
        <v>46020.0</v>
      </c>
      <c r="E44" s="62" t="s">
        <v>297</v>
      </c>
      <c r="F44" s="62" t="s">
        <v>227</v>
      </c>
      <c r="G44" s="62" t="s">
        <v>247</v>
      </c>
      <c r="H44" s="62" t="s">
        <v>590</v>
      </c>
      <c r="I44" s="62" t="s">
        <v>224</v>
      </c>
      <c r="J44" s="64">
        <v>1.4805555555555556</v>
      </c>
      <c r="K44" s="62">
        <v>10.0</v>
      </c>
      <c r="L44" s="62">
        <v>23.0</v>
      </c>
      <c r="M44" s="62">
        <v>0.435</v>
      </c>
      <c r="N44" s="62">
        <v>5.0</v>
      </c>
      <c r="O44" s="62">
        <v>10.0</v>
      </c>
      <c r="P44" s="62">
        <v>0.5</v>
      </c>
      <c r="Q44" s="62">
        <v>5.0</v>
      </c>
      <c r="R44" s="62">
        <v>13.0</v>
      </c>
      <c r="S44" s="62">
        <v>0.385</v>
      </c>
      <c r="T44" s="62">
        <v>0.543</v>
      </c>
      <c r="U44" s="62">
        <v>3.0</v>
      </c>
      <c r="V44" s="62">
        <v>3.0</v>
      </c>
      <c r="W44" s="62">
        <v>1.0</v>
      </c>
      <c r="X44" s="62">
        <v>0.0</v>
      </c>
      <c r="Y44" s="62">
        <v>3.0</v>
      </c>
      <c r="Z44" s="62">
        <v>3.0</v>
      </c>
      <c r="AA44" s="62">
        <v>10.0</v>
      </c>
      <c r="AB44" s="62">
        <v>0.0</v>
      </c>
      <c r="AC44" s="62">
        <v>0.0</v>
      </c>
      <c r="AD44" s="62">
        <v>1.0</v>
      </c>
      <c r="AE44" s="62">
        <v>1.0</v>
      </c>
      <c r="AF44" s="62">
        <v>28.0</v>
      </c>
      <c r="AG44" s="62">
        <v>22.4</v>
      </c>
      <c r="AH44" s="62">
        <v>-1.0</v>
      </c>
    </row>
    <row r="45" ht="15.75" customHeight="1">
      <c r="A45" s="62">
        <v>30.0</v>
      </c>
      <c r="B45" s="62">
        <v>517.0</v>
      </c>
      <c r="C45" s="62">
        <v>33.0</v>
      </c>
      <c r="D45" s="63">
        <v>46022.0</v>
      </c>
      <c r="E45" s="62" t="s">
        <v>297</v>
      </c>
      <c r="F45" s="62" t="s">
        <v>227</v>
      </c>
      <c r="G45" s="62" t="s">
        <v>239</v>
      </c>
      <c r="H45" s="62" t="s">
        <v>591</v>
      </c>
      <c r="I45" s="62" t="s">
        <v>224</v>
      </c>
      <c r="J45" s="64">
        <v>1.4854166666666666</v>
      </c>
      <c r="K45" s="62">
        <v>10.0</v>
      </c>
      <c r="L45" s="62">
        <v>24.0</v>
      </c>
      <c r="M45" s="62">
        <v>0.417</v>
      </c>
      <c r="N45" s="62">
        <v>5.0</v>
      </c>
      <c r="O45" s="62">
        <v>12.0</v>
      </c>
      <c r="P45" s="62">
        <v>0.417</v>
      </c>
      <c r="Q45" s="62">
        <v>5.0</v>
      </c>
      <c r="R45" s="62">
        <v>12.0</v>
      </c>
      <c r="S45" s="62">
        <v>0.417</v>
      </c>
      <c r="T45" s="62">
        <v>0.521</v>
      </c>
      <c r="U45" s="62">
        <v>4.0</v>
      </c>
      <c r="V45" s="62">
        <v>5.0</v>
      </c>
      <c r="W45" s="62">
        <v>0.8</v>
      </c>
      <c r="X45" s="62">
        <v>2.0</v>
      </c>
      <c r="Y45" s="62">
        <v>2.0</v>
      </c>
      <c r="Z45" s="62">
        <v>4.0</v>
      </c>
      <c r="AA45" s="62">
        <v>8.0</v>
      </c>
      <c r="AB45" s="62">
        <v>2.0</v>
      </c>
      <c r="AC45" s="62">
        <v>0.0</v>
      </c>
      <c r="AD45" s="62">
        <v>1.0</v>
      </c>
      <c r="AE45" s="62">
        <v>3.0</v>
      </c>
      <c r="AF45" s="62">
        <v>29.0</v>
      </c>
      <c r="AG45" s="62">
        <v>23.2</v>
      </c>
      <c r="AH45" s="62">
        <v>-1.0</v>
      </c>
    </row>
    <row r="46" ht="15.75" customHeight="1">
      <c r="A46" s="62">
        <v>31.0</v>
      </c>
      <c r="B46" s="62">
        <v>518.0</v>
      </c>
      <c r="C46" s="62">
        <v>34.0</v>
      </c>
      <c r="D46" s="63">
        <v>46024.0</v>
      </c>
      <c r="E46" s="62" t="s">
        <v>297</v>
      </c>
      <c r="F46" s="62" t="s">
        <v>81</v>
      </c>
      <c r="G46" s="62" t="s">
        <v>241</v>
      </c>
      <c r="H46" s="62" t="s">
        <v>592</v>
      </c>
      <c r="I46" s="62" t="s">
        <v>224</v>
      </c>
      <c r="J46" s="64">
        <v>1.4541666666666666</v>
      </c>
      <c r="K46" s="62">
        <v>10.0</v>
      </c>
      <c r="L46" s="62">
        <v>23.0</v>
      </c>
      <c r="M46" s="62">
        <v>0.435</v>
      </c>
      <c r="N46" s="62">
        <v>1.0</v>
      </c>
      <c r="O46" s="62">
        <v>8.0</v>
      </c>
      <c r="P46" s="62">
        <v>0.125</v>
      </c>
      <c r="Q46" s="62">
        <v>9.0</v>
      </c>
      <c r="R46" s="62">
        <v>15.0</v>
      </c>
      <c r="S46" s="62">
        <v>0.6</v>
      </c>
      <c r="T46" s="62">
        <v>0.457</v>
      </c>
      <c r="U46" s="62">
        <v>3.0</v>
      </c>
      <c r="V46" s="62">
        <v>3.0</v>
      </c>
      <c r="W46" s="62">
        <v>1.0</v>
      </c>
      <c r="X46" s="62">
        <v>0.0</v>
      </c>
      <c r="Y46" s="62">
        <v>2.0</v>
      </c>
      <c r="Z46" s="62">
        <v>2.0</v>
      </c>
      <c r="AA46" s="62">
        <v>5.0</v>
      </c>
      <c r="AB46" s="62">
        <v>1.0</v>
      </c>
      <c r="AC46" s="62">
        <v>0.0</v>
      </c>
      <c r="AD46" s="62">
        <v>2.0</v>
      </c>
      <c r="AE46" s="62">
        <v>3.0</v>
      </c>
      <c r="AF46" s="62">
        <v>24.0</v>
      </c>
      <c r="AG46" s="62">
        <v>13.8</v>
      </c>
      <c r="AH46" s="62">
        <v>-9.0</v>
      </c>
    </row>
    <row r="47" ht="15.75" customHeight="1">
      <c r="A47" s="62">
        <v>32.0</v>
      </c>
      <c r="B47" s="62">
        <v>519.0</v>
      </c>
      <c r="C47" s="62">
        <v>35.0</v>
      </c>
      <c r="D47" s="63">
        <v>46025.0</v>
      </c>
      <c r="E47" s="62" t="s">
        <v>297</v>
      </c>
      <c r="F47" s="62" t="s">
        <v>81</v>
      </c>
      <c r="G47" s="62" t="s">
        <v>265</v>
      </c>
      <c r="H47" s="62" t="s">
        <v>593</v>
      </c>
      <c r="I47" s="62" t="s">
        <v>224</v>
      </c>
      <c r="J47" s="64">
        <v>1.4430555555555555</v>
      </c>
      <c r="K47" s="62">
        <v>10.0</v>
      </c>
      <c r="L47" s="62">
        <v>21.0</v>
      </c>
      <c r="M47" s="62">
        <v>0.476</v>
      </c>
      <c r="N47" s="62">
        <v>2.0</v>
      </c>
      <c r="O47" s="62">
        <v>4.0</v>
      </c>
      <c r="P47" s="62">
        <v>0.5</v>
      </c>
      <c r="Q47" s="62">
        <v>8.0</v>
      </c>
      <c r="R47" s="62">
        <v>17.0</v>
      </c>
      <c r="S47" s="62">
        <v>0.471</v>
      </c>
      <c r="T47" s="62">
        <v>0.524</v>
      </c>
      <c r="U47" s="62">
        <v>9.0</v>
      </c>
      <c r="V47" s="62">
        <v>12.0</v>
      </c>
      <c r="W47" s="62">
        <v>0.75</v>
      </c>
      <c r="X47" s="62">
        <v>0.0</v>
      </c>
      <c r="Y47" s="62">
        <v>4.0</v>
      </c>
      <c r="Z47" s="62">
        <v>4.0</v>
      </c>
      <c r="AA47" s="62">
        <v>4.0</v>
      </c>
      <c r="AB47" s="62">
        <v>0.0</v>
      </c>
      <c r="AC47" s="62">
        <v>0.0</v>
      </c>
      <c r="AD47" s="62">
        <v>4.0</v>
      </c>
      <c r="AE47" s="62">
        <v>1.0</v>
      </c>
      <c r="AF47" s="62">
        <v>31.0</v>
      </c>
      <c r="AG47" s="62">
        <v>18.7</v>
      </c>
      <c r="AH47" s="62">
        <v>-11.0</v>
      </c>
    </row>
    <row r="48" ht="15.75" customHeight="1">
      <c r="A48" s="62">
        <v>33.0</v>
      </c>
      <c r="B48" s="62">
        <v>520.0</v>
      </c>
      <c r="C48" s="62">
        <v>36.0</v>
      </c>
      <c r="D48" s="63">
        <v>46027.0</v>
      </c>
      <c r="E48" s="62" t="s">
        <v>297</v>
      </c>
      <c r="F48" s="62" t="s">
        <v>227</v>
      </c>
      <c r="G48" s="62" t="s">
        <v>275</v>
      </c>
      <c r="H48" s="62" t="s">
        <v>594</v>
      </c>
      <c r="I48" s="62" t="s">
        <v>224</v>
      </c>
      <c r="J48" s="64">
        <v>1.2708333333333333</v>
      </c>
      <c r="K48" s="62">
        <v>10.0</v>
      </c>
      <c r="L48" s="62">
        <v>21.0</v>
      </c>
      <c r="M48" s="62">
        <v>0.476</v>
      </c>
      <c r="N48" s="62">
        <v>2.0</v>
      </c>
      <c r="O48" s="62">
        <v>6.0</v>
      </c>
      <c r="P48" s="62">
        <v>0.333</v>
      </c>
      <c r="Q48" s="62">
        <v>8.0</v>
      </c>
      <c r="R48" s="62">
        <v>15.0</v>
      </c>
      <c r="S48" s="62">
        <v>0.533</v>
      </c>
      <c r="T48" s="62">
        <v>0.524</v>
      </c>
      <c r="U48" s="62">
        <v>3.0</v>
      </c>
      <c r="V48" s="62">
        <v>3.0</v>
      </c>
      <c r="W48" s="62">
        <v>1.0</v>
      </c>
      <c r="X48" s="62">
        <v>0.0</v>
      </c>
      <c r="Y48" s="62">
        <v>3.0</v>
      </c>
      <c r="Z48" s="62">
        <v>3.0</v>
      </c>
      <c r="AA48" s="62">
        <v>0.0</v>
      </c>
      <c r="AB48" s="62">
        <v>0.0</v>
      </c>
      <c r="AC48" s="62">
        <v>0.0</v>
      </c>
      <c r="AD48" s="62">
        <v>6.0</v>
      </c>
      <c r="AE48" s="62">
        <v>3.0</v>
      </c>
      <c r="AF48" s="62">
        <v>25.0</v>
      </c>
      <c r="AG48" s="62">
        <v>8.0</v>
      </c>
      <c r="AH48" s="62">
        <v>-18.0</v>
      </c>
    </row>
    <row r="49" ht="15.75" customHeight="1">
      <c r="A49" s="62">
        <v>34.0</v>
      </c>
      <c r="B49" s="62">
        <v>521.0</v>
      </c>
      <c r="C49" s="62">
        <v>37.0</v>
      </c>
      <c r="D49" s="63">
        <v>46029.0</v>
      </c>
      <c r="E49" s="62" t="s">
        <v>297</v>
      </c>
      <c r="F49" s="62" t="s">
        <v>81</v>
      </c>
      <c r="G49" s="62" t="s">
        <v>254</v>
      </c>
      <c r="H49" s="62" t="s">
        <v>371</v>
      </c>
      <c r="I49" s="62" t="s">
        <v>224</v>
      </c>
      <c r="J49" s="64">
        <v>1.3881944444444445</v>
      </c>
      <c r="K49" s="62">
        <v>9.0</v>
      </c>
      <c r="L49" s="62">
        <v>12.0</v>
      </c>
      <c r="M49" s="62">
        <v>0.75</v>
      </c>
      <c r="N49" s="62">
        <v>4.0</v>
      </c>
      <c r="O49" s="62">
        <v>5.0</v>
      </c>
      <c r="P49" s="62">
        <v>0.8</v>
      </c>
      <c r="Q49" s="62">
        <v>5.0</v>
      </c>
      <c r="R49" s="62">
        <v>7.0</v>
      </c>
      <c r="S49" s="62">
        <v>0.714</v>
      </c>
      <c r="T49" s="62">
        <v>0.917</v>
      </c>
      <c r="U49" s="62">
        <v>4.0</v>
      </c>
      <c r="V49" s="62">
        <v>4.0</v>
      </c>
      <c r="W49" s="62">
        <v>1.0</v>
      </c>
      <c r="X49" s="62">
        <v>0.0</v>
      </c>
      <c r="Y49" s="62">
        <v>3.0</v>
      </c>
      <c r="Z49" s="62">
        <v>3.0</v>
      </c>
      <c r="AA49" s="62">
        <v>7.0</v>
      </c>
      <c r="AB49" s="62">
        <v>0.0</v>
      </c>
      <c r="AC49" s="62">
        <v>1.0</v>
      </c>
      <c r="AD49" s="62">
        <v>2.0</v>
      </c>
      <c r="AE49" s="62">
        <v>2.0</v>
      </c>
      <c r="AF49" s="62">
        <v>26.0</v>
      </c>
      <c r="AG49" s="62">
        <v>24.9</v>
      </c>
      <c r="AH49" s="62">
        <v>-6.0</v>
      </c>
    </row>
    <row r="50" ht="15.75" customHeight="1">
      <c r="A50" s="62">
        <v>35.0</v>
      </c>
      <c r="B50" s="62">
        <v>522.0</v>
      </c>
      <c r="C50" s="62">
        <v>38.0</v>
      </c>
      <c r="D50" s="63">
        <v>46031.0</v>
      </c>
      <c r="E50" s="62" t="s">
        <v>297</v>
      </c>
      <c r="F50" s="62" t="s">
        <v>227</v>
      </c>
      <c r="G50" s="62" t="s">
        <v>259</v>
      </c>
      <c r="H50" s="62" t="s">
        <v>595</v>
      </c>
      <c r="I50" s="62" t="s">
        <v>224</v>
      </c>
      <c r="J50" s="64">
        <v>1.5430555555555556</v>
      </c>
      <c r="K50" s="62">
        <v>9.0</v>
      </c>
      <c r="L50" s="62">
        <v>19.0</v>
      </c>
      <c r="M50" s="62">
        <v>0.474</v>
      </c>
      <c r="N50" s="62">
        <v>5.0</v>
      </c>
      <c r="O50" s="62">
        <v>10.0</v>
      </c>
      <c r="P50" s="62">
        <v>0.5</v>
      </c>
      <c r="Q50" s="62">
        <v>4.0</v>
      </c>
      <c r="R50" s="62">
        <v>9.0</v>
      </c>
      <c r="S50" s="62">
        <v>0.444</v>
      </c>
      <c r="T50" s="62">
        <v>0.605</v>
      </c>
      <c r="U50" s="62">
        <v>4.0</v>
      </c>
      <c r="V50" s="62">
        <v>4.0</v>
      </c>
      <c r="W50" s="62">
        <v>1.0</v>
      </c>
      <c r="X50" s="62">
        <v>0.0</v>
      </c>
      <c r="Y50" s="62">
        <v>3.0</v>
      </c>
      <c r="Z50" s="62">
        <v>3.0</v>
      </c>
      <c r="AA50" s="62">
        <v>5.0</v>
      </c>
      <c r="AB50" s="62">
        <v>0.0</v>
      </c>
      <c r="AC50" s="62">
        <v>0.0</v>
      </c>
      <c r="AD50" s="62">
        <v>4.0</v>
      </c>
      <c r="AE50" s="62">
        <v>1.0</v>
      </c>
      <c r="AF50" s="62">
        <v>27.0</v>
      </c>
      <c r="AG50" s="62">
        <v>17.3</v>
      </c>
      <c r="AH50" s="62">
        <v>-2.0</v>
      </c>
    </row>
    <row r="51" ht="15.75" customHeight="1">
      <c r="A51" s="62">
        <v>36.0</v>
      </c>
      <c r="B51" s="62">
        <v>523.0</v>
      </c>
      <c r="C51" s="62">
        <v>39.0</v>
      </c>
      <c r="D51" s="63">
        <v>46033.0</v>
      </c>
      <c r="E51" s="62" t="s">
        <v>297</v>
      </c>
      <c r="F51" s="62" t="s">
        <v>227</v>
      </c>
      <c r="G51" s="62" t="s">
        <v>230</v>
      </c>
      <c r="H51" s="62" t="s">
        <v>596</v>
      </c>
      <c r="I51" s="62" t="s">
        <v>224</v>
      </c>
      <c r="J51" s="64">
        <v>1.5256944444444445</v>
      </c>
      <c r="K51" s="62">
        <v>10.0</v>
      </c>
      <c r="L51" s="62">
        <v>19.0</v>
      </c>
      <c r="M51" s="62">
        <v>0.526</v>
      </c>
      <c r="N51" s="62">
        <v>3.0</v>
      </c>
      <c r="O51" s="62">
        <v>9.0</v>
      </c>
      <c r="P51" s="62">
        <v>0.333</v>
      </c>
      <c r="Q51" s="62">
        <v>7.0</v>
      </c>
      <c r="R51" s="62">
        <v>10.0</v>
      </c>
      <c r="S51" s="62">
        <v>0.7</v>
      </c>
      <c r="T51" s="62">
        <v>0.605</v>
      </c>
      <c r="U51" s="62">
        <v>3.0</v>
      </c>
      <c r="V51" s="62">
        <v>3.0</v>
      </c>
      <c r="W51" s="62">
        <v>1.0</v>
      </c>
      <c r="X51" s="62">
        <v>0.0</v>
      </c>
      <c r="Y51" s="62">
        <v>6.0</v>
      </c>
      <c r="Z51" s="62">
        <v>6.0</v>
      </c>
      <c r="AA51" s="62">
        <v>8.0</v>
      </c>
      <c r="AB51" s="62">
        <v>1.0</v>
      </c>
      <c r="AC51" s="62">
        <v>0.0</v>
      </c>
      <c r="AD51" s="62">
        <v>2.0</v>
      </c>
      <c r="AE51" s="62">
        <v>4.0</v>
      </c>
      <c r="AF51" s="62">
        <v>26.0</v>
      </c>
      <c r="AG51" s="62">
        <v>21.5</v>
      </c>
      <c r="AH51" s="62">
        <v>18.0</v>
      </c>
    </row>
    <row r="52" ht="15.75" customHeight="1">
      <c r="A52" s="62">
        <v>37.0</v>
      </c>
      <c r="B52" s="62">
        <v>524.0</v>
      </c>
      <c r="C52" s="62">
        <v>40.0</v>
      </c>
      <c r="D52" s="63">
        <v>46036.0</v>
      </c>
      <c r="E52" s="62" t="s">
        <v>297</v>
      </c>
      <c r="F52" s="62" t="s">
        <v>227</v>
      </c>
      <c r="G52" s="62" t="s">
        <v>228</v>
      </c>
      <c r="H52" s="62" t="s">
        <v>597</v>
      </c>
      <c r="I52" s="62" t="s">
        <v>224</v>
      </c>
      <c r="J52" s="65">
        <v>0.2076388888888889</v>
      </c>
      <c r="K52" s="62">
        <v>2.0</v>
      </c>
      <c r="L52" s="62">
        <v>3.0</v>
      </c>
      <c r="M52" s="62">
        <v>0.667</v>
      </c>
      <c r="N52" s="62">
        <v>0.0</v>
      </c>
      <c r="O52" s="62">
        <v>1.0</v>
      </c>
      <c r="P52" s="62">
        <v>0.0</v>
      </c>
      <c r="Q52" s="62">
        <v>2.0</v>
      </c>
      <c r="R52" s="62">
        <v>2.0</v>
      </c>
      <c r="S52" s="62">
        <v>1.0</v>
      </c>
      <c r="T52" s="62">
        <v>0.667</v>
      </c>
      <c r="U52" s="62">
        <v>0.0</v>
      </c>
      <c r="V52" s="62">
        <v>0.0</v>
      </c>
      <c r="W52" s="62" t="s">
        <v>81</v>
      </c>
      <c r="X52" s="62">
        <v>0.0</v>
      </c>
      <c r="Y52" s="62">
        <v>0.0</v>
      </c>
      <c r="Z52" s="62">
        <v>0.0</v>
      </c>
      <c r="AA52" s="62">
        <v>0.0</v>
      </c>
      <c r="AB52" s="62">
        <v>0.0</v>
      </c>
      <c r="AC52" s="62">
        <v>0.0</v>
      </c>
      <c r="AD52" s="62">
        <v>1.0</v>
      </c>
      <c r="AE52" s="62">
        <v>0.0</v>
      </c>
      <c r="AF52" s="62">
        <v>4.0</v>
      </c>
      <c r="AG52" s="62">
        <v>1.7</v>
      </c>
      <c r="AH52" s="62">
        <v>-8.0</v>
      </c>
    </row>
    <row r="53" ht="15.75" customHeight="1">
      <c r="A53" s="62">
        <v>37.0</v>
      </c>
      <c r="B53" s="62" t="s">
        <v>81</v>
      </c>
      <c r="C53" s="62">
        <v>41.0</v>
      </c>
      <c r="D53" s="63">
        <v>46037.0</v>
      </c>
      <c r="E53" s="62" t="s">
        <v>297</v>
      </c>
      <c r="F53" s="62" t="s">
        <v>227</v>
      </c>
      <c r="G53" s="62" t="s">
        <v>222</v>
      </c>
      <c r="H53" s="62" t="s">
        <v>598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37.0</v>
      </c>
      <c r="B54" s="62" t="s">
        <v>81</v>
      </c>
      <c r="C54" s="62">
        <v>42.0</v>
      </c>
      <c r="D54" s="63">
        <v>46039.0</v>
      </c>
      <c r="E54" s="62" t="s">
        <v>297</v>
      </c>
      <c r="F54" s="62" t="s">
        <v>81</v>
      </c>
      <c r="G54" s="62" t="s">
        <v>259</v>
      </c>
      <c r="H54" s="62" t="s">
        <v>599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38.0</v>
      </c>
      <c r="B55" s="62">
        <v>525.0</v>
      </c>
      <c r="C55" s="62">
        <v>43.0</v>
      </c>
      <c r="D55" s="63">
        <v>46041.0</v>
      </c>
      <c r="E55" s="62" t="s">
        <v>297</v>
      </c>
      <c r="F55" s="62" t="s">
        <v>81</v>
      </c>
      <c r="G55" s="62" t="s">
        <v>256</v>
      </c>
      <c r="H55" s="62" t="s">
        <v>600</v>
      </c>
      <c r="I55" s="62" t="s">
        <v>224</v>
      </c>
      <c r="J55" s="64">
        <v>1.4034722222222222</v>
      </c>
      <c r="K55" s="62">
        <v>9.0</v>
      </c>
      <c r="L55" s="62">
        <v>24.0</v>
      </c>
      <c r="M55" s="62">
        <v>0.375</v>
      </c>
      <c r="N55" s="62">
        <v>1.0</v>
      </c>
      <c r="O55" s="62">
        <v>4.0</v>
      </c>
      <c r="P55" s="62">
        <v>0.25</v>
      </c>
      <c r="Q55" s="62">
        <v>8.0</v>
      </c>
      <c r="R55" s="62">
        <v>20.0</v>
      </c>
      <c r="S55" s="62">
        <v>0.4</v>
      </c>
      <c r="T55" s="62">
        <v>0.396</v>
      </c>
      <c r="U55" s="62">
        <v>3.0</v>
      </c>
      <c r="V55" s="62">
        <v>3.0</v>
      </c>
      <c r="W55" s="62">
        <v>1.0</v>
      </c>
      <c r="X55" s="62">
        <v>0.0</v>
      </c>
      <c r="Y55" s="62">
        <v>0.0</v>
      </c>
      <c r="Z55" s="62">
        <v>0.0</v>
      </c>
      <c r="AA55" s="62">
        <v>6.0</v>
      </c>
      <c r="AB55" s="62">
        <v>0.0</v>
      </c>
      <c r="AC55" s="62">
        <v>0.0</v>
      </c>
      <c r="AD55" s="62">
        <v>2.0</v>
      </c>
      <c r="AE55" s="62">
        <v>4.0</v>
      </c>
      <c r="AF55" s="62">
        <v>22.0</v>
      </c>
      <c r="AG55" s="62">
        <v>9.4</v>
      </c>
      <c r="AH55" s="62">
        <v>-15.0</v>
      </c>
    </row>
    <row r="56" ht="15.75" customHeight="1">
      <c r="A56" s="62">
        <v>39.0</v>
      </c>
      <c r="B56" s="62">
        <v>526.0</v>
      </c>
      <c r="C56" s="62">
        <v>44.0</v>
      </c>
      <c r="D56" s="63">
        <v>46043.0</v>
      </c>
      <c r="E56" s="62" t="s">
        <v>297</v>
      </c>
      <c r="F56" s="62" t="s">
        <v>81</v>
      </c>
      <c r="G56" s="62" t="s">
        <v>300</v>
      </c>
      <c r="H56" s="62" t="s">
        <v>601</v>
      </c>
      <c r="I56" s="62" t="s">
        <v>224</v>
      </c>
      <c r="J56" s="64">
        <v>1.2729166666666667</v>
      </c>
      <c r="K56" s="62">
        <v>8.0</v>
      </c>
      <c r="L56" s="62">
        <v>17.0</v>
      </c>
      <c r="M56" s="62">
        <v>0.471</v>
      </c>
      <c r="N56" s="62">
        <v>1.0</v>
      </c>
      <c r="O56" s="62">
        <v>8.0</v>
      </c>
      <c r="P56" s="62">
        <v>0.125</v>
      </c>
      <c r="Q56" s="62">
        <v>7.0</v>
      </c>
      <c r="R56" s="62">
        <v>9.0</v>
      </c>
      <c r="S56" s="62">
        <v>0.778</v>
      </c>
      <c r="T56" s="62">
        <v>0.5</v>
      </c>
      <c r="U56" s="62">
        <v>3.0</v>
      </c>
      <c r="V56" s="62">
        <v>4.0</v>
      </c>
      <c r="W56" s="62">
        <v>0.75</v>
      </c>
      <c r="X56" s="62">
        <v>0.0</v>
      </c>
      <c r="Y56" s="62">
        <v>4.0</v>
      </c>
      <c r="Z56" s="62">
        <v>4.0</v>
      </c>
      <c r="AA56" s="62">
        <v>5.0</v>
      </c>
      <c r="AB56" s="62">
        <v>0.0</v>
      </c>
      <c r="AC56" s="62">
        <v>0.0</v>
      </c>
      <c r="AD56" s="62">
        <v>2.0</v>
      </c>
      <c r="AE56" s="62">
        <v>2.0</v>
      </c>
      <c r="AF56" s="62">
        <v>20.0</v>
      </c>
      <c r="AG56" s="62">
        <v>12.8</v>
      </c>
      <c r="AH56" s="62">
        <v>27.0</v>
      </c>
    </row>
    <row r="57" ht="15.75" customHeight="1">
      <c r="A57" s="62">
        <v>40.0</v>
      </c>
      <c r="B57" s="62">
        <v>527.0</v>
      </c>
      <c r="C57" s="62">
        <v>45.0</v>
      </c>
      <c r="D57" s="63">
        <v>46046.0</v>
      </c>
      <c r="E57" s="62" t="s">
        <v>297</v>
      </c>
      <c r="F57" s="62" t="s">
        <v>227</v>
      </c>
      <c r="G57" s="62" t="s">
        <v>265</v>
      </c>
      <c r="H57" s="62" t="s">
        <v>602</v>
      </c>
      <c r="I57" s="62" t="s">
        <v>224</v>
      </c>
      <c r="J57" s="64">
        <v>1.5798611111111112</v>
      </c>
      <c r="K57" s="62">
        <v>11.0</v>
      </c>
      <c r="L57" s="62">
        <v>24.0</v>
      </c>
      <c r="M57" s="62">
        <v>0.458</v>
      </c>
      <c r="N57" s="62">
        <v>6.0</v>
      </c>
      <c r="O57" s="62">
        <v>12.0</v>
      </c>
      <c r="P57" s="62">
        <v>0.5</v>
      </c>
      <c r="Q57" s="62">
        <v>5.0</v>
      </c>
      <c r="R57" s="62">
        <v>12.0</v>
      </c>
      <c r="S57" s="62">
        <v>0.417</v>
      </c>
      <c r="T57" s="62">
        <v>0.583</v>
      </c>
      <c r="U57" s="62">
        <v>3.0</v>
      </c>
      <c r="V57" s="62">
        <v>5.0</v>
      </c>
      <c r="W57" s="62">
        <v>0.6</v>
      </c>
      <c r="X57" s="62">
        <v>1.0</v>
      </c>
      <c r="Y57" s="62">
        <v>4.0</v>
      </c>
      <c r="Z57" s="62">
        <v>5.0</v>
      </c>
      <c r="AA57" s="62">
        <v>6.0</v>
      </c>
      <c r="AB57" s="62">
        <v>0.0</v>
      </c>
      <c r="AC57" s="62">
        <v>0.0</v>
      </c>
      <c r="AD57" s="62">
        <v>2.0</v>
      </c>
      <c r="AE57" s="62">
        <v>3.0</v>
      </c>
      <c r="AF57" s="62">
        <v>31.0</v>
      </c>
      <c r="AG57" s="62">
        <v>20.7</v>
      </c>
      <c r="AH57" s="62">
        <v>7.0</v>
      </c>
    </row>
    <row r="58" ht="15.75" customHeight="1">
      <c r="A58" s="62">
        <v>41.0</v>
      </c>
      <c r="B58" s="62">
        <v>528.0</v>
      </c>
      <c r="C58" s="62">
        <v>46.0</v>
      </c>
      <c r="D58" s="63">
        <v>46049.0</v>
      </c>
      <c r="E58" s="62" t="s">
        <v>297</v>
      </c>
      <c r="F58" s="62" t="s">
        <v>81</v>
      </c>
      <c r="G58" s="62" t="s">
        <v>228</v>
      </c>
      <c r="H58" s="62" t="s">
        <v>603</v>
      </c>
      <c r="I58" s="62" t="s">
        <v>224</v>
      </c>
      <c r="J58" s="64">
        <v>1.44375</v>
      </c>
      <c r="K58" s="62">
        <v>9.0</v>
      </c>
      <c r="L58" s="62">
        <v>17.0</v>
      </c>
      <c r="M58" s="62">
        <v>0.529</v>
      </c>
      <c r="N58" s="62">
        <v>4.0</v>
      </c>
      <c r="O58" s="62">
        <v>8.0</v>
      </c>
      <c r="P58" s="62">
        <v>0.5</v>
      </c>
      <c r="Q58" s="62">
        <v>5.0</v>
      </c>
      <c r="R58" s="62">
        <v>9.0</v>
      </c>
      <c r="S58" s="62">
        <v>0.556</v>
      </c>
      <c r="T58" s="62">
        <v>0.647</v>
      </c>
      <c r="U58" s="62">
        <v>6.0</v>
      </c>
      <c r="V58" s="62">
        <v>7.0</v>
      </c>
      <c r="W58" s="62">
        <v>0.857</v>
      </c>
      <c r="X58" s="62">
        <v>0.0</v>
      </c>
      <c r="Y58" s="62">
        <v>3.0</v>
      </c>
      <c r="Z58" s="62">
        <v>3.0</v>
      </c>
      <c r="AA58" s="62">
        <v>4.0</v>
      </c>
      <c r="AB58" s="62">
        <v>0.0</v>
      </c>
      <c r="AC58" s="62">
        <v>1.0</v>
      </c>
      <c r="AD58" s="62">
        <v>2.0</v>
      </c>
      <c r="AE58" s="62">
        <v>2.0</v>
      </c>
      <c r="AF58" s="62">
        <v>28.0</v>
      </c>
      <c r="AG58" s="62">
        <v>20.9</v>
      </c>
      <c r="AH58" s="62">
        <v>17.0</v>
      </c>
    </row>
    <row r="59" ht="15.75" customHeight="1">
      <c r="A59" s="62">
        <v>42.0</v>
      </c>
      <c r="B59" s="62">
        <v>529.0</v>
      </c>
      <c r="C59" s="62">
        <v>47.0</v>
      </c>
      <c r="D59" s="63">
        <v>46050.0</v>
      </c>
      <c r="E59" s="62" t="s">
        <v>297</v>
      </c>
      <c r="F59" s="62" t="s">
        <v>227</v>
      </c>
      <c r="G59" s="62" t="s">
        <v>261</v>
      </c>
      <c r="H59" s="62" t="s">
        <v>604</v>
      </c>
      <c r="I59" s="62" t="s">
        <v>224</v>
      </c>
      <c r="J59" s="64">
        <v>1.2430555555555556</v>
      </c>
      <c r="K59" s="62">
        <v>5.0</v>
      </c>
      <c r="L59" s="62">
        <v>13.0</v>
      </c>
      <c r="M59" s="62">
        <v>0.385</v>
      </c>
      <c r="N59" s="62">
        <v>0.0</v>
      </c>
      <c r="O59" s="62">
        <v>3.0</v>
      </c>
      <c r="P59" s="62">
        <v>0.0</v>
      </c>
      <c r="Q59" s="62">
        <v>5.0</v>
      </c>
      <c r="R59" s="62">
        <v>10.0</v>
      </c>
      <c r="S59" s="62">
        <v>0.5</v>
      </c>
      <c r="T59" s="62">
        <v>0.385</v>
      </c>
      <c r="U59" s="62">
        <v>3.0</v>
      </c>
      <c r="V59" s="62">
        <v>3.0</v>
      </c>
      <c r="W59" s="62">
        <v>1.0</v>
      </c>
      <c r="X59" s="62">
        <v>0.0</v>
      </c>
      <c r="Y59" s="62">
        <v>1.0</v>
      </c>
      <c r="Z59" s="62">
        <v>1.0</v>
      </c>
      <c r="AA59" s="62">
        <v>4.0</v>
      </c>
      <c r="AB59" s="62">
        <v>0.0</v>
      </c>
      <c r="AC59" s="62">
        <v>1.0</v>
      </c>
      <c r="AD59" s="62">
        <v>4.0</v>
      </c>
      <c r="AE59" s="62">
        <v>4.0</v>
      </c>
      <c r="AF59" s="62">
        <v>13.0</v>
      </c>
      <c r="AG59" s="62">
        <v>4.1</v>
      </c>
      <c r="AH59" s="62">
        <v>3.0</v>
      </c>
    </row>
    <row r="60" ht="15.75" customHeight="1">
      <c r="A60" s="62">
        <v>43.0</v>
      </c>
      <c r="B60" s="62">
        <v>530.0</v>
      </c>
      <c r="C60" s="62">
        <v>48.0</v>
      </c>
      <c r="D60" s="63">
        <v>46052.0</v>
      </c>
      <c r="E60" s="62" t="s">
        <v>297</v>
      </c>
      <c r="F60" s="62" t="s">
        <v>81</v>
      </c>
      <c r="G60" s="62" t="s">
        <v>230</v>
      </c>
      <c r="H60" s="62" t="s">
        <v>605</v>
      </c>
      <c r="I60" s="62" t="s">
        <v>224</v>
      </c>
      <c r="J60" s="64">
        <v>1.4208333333333334</v>
      </c>
      <c r="K60" s="62">
        <v>8.0</v>
      </c>
      <c r="L60" s="62">
        <v>20.0</v>
      </c>
      <c r="M60" s="62">
        <v>0.4</v>
      </c>
      <c r="N60" s="62">
        <v>5.0</v>
      </c>
      <c r="O60" s="62">
        <v>12.0</v>
      </c>
      <c r="P60" s="62">
        <v>0.417</v>
      </c>
      <c r="Q60" s="62">
        <v>3.0</v>
      </c>
      <c r="R60" s="62">
        <v>8.0</v>
      </c>
      <c r="S60" s="62">
        <v>0.375</v>
      </c>
      <c r="T60" s="62">
        <v>0.525</v>
      </c>
      <c r="U60" s="62">
        <v>5.0</v>
      </c>
      <c r="V60" s="62">
        <v>5.0</v>
      </c>
      <c r="W60" s="62">
        <v>1.0</v>
      </c>
      <c r="X60" s="62">
        <v>0.0</v>
      </c>
      <c r="Y60" s="62">
        <v>1.0</v>
      </c>
      <c r="Z60" s="62">
        <v>1.0</v>
      </c>
      <c r="AA60" s="62">
        <v>3.0</v>
      </c>
      <c r="AB60" s="62">
        <v>2.0</v>
      </c>
      <c r="AC60" s="62">
        <v>0.0</v>
      </c>
      <c r="AD60" s="62">
        <v>1.0</v>
      </c>
      <c r="AE60" s="62">
        <v>1.0</v>
      </c>
      <c r="AF60" s="62">
        <v>26.0</v>
      </c>
      <c r="AG60" s="62">
        <v>18.2</v>
      </c>
      <c r="AH60" s="62">
        <v>21.0</v>
      </c>
    </row>
    <row r="61" ht="15.75" customHeight="1">
      <c r="A61" s="62">
        <v>44.0</v>
      </c>
      <c r="B61" s="62">
        <v>531.0</v>
      </c>
      <c r="C61" s="62">
        <v>49.0</v>
      </c>
      <c r="D61" s="63">
        <v>46054.0</v>
      </c>
      <c r="E61" s="62" t="s">
        <v>297</v>
      </c>
      <c r="F61" s="62" t="s">
        <v>81</v>
      </c>
      <c r="G61" s="62" t="s">
        <v>221</v>
      </c>
      <c r="H61" s="62" t="s">
        <v>606</v>
      </c>
      <c r="I61" s="62" t="s">
        <v>224</v>
      </c>
      <c r="J61" s="64">
        <v>1.5291666666666666</v>
      </c>
      <c r="K61" s="62">
        <v>4.0</v>
      </c>
      <c r="L61" s="62">
        <v>15.0</v>
      </c>
      <c r="M61" s="62">
        <v>0.267</v>
      </c>
      <c r="N61" s="62">
        <v>2.0</v>
      </c>
      <c r="O61" s="62">
        <v>6.0</v>
      </c>
      <c r="P61" s="62">
        <v>0.333</v>
      </c>
      <c r="Q61" s="62">
        <v>2.0</v>
      </c>
      <c r="R61" s="62">
        <v>9.0</v>
      </c>
      <c r="S61" s="62">
        <v>0.222</v>
      </c>
      <c r="T61" s="62">
        <v>0.333</v>
      </c>
      <c r="U61" s="62">
        <v>2.0</v>
      </c>
      <c r="V61" s="62">
        <v>2.0</v>
      </c>
      <c r="W61" s="62">
        <v>1.0</v>
      </c>
      <c r="X61" s="62">
        <v>1.0</v>
      </c>
      <c r="Y61" s="62">
        <v>6.0</v>
      </c>
      <c r="Z61" s="62">
        <v>7.0</v>
      </c>
      <c r="AA61" s="62">
        <v>13.0</v>
      </c>
      <c r="AB61" s="62">
        <v>1.0</v>
      </c>
      <c r="AC61" s="62">
        <v>0.0</v>
      </c>
      <c r="AD61" s="62">
        <v>1.0</v>
      </c>
      <c r="AE61" s="62">
        <v>0.0</v>
      </c>
      <c r="AF61" s="62">
        <v>12.0</v>
      </c>
      <c r="AG61" s="62">
        <v>14.7</v>
      </c>
      <c r="AH61" s="62">
        <v>11.0</v>
      </c>
    </row>
    <row r="62" ht="15.75" customHeight="1">
      <c r="A62" s="62">
        <v>45.0</v>
      </c>
      <c r="B62" s="62">
        <v>532.0</v>
      </c>
      <c r="C62" s="62">
        <v>50.0</v>
      </c>
      <c r="D62" s="63">
        <v>46056.0</v>
      </c>
      <c r="E62" s="62" t="s">
        <v>297</v>
      </c>
      <c r="F62" s="62" t="s">
        <v>227</v>
      </c>
      <c r="G62" s="62" t="s">
        <v>295</v>
      </c>
      <c r="H62" s="62" t="s">
        <v>607</v>
      </c>
      <c r="I62" s="62" t="s">
        <v>224</v>
      </c>
      <c r="J62" s="64">
        <v>1.3006944444444444</v>
      </c>
      <c r="K62" s="62">
        <v>7.0</v>
      </c>
      <c r="L62" s="62">
        <v>16.0</v>
      </c>
      <c r="M62" s="62">
        <v>0.438</v>
      </c>
      <c r="N62" s="62">
        <v>1.0</v>
      </c>
      <c r="O62" s="62">
        <v>6.0</v>
      </c>
      <c r="P62" s="62">
        <v>0.167</v>
      </c>
      <c r="Q62" s="62">
        <v>6.0</v>
      </c>
      <c r="R62" s="62">
        <v>10.0</v>
      </c>
      <c r="S62" s="62">
        <v>0.6</v>
      </c>
      <c r="T62" s="62">
        <v>0.469</v>
      </c>
      <c r="U62" s="62">
        <v>6.0</v>
      </c>
      <c r="V62" s="62">
        <v>7.0</v>
      </c>
      <c r="W62" s="62">
        <v>0.857</v>
      </c>
      <c r="X62" s="62">
        <v>0.0</v>
      </c>
      <c r="Y62" s="62">
        <v>1.0</v>
      </c>
      <c r="Z62" s="62">
        <v>1.0</v>
      </c>
      <c r="AA62" s="62">
        <v>4.0</v>
      </c>
      <c r="AB62" s="62">
        <v>2.0</v>
      </c>
      <c r="AC62" s="62">
        <v>0.0</v>
      </c>
      <c r="AD62" s="62">
        <v>0.0</v>
      </c>
      <c r="AE62" s="62">
        <v>2.0</v>
      </c>
      <c r="AF62" s="62">
        <v>21.0</v>
      </c>
      <c r="AG62" s="62">
        <v>16.5</v>
      </c>
      <c r="AH62" s="62">
        <v>32.0</v>
      </c>
    </row>
    <row r="63" ht="15.75" customHeight="1">
      <c r="A63" s="62">
        <v>46.0</v>
      </c>
      <c r="B63" s="62">
        <v>533.0</v>
      </c>
      <c r="C63" s="62">
        <v>51.0</v>
      </c>
      <c r="D63" s="63">
        <v>46057.0</v>
      </c>
      <c r="E63" s="62" t="s">
        <v>297</v>
      </c>
      <c r="F63" s="62" t="s">
        <v>81</v>
      </c>
      <c r="G63" s="62" t="s">
        <v>287</v>
      </c>
      <c r="H63" s="62" t="s">
        <v>608</v>
      </c>
      <c r="I63" s="62" t="s">
        <v>224</v>
      </c>
      <c r="J63" s="64">
        <v>1.9583333333333333</v>
      </c>
      <c r="K63" s="62">
        <v>14.0</v>
      </c>
      <c r="L63" s="62">
        <v>27.0</v>
      </c>
      <c r="M63" s="62">
        <v>0.519</v>
      </c>
      <c r="N63" s="62">
        <v>5.0</v>
      </c>
      <c r="O63" s="62">
        <v>12.0</v>
      </c>
      <c r="P63" s="62">
        <v>0.417</v>
      </c>
      <c r="Q63" s="62">
        <v>9.0</v>
      </c>
      <c r="R63" s="62">
        <v>15.0</v>
      </c>
      <c r="S63" s="62">
        <v>0.6</v>
      </c>
      <c r="T63" s="62">
        <v>0.611</v>
      </c>
      <c r="U63" s="62">
        <v>9.0</v>
      </c>
      <c r="V63" s="62">
        <v>11.0</v>
      </c>
      <c r="W63" s="62">
        <v>0.818</v>
      </c>
      <c r="X63" s="62">
        <v>0.0</v>
      </c>
      <c r="Y63" s="62">
        <v>8.0</v>
      </c>
      <c r="Z63" s="62">
        <v>8.0</v>
      </c>
      <c r="AA63" s="62">
        <v>9.0</v>
      </c>
      <c r="AB63" s="62">
        <v>2.0</v>
      </c>
      <c r="AC63" s="62">
        <v>0.0</v>
      </c>
      <c r="AD63" s="62">
        <v>5.0</v>
      </c>
      <c r="AE63" s="62">
        <v>2.0</v>
      </c>
      <c r="AF63" s="62">
        <v>42.0</v>
      </c>
      <c r="AG63" s="62">
        <v>32.8</v>
      </c>
      <c r="AH63" s="62">
        <v>13.0</v>
      </c>
    </row>
    <row r="64" ht="15.75" customHeight="1">
      <c r="A64" s="62">
        <v>47.0</v>
      </c>
      <c r="B64" s="62">
        <v>534.0</v>
      </c>
      <c r="C64" s="62">
        <v>52.0</v>
      </c>
      <c r="D64" s="63">
        <v>46059.0</v>
      </c>
      <c r="E64" s="62" t="s">
        <v>297</v>
      </c>
      <c r="F64" s="62" t="s">
        <v>227</v>
      </c>
      <c r="G64" s="62" t="s">
        <v>275</v>
      </c>
      <c r="H64" s="62" t="s">
        <v>609</v>
      </c>
      <c r="I64" s="62" t="s">
        <v>224</v>
      </c>
      <c r="J64" s="64">
        <v>1.2965277777777777</v>
      </c>
      <c r="K64" s="62">
        <v>4.0</v>
      </c>
      <c r="L64" s="62">
        <v>20.0</v>
      </c>
      <c r="M64" s="62">
        <v>0.2</v>
      </c>
      <c r="N64" s="62">
        <v>0.0</v>
      </c>
      <c r="O64" s="62">
        <v>8.0</v>
      </c>
      <c r="P64" s="62">
        <v>0.0</v>
      </c>
      <c r="Q64" s="62">
        <v>4.0</v>
      </c>
      <c r="R64" s="62">
        <v>12.0</v>
      </c>
      <c r="S64" s="62">
        <v>0.333</v>
      </c>
      <c r="T64" s="62">
        <v>0.2</v>
      </c>
      <c r="U64" s="62">
        <v>4.0</v>
      </c>
      <c r="V64" s="62">
        <v>6.0</v>
      </c>
      <c r="W64" s="62">
        <v>0.667</v>
      </c>
      <c r="X64" s="62">
        <v>0.0</v>
      </c>
      <c r="Y64" s="62">
        <v>4.0</v>
      </c>
      <c r="Z64" s="62">
        <v>4.0</v>
      </c>
      <c r="AA64" s="62">
        <v>4.0</v>
      </c>
      <c r="AB64" s="62">
        <v>2.0</v>
      </c>
      <c r="AC64" s="62">
        <v>0.0</v>
      </c>
      <c r="AD64" s="62">
        <v>0.0</v>
      </c>
      <c r="AE64" s="62">
        <v>2.0</v>
      </c>
      <c r="AF64" s="62">
        <v>12.0</v>
      </c>
      <c r="AG64" s="62">
        <v>4.0</v>
      </c>
      <c r="AH64" s="62">
        <v>-24.0</v>
      </c>
    </row>
    <row r="65" ht="15.75" customHeight="1">
      <c r="A65" s="62">
        <v>48.0</v>
      </c>
      <c r="B65" s="62">
        <v>535.0</v>
      </c>
      <c r="C65" s="62">
        <v>53.0</v>
      </c>
      <c r="D65" s="63">
        <v>46061.0</v>
      </c>
      <c r="E65" s="62" t="s">
        <v>297</v>
      </c>
      <c r="F65" s="62" t="s">
        <v>227</v>
      </c>
      <c r="G65" s="62" t="s">
        <v>263</v>
      </c>
      <c r="H65" s="62" t="s">
        <v>498</v>
      </c>
      <c r="I65" s="62" t="s">
        <v>224</v>
      </c>
      <c r="J65" s="64">
        <v>1.3840277777777779</v>
      </c>
      <c r="K65" s="62">
        <v>12.0</v>
      </c>
      <c r="L65" s="62">
        <v>21.0</v>
      </c>
      <c r="M65" s="62">
        <v>0.571</v>
      </c>
      <c r="N65" s="62">
        <v>4.0</v>
      </c>
      <c r="O65" s="62">
        <v>8.0</v>
      </c>
      <c r="P65" s="62">
        <v>0.5</v>
      </c>
      <c r="Q65" s="62">
        <v>8.0</v>
      </c>
      <c r="R65" s="62">
        <v>13.0</v>
      </c>
      <c r="S65" s="62">
        <v>0.615</v>
      </c>
      <c r="T65" s="62">
        <v>0.667</v>
      </c>
      <c r="U65" s="62">
        <v>3.0</v>
      </c>
      <c r="V65" s="62">
        <v>3.0</v>
      </c>
      <c r="W65" s="62">
        <v>1.0</v>
      </c>
      <c r="X65" s="62">
        <v>1.0</v>
      </c>
      <c r="Y65" s="62">
        <v>2.0</v>
      </c>
      <c r="Z65" s="62">
        <v>3.0</v>
      </c>
      <c r="AA65" s="62">
        <v>8.0</v>
      </c>
      <c r="AB65" s="62">
        <v>0.0</v>
      </c>
      <c r="AC65" s="62">
        <v>0.0</v>
      </c>
      <c r="AD65" s="62">
        <v>3.0</v>
      </c>
      <c r="AE65" s="62">
        <v>1.0</v>
      </c>
      <c r="AF65" s="62">
        <v>31.0</v>
      </c>
      <c r="AG65" s="62">
        <v>24.6</v>
      </c>
      <c r="AH65" s="62">
        <v>20.0</v>
      </c>
    </row>
    <row r="66" ht="15.75" customHeight="1">
      <c r="A66" s="62">
        <v>49.0</v>
      </c>
      <c r="B66" s="62">
        <v>536.0</v>
      </c>
      <c r="C66" s="62">
        <v>54.0</v>
      </c>
      <c r="D66" s="63">
        <v>46063.0</v>
      </c>
      <c r="E66" s="62" t="s">
        <v>297</v>
      </c>
      <c r="F66" s="62" t="s">
        <v>81</v>
      </c>
      <c r="G66" s="62" t="s">
        <v>316</v>
      </c>
      <c r="H66" s="62" t="s">
        <v>611</v>
      </c>
      <c r="I66" s="62" t="s">
        <v>224</v>
      </c>
      <c r="J66" s="64">
        <v>1.7416666666666667</v>
      </c>
      <c r="K66" s="62">
        <v>15.0</v>
      </c>
      <c r="L66" s="62">
        <v>31.0</v>
      </c>
      <c r="M66" s="62">
        <v>0.484</v>
      </c>
      <c r="N66" s="62">
        <v>4.0</v>
      </c>
      <c r="O66" s="62">
        <v>14.0</v>
      </c>
      <c r="P66" s="62">
        <v>0.286</v>
      </c>
      <c r="Q66" s="62">
        <v>11.0</v>
      </c>
      <c r="R66" s="62">
        <v>17.0</v>
      </c>
      <c r="S66" s="62">
        <v>0.647</v>
      </c>
      <c r="T66" s="62">
        <v>0.548</v>
      </c>
      <c r="U66" s="62">
        <v>6.0</v>
      </c>
      <c r="V66" s="62">
        <v>8.0</v>
      </c>
      <c r="W66" s="62">
        <v>0.75</v>
      </c>
      <c r="X66" s="62">
        <v>2.0</v>
      </c>
      <c r="Y66" s="62">
        <v>3.0</v>
      </c>
      <c r="Z66" s="62">
        <v>5.0</v>
      </c>
      <c r="AA66" s="62">
        <v>8.0</v>
      </c>
      <c r="AB66" s="62">
        <v>1.0</v>
      </c>
      <c r="AC66" s="62">
        <v>0.0</v>
      </c>
      <c r="AD66" s="62">
        <v>1.0</v>
      </c>
      <c r="AE66" s="62">
        <v>3.0</v>
      </c>
      <c r="AF66" s="62">
        <v>40.0</v>
      </c>
      <c r="AG66" s="62">
        <v>30.2</v>
      </c>
      <c r="AH66" s="62">
        <v>3.0</v>
      </c>
    </row>
    <row r="67" ht="15.75" customHeight="1">
      <c r="A67" s="62">
        <v>50.0</v>
      </c>
      <c r="B67" s="62">
        <v>537.0</v>
      </c>
      <c r="C67" s="62">
        <v>55.0</v>
      </c>
      <c r="D67" s="63">
        <v>46064.0</v>
      </c>
      <c r="E67" s="62" t="s">
        <v>297</v>
      </c>
      <c r="F67" s="62" t="s">
        <v>227</v>
      </c>
      <c r="G67" s="62" t="s">
        <v>265</v>
      </c>
      <c r="H67" s="62" t="s">
        <v>612</v>
      </c>
      <c r="I67" s="62" t="s">
        <v>224</v>
      </c>
      <c r="J67" s="64">
        <v>1.2493055555555554</v>
      </c>
      <c r="K67" s="62">
        <v>3.0</v>
      </c>
      <c r="L67" s="62">
        <v>6.0</v>
      </c>
      <c r="M67" s="62">
        <v>0.5</v>
      </c>
      <c r="N67" s="62">
        <v>2.0</v>
      </c>
      <c r="O67" s="62">
        <v>3.0</v>
      </c>
      <c r="P67" s="62">
        <v>0.667</v>
      </c>
      <c r="Q67" s="62">
        <v>1.0</v>
      </c>
      <c r="R67" s="62">
        <v>3.0</v>
      </c>
      <c r="S67" s="62">
        <v>0.333</v>
      </c>
      <c r="T67" s="62">
        <v>0.667</v>
      </c>
      <c r="U67" s="62">
        <v>0.0</v>
      </c>
      <c r="V67" s="62">
        <v>0.0</v>
      </c>
      <c r="W67" s="62" t="s">
        <v>81</v>
      </c>
      <c r="X67" s="62">
        <v>1.0</v>
      </c>
      <c r="Y67" s="62">
        <v>3.0</v>
      </c>
      <c r="Z67" s="62">
        <v>4.0</v>
      </c>
      <c r="AA67" s="62">
        <v>4.0</v>
      </c>
      <c r="AB67" s="62">
        <v>0.0</v>
      </c>
      <c r="AC67" s="62">
        <v>0.0</v>
      </c>
      <c r="AD67" s="62">
        <v>2.0</v>
      </c>
      <c r="AE67" s="62">
        <v>1.0</v>
      </c>
      <c r="AF67" s="62">
        <v>8.0</v>
      </c>
      <c r="AG67" s="62">
        <v>7.0</v>
      </c>
      <c r="AH67" s="62">
        <v>21.0</v>
      </c>
    </row>
    <row r="68" ht="15.75" customHeight="1">
      <c r="A68" s="62">
        <v>51.0</v>
      </c>
      <c r="B68" s="62">
        <v>538.0</v>
      </c>
      <c r="C68" s="62">
        <v>56.0</v>
      </c>
      <c r="D68" s="63">
        <v>46072.0</v>
      </c>
      <c r="E68" s="62" t="s">
        <v>297</v>
      </c>
      <c r="F68" s="62" t="s">
        <v>81</v>
      </c>
      <c r="G68" s="62" t="s">
        <v>275</v>
      </c>
      <c r="H68" s="62" t="s">
        <v>438</v>
      </c>
      <c r="I68" s="62" t="s">
        <v>224</v>
      </c>
      <c r="J68" s="64">
        <v>1.5722222222222222</v>
      </c>
      <c r="K68" s="62">
        <v>12.0</v>
      </c>
      <c r="L68" s="62">
        <v>20.0</v>
      </c>
      <c r="M68" s="62">
        <v>0.6</v>
      </c>
      <c r="N68" s="62">
        <v>3.0</v>
      </c>
      <c r="O68" s="62">
        <v>7.0</v>
      </c>
      <c r="P68" s="62">
        <v>0.429</v>
      </c>
      <c r="Q68" s="62">
        <v>9.0</v>
      </c>
      <c r="R68" s="62">
        <v>13.0</v>
      </c>
      <c r="S68" s="62">
        <v>0.692</v>
      </c>
      <c r="T68" s="62">
        <v>0.675</v>
      </c>
      <c r="U68" s="62">
        <v>6.0</v>
      </c>
      <c r="V68" s="62">
        <v>6.0</v>
      </c>
      <c r="W68" s="62">
        <v>1.0</v>
      </c>
      <c r="X68" s="62">
        <v>0.0</v>
      </c>
      <c r="Y68" s="62">
        <v>6.0</v>
      </c>
      <c r="Z68" s="62">
        <v>6.0</v>
      </c>
      <c r="AA68" s="62">
        <v>8.0</v>
      </c>
      <c r="AB68" s="62">
        <v>2.0</v>
      </c>
      <c r="AC68" s="62">
        <v>0.0</v>
      </c>
      <c r="AD68" s="62">
        <v>6.0</v>
      </c>
      <c r="AE68" s="62">
        <v>4.0</v>
      </c>
      <c r="AF68" s="62">
        <v>33.0</v>
      </c>
      <c r="AG68" s="62">
        <v>25.6</v>
      </c>
      <c r="AH68" s="62">
        <v>-9.0</v>
      </c>
    </row>
    <row r="69" ht="15.75" customHeight="1">
      <c r="A69" s="62">
        <v>52.0</v>
      </c>
      <c r="B69" s="62">
        <v>539.0</v>
      </c>
      <c r="C69" s="62">
        <v>57.0</v>
      </c>
      <c r="D69" s="63">
        <v>46074.0</v>
      </c>
      <c r="E69" s="62" t="s">
        <v>297</v>
      </c>
      <c r="F69" s="62" t="s">
        <v>81</v>
      </c>
      <c r="G69" s="62" t="s">
        <v>272</v>
      </c>
      <c r="H69" s="62" t="s">
        <v>253</v>
      </c>
      <c r="I69" s="62" t="s">
        <v>224</v>
      </c>
      <c r="J69" s="64">
        <v>1.4840277777777777</v>
      </c>
      <c r="K69" s="62">
        <v>6.0</v>
      </c>
      <c r="L69" s="62">
        <v>12.0</v>
      </c>
      <c r="M69" s="62">
        <v>0.5</v>
      </c>
      <c r="N69" s="62">
        <v>0.0</v>
      </c>
      <c r="O69" s="62">
        <v>1.0</v>
      </c>
      <c r="P69" s="62">
        <v>0.0</v>
      </c>
      <c r="Q69" s="62">
        <v>6.0</v>
      </c>
      <c r="R69" s="62">
        <v>11.0</v>
      </c>
      <c r="S69" s="62">
        <v>0.545</v>
      </c>
      <c r="T69" s="62">
        <v>0.5</v>
      </c>
      <c r="U69" s="62">
        <v>8.0</v>
      </c>
      <c r="V69" s="62">
        <v>9.0</v>
      </c>
      <c r="W69" s="62">
        <v>0.889</v>
      </c>
      <c r="X69" s="62">
        <v>0.0</v>
      </c>
      <c r="Y69" s="62">
        <v>3.0</v>
      </c>
      <c r="Z69" s="62">
        <v>3.0</v>
      </c>
      <c r="AA69" s="62">
        <v>6.0</v>
      </c>
      <c r="AB69" s="62">
        <v>0.0</v>
      </c>
      <c r="AC69" s="62">
        <v>0.0</v>
      </c>
      <c r="AD69" s="62">
        <v>3.0</v>
      </c>
      <c r="AE69" s="62">
        <v>4.0</v>
      </c>
      <c r="AF69" s="62">
        <v>20.0</v>
      </c>
      <c r="AG69" s="62">
        <v>14.1</v>
      </c>
      <c r="AH69" s="62">
        <v>-10.0</v>
      </c>
    </row>
    <row r="70" ht="15.75" customHeight="1">
      <c r="A70" s="62">
        <v>53.0</v>
      </c>
      <c r="B70" s="62">
        <v>540.0</v>
      </c>
      <c r="C70" s="62">
        <v>58.0</v>
      </c>
      <c r="D70" s="63">
        <v>46075.0</v>
      </c>
      <c r="E70" s="62" t="s">
        <v>297</v>
      </c>
      <c r="F70" s="62" t="s">
        <v>227</v>
      </c>
      <c r="G70" s="62" t="s">
        <v>291</v>
      </c>
      <c r="H70" s="62" t="s">
        <v>303</v>
      </c>
      <c r="I70" s="62" t="s">
        <v>224</v>
      </c>
      <c r="J70" s="64">
        <v>1.5180555555555555</v>
      </c>
      <c r="K70" s="62">
        <v>7.0</v>
      </c>
      <c r="L70" s="62">
        <v>19.0</v>
      </c>
      <c r="M70" s="62">
        <v>0.368</v>
      </c>
      <c r="N70" s="62">
        <v>1.0</v>
      </c>
      <c r="O70" s="62">
        <v>6.0</v>
      </c>
      <c r="P70" s="62">
        <v>0.167</v>
      </c>
      <c r="Q70" s="62">
        <v>6.0</v>
      </c>
      <c r="R70" s="62">
        <v>13.0</v>
      </c>
      <c r="S70" s="62">
        <v>0.462</v>
      </c>
      <c r="T70" s="62">
        <v>0.395</v>
      </c>
      <c r="U70" s="62">
        <v>4.0</v>
      </c>
      <c r="V70" s="62">
        <v>6.0</v>
      </c>
      <c r="W70" s="62">
        <v>0.667</v>
      </c>
      <c r="X70" s="62">
        <v>0.0</v>
      </c>
      <c r="Y70" s="62">
        <v>5.0</v>
      </c>
      <c r="Z70" s="62">
        <v>5.0</v>
      </c>
      <c r="AA70" s="62">
        <v>9.0</v>
      </c>
      <c r="AB70" s="62">
        <v>0.0</v>
      </c>
      <c r="AC70" s="62">
        <v>1.0</v>
      </c>
      <c r="AD70" s="62">
        <v>2.0</v>
      </c>
      <c r="AE70" s="62">
        <v>1.0</v>
      </c>
      <c r="AF70" s="62">
        <v>19.0</v>
      </c>
      <c r="AG70" s="62">
        <v>13.8</v>
      </c>
      <c r="AH70" s="62">
        <v>14.0</v>
      </c>
    </row>
    <row r="71" ht="15.75" customHeight="1">
      <c r="A71" s="62">
        <v>54.0</v>
      </c>
      <c r="B71" s="62">
        <v>541.0</v>
      </c>
      <c r="C71" s="62">
        <v>59.0</v>
      </c>
      <c r="D71" s="63">
        <v>46077.0</v>
      </c>
      <c r="E71" s="62" t="s">
        <v>297</v>
      </c>
      <c r="F71" s="62" t="s">
        <v>227</v>
      </c>
      <c r="G71" s="62" t="s">
        <v>293</v>
      </c>
      <c r="H71" s="62" t="s">
        <v>613</v>
      </c>
      <c r="I71" s="62" t="s">
        <v>224</v>
      </c>
      <c r="J71" s="64">
        <v>1.5</v>
      </c>
      <c r="K71" s="62">
        <v>6.0</v>
      </c>
      <c r="L71" s="62">
        <v>19.0</v>
      </c>
      <c r="M71" s="62">
        <v>0.316</v>
      </c>
      <c r="N71" s="62">
        <v>3.0</v>
      </c>
      <c r="O71" s="62">
        <v>7.0</v>
      </c>
      <c r="P71" s="62">
        <v>0.429</v>
      </c>
      <c r="Q71" s="62">
        <v>3.0</v>
      </c>
      <c r="R71" s="62">
        <v>12.0</v>
      </c>
      <c r="S71" s="62">
        <v>0.25</v>
      </c>
      <c r="T71" s="62">
        <v>0.395</v>
      </c>
      <c r="U71" s="62">
        <v>5.0</v>
      </c>
      <c r="V71" s="62">
        <v>7.0</v>
      </c>
      <c r="W71" s="62">
        <v>0.714</v>
      </c>
      <c r="X71" s="62">
        <v>0.0</v>
      </c>
      <c r="Y71" s="62">
        <v>1.0</v>
      </c>
      <c r="Z71" s="62">
        <v>1.0</v>
      </c>
      <c r="AA71" s="62">
        <v>4.0</v>
      </c>
      <c r="AB71" s="62">
        <v>0.0</v>
      </c>
      <c r="AC71" s="62">
        <v>1.0</v>
      </c>
      <c r="AD71" s="62">
        <v>2.0</v>
      </c>
      <c r="AE71" s="62">
        <v>4.0</v>
      </c>
      <c r="AF71" s="62">
        <v>20.0</v>
      </c>
      <c r="AG71" s="62">
        <v>8.5</v>
      </c>
      <c r="AH71" s="62">
        <v>-20.0</v>
      </c>
    </row>
    <row r="72" ht="15.75" customHeight="1">
      <c r="A72" s="62">
        <v>55.0</v>
      </c>
      <c r="B72" s="62">
        <v>542.0</v>
      </c>
      <c r="C72" s="62">
        <v>60.0</v>
      </c>
      <c r="D72" s="63">
        <v>46080.0</v>
      </c>
      <c r="E72" s="62" t="s">
        <v>297</v>
      </c>
      <c r="F72" s="62" t="s">
        <v>227</v>
      </c>
      <c r="G72" s="62" t="s">
        <v>249</v>
      </c>
      <c r="H72" s="62" t="s">
        <v>614</v>
      </c>
      <c r="I72" s="62" t="s">
        <v>224</v>
      </c>
      <c r="J72" s="64">
        <v>1.2715277777777778</v>
      </c>
      <c r="K72" s="62">
        <v>11.0</v>
      </c>
      <c r="L72" s="62">
        <v>17.0</v>
      </c>
      <c r="M72" s="62">
        <v>0.647</v>
      </c>
      <c r="N72" s="62">
        <v>4.0</v>
      </c>
      <c r="O72" s="62">
        <v>6.0</v>
      </c>
      <c r="P72" s="62">
        <v>0.667</v>
      </c>
      <c r="Q72" s="62">
        <v>7.0</v>
      </c>
      <c r="R72" s="62">
        <v>11.0</v>
      </c>
      <c r="S72" s="62">
        <v>0.636</v>
      </c>
      <c r="T72" s="62">
        <v>0.765</v>
      </c>
      <c r="U72" s="62">
        <v>1.0</v>
      </c>
      <c r="V72" s="62">
        <v>2.0</v>
      </c>
      <c r="W72" s="62">
        <v>0.5</v>
      </c>
      <c r="X72" s="62">
        <v>0.0</v>
      </c>
      <c r="Y72" s="62">
        <v>7.0</v>
      </c>
      <c r="Z72" s="62">
        <v>7.0</v>
      </c>
      <c r="AA72" s="62">
        <v>3.0</v>
      </c>
      <c r="AB72" s="62">
        <v>0.0</v>
      </c>
      <c r="AC72" s="62">
        <v>0.0</v>
      </c>
      <c r="AD72" s="62">
        <v>1.0</v>
      </c>
      <c r="AE72" s="62">
        <v>2.0</v>
      </c>
      <c r="AF72" s="62">
        <v>27.0</v>
      </c>
      <c r="AG72" s="62">
        <v>21.5</v>
      </c>
      <c r="AH72" s="62">
        <v>15.0</v>
      </c>
    </row>
    <row r="73" ht="15.75" customHeight="1">
      <c r="A73" s="62">
        <v>56.0</v>
      </c>
      <c r="B73" s="62">
        <v>543.0</v>
      </c>
      <c r="C73" s="62">
        <v>61.0</v>
      </c>
      <c r="D73" s="63">
        <v>46082.0</v>
      </c>
      <c r="E73" s="62" t="s">
        <v>297</v>
      </c>
      <c r="F73" s="62" t="s">
        <v>81</v>
      </c>
      <c r="G73" s="62" t="s">
        <v>239</v>
      </c>
      <c r="H73" s="62" t="s">
        <v>615</v>
      </c>
      <c r="I73" s="62" t="s">
        <v>224</v>
      </c>
      <c r="J73" s="64">
        <v>1.3506944444444444</v>
      </c>
      <c r="K73" s="62">
        <v>7.0</v>
      </c>
      <c r="L73" s="62">
        <v>16.0</v>
      </c>
      <c r="M73" s="62">
        <v>0.438</v>
      </c>
      <c r="N73" s="62">
        <v>4.0</v>
      </c>
      <c r="O73" s="62">
        <v>7.0</v>
      </c>
      <c r="P73" s="62">
        <v>0.571</v>
      </c>
      <c r="Q73" s="62">
        <v>3.0</v>
      </c>
      <c r="R73" s="62">
        <v>9.0</v>
      </c>
      <c r="S73" s="62">
        <v>0.333</v>
      </c>
      <c r="T73" s="62">
        <v>0.563</v>
      </c>
      <c r="U73" s="62">
        <v>6.0</v>
      </c>
      <c r="V73" s="62">
        <v>7.0</v>
      </c>
      <c r="W73" s="62">
        <v>0.857</v>
      </c>
      <c r="X73" s="62">
        <v>0.0</v>
      </c>
      <c r="Y73" s="62">
        <v>4.0</v>
      </c>
      <c r="Z73" s="62">
        <v>4.0</v>
      </c>
      <c r="AA73" s="62">
        <v>7.0</v>
      </c>
      <c r="AB73" s="62">
        <v>0.0</v>
      </c>
      <c r="AC73" s="62">
        <v>0.0</v>
      </c>
      <c r="AD73" s="62">
        <v>3.0</v>
      </c>
      <c r="AE73" s="62">
        <v>4.0</v>
      </c>
      <c r="AF73" s="62">
        <v>24.0</v>
      </c>
      <c r="AG73" s="62">
        <v>16.7</v>
      </c>
      <c r="AH73" s="62">
        <v>6.0</v>
      </c>
    </row>
    <row r="74" ht="15.75" customHeight="1">
      <c r="A74" s="62">
        <v>57.0</v>
      </c>
      <c r="B74" s="62">
        <v>544.0</v>
      </c>
      <c r="C74" s="62">
        <v>62.0</v>
      </c>
      <c r="D74" s="63">
        <v>46084.0</v>
      </c>
      <c r="E74" s="62" t="s">
        <v>297</v>
      </c>
      <c r="F74" s="62" t="s">
        <v>227</v>
      </c>
      <c r="G74" s="62" t="s">
        <v>261</v>
      </c>
      <c r="H74" s="62" t="s">
        <v>616</v>
      </c>
      <c r="I74" s="62" t="s">
        <v>224</v>
      </c>
      <c r="J74" s="64">
        <v>1.5243055555555556</v>
      </c>
      <c r="K74" s="62">
        <v>10.0</v>
      </c>
      <c r="L74" s="62">
        <v>22.0</v>
      </c>
      <c r="M74" s="62">
        <v>0.455</v>
      </c>
      <c r="N74" s="62">
        <v>2.0</v>
      </c>
      <c r="O74" s="62">
        <v>7.0</v>
      </c>
      <c r="P74" s="62">
        <v>0.286</v>
      </c>
      <c r="Q74" s="62">
        <v>8.0</v>
      </c>
      <c r="R74" s="62">
        <v>15.0</v>
      </c>
      <c r="S74" s="62">
        <v>0.533</v>
      </c>
      <c r="T74" s="62">
        <v>0.5</v>
      </c>
      <c r="U74" s="62">
        <v>4.0</v>
      </c>
      <c r="V74" s="62">
        <v>4.0</v>
      </c>
      <c r="W74" s="62">
        <v>1.0</v>
      </c>
      <c r="X74" s="62">
        <v>0.0</v>
      </c>
      <c r="Y74" s="62">
        <v>2.0</v>
      </c>
      <c r="Z74" s="62">
        <v>2.0</v>
      </c>
      <c r="AA74" s="62">
        <v>10.0</v>
      </c>
      <c r="AB74" s="62">
        <v>1.0</v>
      </c>
      <c r="AC74" s="62">
        <v>0.0</v>
      </c>
      <c r="AD74" s="62">
        <v>1.0</v>
      </c>
      <c r="AE74" s="62">
        <v>1.0</v>
      </c>
      <c r="AF74" s="62">
        <v>26.0</v>
      </c>
      <c r="AG74" s="62">
        <v>21.8</v>
      </c>
      <c r="AH74" s="62">
        <v>7.0</v>
      </c>
    </row>
    <row r="75" ht="15.75" customHeight="1">
      <c r="A75" s="62">
        <v>58.0</v>
      </c>
      <c r="B75" s="62">
        <v>545.0</v>
      </c>
      <c r="C75" s="62">
        <v>63.0</v>
      </c>
      <c r="D75" s="63">
        <v>46085.0</v>
      </c>
      <c r="E75" s="62" t="s">
        <v>297</v>
      </c>
      <c r="F75" s="62" t="s">
        <v>81</v>
      </c>
      <c r="G75" s="62" t="s">
        <v>245</v>
      </c>
      <c r="H75" s="62" t="s">
        <v>617</v>
      </c>
      <c r="I75" s="62" t="s">
        <v>224</v>
      </c>
      <c r="J75" s="64">
        <v>1.6083333333333334</v>
      </c>
      <c r="K75" s="62">
        <v>5.0</v>
      </c>
      <c r="L75" s="62">
        <v>18.0</v>
      </c>
      <c r="M75" s="62">
        <v>0.278</v>
      </c>
      <c r="N75" s="62">
        <v>2.0</v>
      </c>
      <c r="O75" s="62">
        <v>5.0</v>
      </c>
      <c r="P75" s="62">
        <v>0.4</v>
      </c>
      <c r="Q75" s="62">
        <v>3.0</v>
      </c>
      <c r="R75" s="62">
        <v>13.0</v>
      </c>
      <c r="S75" s="62">
        <v>0.231</v>
      </c>
      <c r="T75" s="62">
        <v>0.333</v>
      </c>
      <c r="U75" s="62">
        <v>4.0</v>
      </c>
      <c r="V75" s="62">
        <v>6.0</v>
      </c>
      <c r="W75" s="62">
        <v>0.667</v>
      </c>
      <c r="X75" s="62">
        <v>1.0</v>
      </c>
      <c r="Y75" s="62">
        <v>2.0</v>
      </c>
      <c r="Z75" s="62">
        <v>3.0</v>
      </c>
      <c r="AA75" s="62">
        <v>15.0</v>
      </c>
      <c r="AB75" s="62">
        <v>1.0</v>
      </c>
      <c r="AC75" s="62">
        <v>0.0</v>
      </c>
      <c r="AD75" s="62">
        <v>3.0</v>
      </c>
      <c r="AE75" s="62">
        <v>0.0</v>
      </c>
      <c r="AF75" s="62">
        <v>16.0</v>
      </c>
      <c r="AG75" s="62">
        <v>14.4</v>
      </c>
      <c r="AH75" s="62">
        <v>3.0</v>
      </c>
    </row>
    <row r="76" ht="15.75" customHeight="1">
      <c r="A76" s="62">
        <v>59.0</v>
      </c>
      <c r="B76" s="62">
        <v>546.0</v>
      </c>
      <c r="C76" s="62">
        <v>64.0</v>
      </c>
      <c r="D76" s="63">
        <v>46087.0</v>
      </c>
      <c r="E76" s="62" t="s">
        <v>297</v>
      </c>
      <c r="F76" s="62" t="s">
        <v>227</v>
      </c>
      <c r="G76" s="62" t="s">
        <v>287</v>
      </c>
      <c r="H76" s="62" t="s">
        <v>618</v>
      </c>
      <c r="I76" s="62" t="s">
        <v>224</v>
      </c>
      <c r="J76" s="64">
        <v>1.4083333333333334</v>
      </c>
      <c r="K76" s="62">
        <v>3.0</v>
      </c>
      <c r="L76" s="62">
        <v>13.0</v>
      </c>
      <c r="M76" s="62">
        <v>0.231</v>
      </c>
      <c r="N76" s="62">
        <v>1.0</v>
      </c>
      <c r="O76" s="62">
        <v>3.0</v>
      </c>
      <c r="P76" s="62">
        <v>0.333</v>
      </c>
      <c r="Q76" s="62">
        <v>2.0</v>
      </c>
      <c r="R76" s="62">
        <v>10.0</v>
      </c>
      <c r="S76" s="62">
        <v>0.2</v>
      </c>
      <c r="T76" s="62">
        <v>0.269</v>
      </c>
      <c r="U76" s="62">
        <v>2.0</v>
      </c>
      <c r="V76" s="62">
        <v>2.0</v>
      </c>
      <c r="W76" s="62">
        <v>1.0</v>
      </c>
      <c r="X76" s="62">
        <v>1.0</v>
      </c>
      <c r="Y76" s="62">
        <v>2.0</v>
      </c>
      <c r="Z76" s="62">
        <v>3.0</v>
      </c>
      <c r="AA76" s="62">
        <v>15.0</v>
      </c>
      <c r="AB76" s="62">
        <v>1.0</v>
      </c>
      <c r="AC76" s="62">
        <v>0.0</v>
      </c>
      <c r="AD76" s="62">
        <v>1.0</v>
      </c>
      <c r="AE76" s="62">
        <v>3.0</v>
      </c>
      <c r="AF76" s="62">
        <v>9.0</v>
      </c>
      <c r="AG76" s="62">
        <v>11.7</v>
      </c>
      <c r="AH76" s="62">
        <v>19.0</v>
      </c>
    </row>
    <row r="77" ht="15.75" customHeight="1">
      <c r="A77" s="62" t="s">
        <v>81</v>
      </c>
      <c r="B77" s="62" t="s">
        <v>81</v>
      </c>
      <c r="C77" s="62" t="s">
        <v>81</v>
      </c>
      <c r="D77" s="62" t="s">
        <v>81</v>
      </c>
      <c r="E77" s="62" t="s">
        <v>81</v>
      </c>
      <c r="F77" s="62" t="s">
        <v>81</v>
      </c>
      <c r="G77" s="62" t="s">
        <v>81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4.415880433</v>
      </c>
      <c r="C3" s="55">
        <f t="shared" ref="C3:F3" si="1">IF(COUNT(Z13:Z600)&gt;1,STDEV(Z13:Z600),"")</f>
        <v>2.088327348</v>
      </c>
      <c r="D3" s="55">
        <f t="shared" si="1"/>
        <v>2.43812314</v>
      </c>
      <c r="E3" s="55">
        <f t="shared" si="1"/>
        <v>0.4409585518</v>
      </c>
      <c r="F3" s="55">
        <f t="shared" si="1"/>
        <v>0.4409585518</v>
      </c>
      <c r="G3" s="55">
        <f>IF(COUNT(N13:N600)&gt;1,STDEV(N13:N600),"")</f>
        <v>0.7264831573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4.415880433</v>
      </c>
      <c r="C4" s="57">
        <f t="shared" ref="C4:F4" si="2">IF(COUNT(Z13:Z600)&gt;=20,STDEV(OFFSET(Z12,COUNT(Z13:Z600)-20,0,20,1)),IF(COUNT(Z13:Z600)&gt;1,STDEV(Z13:Z600),""))</f>
        <v>2.088327348</v>
      </c>
      <c r="D4" s="57">
        <f t="shared" si="2"/>
        <v>2.43812314</v>
      </c>
      <c r="E4" s="57">
        <f t="shared" si="2"/>
        <v>0.4409585518</v>
      </c>
      <c r="F4" s="57">
        <f t="shared" si="2"/>
        <v>0.4409585518</v>
      </c>
      <c r="G4" s="57">
        <f>IF(COUNT(N13:N600)&gt;=20,STDEV(OFFSET(N12,COUNT(N13:N600)-20,0,20,1)),IF(COUNT(N13:N600)&gt;1,STDEV(N13:N600),""))</f>
        <v>0.7264831573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4.415880433</v>
      </c>
      <c r="C5" s="58">
        <f t="shared" ref="C5:F5" si="3">IF(COUNT(Z13:Z600)&gt;=10,STDEV(OFFSET(Z12,COUNT(Z13:Z600)-10,0,10,1)),IF(COUNT(Z13:Z600)&gt;1,STDEV(Z13:Z600),""))</f>
        <v>2.088327348</v>
      </c>
      <c r="D5" s="58">
        <f t="shared" si="3"/>
        <v>2.43812314</v>
      </c>
      <c r="E5" s="58">
        <f t="shared" si="3"/>
        <v>0.4409585518</v>
      </c>
      <c r="F5" s="58">
        <f t="shared" si="3"/>
        <v>0.4409585518</v>
      </c>
      <c r="G5" s="58">
        <f>IF(COUNT(N13:N600)&gt;=10,STDEV(OFFSET(N12,COUNT(N13:N600)-10,0,10,1)),IF(COUNT(N13:N600)&gt;1,STDEV(N13:N600),""))</f>
        <v>0.7264831573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 t="str">
        <f>IF(COUNT(AF13:AF600)&gt;=10,AVERAGE(OFFSET(AF12,COUNT(AF13:AF600)-10,0,10,1)),"")</f>
        <v/>
      </c>
      <c r="K5" s="59" t="str">
        <f t="shared" ref="K5:L5" si="4">IF(COUNT(Z13:Z600)&gt;=10,AVERAGE(OFFSET(Z12,COUNT(Z13:Z600)-10,0,10,1)),"")</f>
        <v/>
      </c>
      <c r="L5" s="59" t="str">
        <f t="shared" si="4"/>
        <v/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 t="str">
        <f>IF(COUNT(AF13:AF600)&gt;=5,STDEV(OFFSET(AF12,COUNT(AF13:AF600)-5,0,5,1)),IF(COUNT(AF13:AF600)&gt;1,STDEV(AF13:AF600),""))</f>
        <v>#DIV/0!</v>
      </c>
      <c r="C6" s="58" t="str">
        <f t="shared" ref="C6:F6" si="5">IF(COUNT(Z13:Z600)&gt;=5,STDEV(OFFSET(Z12,COUNT(Z13:Z600)-5,0,5,1)),IF(COUNT(Z13:Z600)&gt;1,STDEV(Z13:Z600),""))</f>
        <v>#DIV/0!</v>
      </c>
      <c r="D6" s="58" t="str">
        <f t="shared" si="5"/>
        <v>#DIV/0!</v>
      </c>
      <c r="E6" s="58" t="str">
        <f t="shared" si="5"/>
        <v>#DIV/0!</v>
      </c>
      <c r="F6" s="58" t="str">
        <f t="shared" si="5"/>
        <v>#DIV/0!</v>
      </c>
      <c r="G6" s="58" t="str">
        <f>IF(COUNT(N13:N600)&gt;=5,STDEV(OFFSET(N12,COUNT(N13:N600)-5,0,5,1)),IF(COUNT(N13:N600)&gt;1,STDEV(N13:N600),""))</f>
        <v>#DIV/0!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#DIV/0!</v>
      </c>
      <c r="J6" s="59" t="str">
        <f>IF(COUNT(AF13:AF600)&gt;=5,AVERAGE(OFFSET(AF12,COUNT(AF13:AF600)-5,0,5,1)),"")</f>
        <v>#DIV/0!</v>
      </c>
      <c r="K6" s="59" t="str">
        <f t="shared" ref="K6:L6" si="6">IF(COUNT(Z13:Z600)&gt;=5,AVERAGE(OFFSET(Z12,COUNT(Z13:Z600)-5,0,5,1)),"")</f>
        <v>#DIV/0!</v>
      </c>
      <c r="L6" s="59" t="str">
        <f t="shared" si="6"/>
        <v>#DIV/0!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0.2324147596</v>
      </c>
      <c r="C7" s="17">
        <f t="shared" si="7"/>
        <v>0.7228825434</v>
      </c>
      <c r="D7" s="17">
        <f t="shared" si="7"/>
        <v>0.4668746438</v>
      </c>
      <c r="E7" s="17">
        <f t="shared" si="7"/>
        <v>0.3607842697</v>
      </c>
      <c r="F7" s="17">
        <f t="shared" si="7"/>
        <v>1.984313483</v>
      </c>
      <c r="G7" s="17">
        <f t="shared" si="7"/>
        <v>0.2842760181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19</v>
      </c>
      <c r="C8" s="60">
        <f t="shared" ref="C8:F8" si="8">IF(COUNT(Z13:Z600)&gt;0,AVERAGE(Z13:Z600),"")</f>
        <v>2.888888889</v>
      </c>
      <c r="D8" s="60">
        <f t="shared" si="8"/>
        <v>5.222222222</v>
      </c>
      <c r="E8" s="60">
        <f t="shared" si="8"/>
        <v>1.222222222</v>
      </c>
      <c r="F8" s="60">
        <f t="shared" si="8"/>
        <v>0.2222222222</v>
      </c>
      <c r="G8" s="60">
        <f>IF(COUNT(N13:N600)&gt;0,AVERAGE(N13:N600),"")</f>
        <v>2.555555556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 t="s">
        <v>81</v>
      </c>
      <c r="B13" s="62" t="s">
        <v>81</v>
      </c>
      <c r="C13" s="62">
        <v>1.0</v>
      </c>
      <c r="D13" s="63">
        <v>45952.0</v>
      </c>
      <c r="E13" s="62" t="s">
        <v>233</v>
      </c>
      <c r="F13" s="62" t="s">
        <v>81</v>
      </c>
      <c r="G13" s="62" t="s">
        <v>247</v>
      </c>
      <c r="H13" s="62" t="s">
        <v>679</v>
      </c>
      <c r="I13" s="62" t="s">
        <v>238</v>
      </c>
      <c r="J13" s="62" t="s">
        <v>238</v>
      </c>
      <c r="K13" s="62" t="s">
        <v>238</v>
      </c>
      <c r="L13" s="62" t="s">
        <v>238</v>
      </c>
      <c r="M13" s="62" t="s">
        <v>238</v>
      </c>
      <c r="N13" s="62" t="s">
        <v>238</v>
      </c>
      <c r="O13" s="62" t="s">
        <v>238</v>
      </c>
      <c r="P13" s="62" t="s">
        <v>238</v>
      </c>
      <c r="Q13" s="62" t="s">
        <v>238</v>
      </c>
      <c r="R13" s="62" t="s">
        <v>238</v>
      </c>
      <c r="S13" s="62" t="s">
        <v>238</v>
      </c>
      <c r="T13" s="62" t="s">
        <v>238</v>
      </c>
      <c r="U13" s="62" t="s">
        <v>238</v>
      </c>
      <c r="V13" s="62" t="s">
        <v>238</v>
      </c>
      <c r="W13" s="62" t="s">
        <v>238</v>
      </c>
      <c r="X13" s="62" t="s">
        <v>238</v>
      </c>
      <c r="Y13" s="62" t="s">
        <v>238</v>
      </c>
      <c r="Z13" s="62" t="s">
        <v>238</v>
      </c>
      <c r="AA13" s="62" t="s">
        <v>238</v>
      </c>
      <c r="AB13" s="62" t="s">
        <v>238</v>
      </c>
      <c r="AC13" s="62" t="s">
        <v>238</v>
      </c>
      <c r="AD13" s="62" t="s">
        <v>238</v>
      </c>
      <c r="AE13" s="62" t="s">
        <v>238</v>
      </c>
      <c r="AF13" s="62" t="s">
        <v>238</v>
      </c>
      <c r="AG13" s="62" t="s">
        <v>238</v>
      </c>
      <c r="AH13" s="62" t="s">
        <v>238</v>
      </c>
    </row>
    <row r="14">
      <c r="A14" s="62" t="s">
        <v>81</v>
      </c>
      <c r="B14" s="62" t="s">
        <v>81</v>
      </c>
      <c r="C14" s="62">
        <v>2.0</v>
      </c>
      <c r="D14" s="63">
        <v>45954.0</v>
      </c>
      <c r="E14" s="62" t="s">
        <v>233</v>
      </c>
      <c r="F14" s="62" t="s">
        <v>81</v>
      </c>
      <c r="G14" s="62" t="s">
        <v>235</v>
      </c>
      <c r="H14" s="62" t="s">
        <v>812</v>
      </c>
      <c r="I14" s="62" t="s">
        <v>238</v>
      </c>
      <c r="J14" s="62" t="s">
        <v>238</v>
      </c>
      <c r="K14" s="62" t="s">
        <v>238</v>
      </c>
      <c r="L14" s="62" t="s">
        <v>238</v>
      </c>
      <c r="M14" s="62" t="s">
        <v>238</v>
      </c>
      <c r="N14" s="62" t="s">
        <v>238</v>
      </c>
      <c r="O14" s="62" t="s">
        <v>238</v>
      </c>
      <c r="P14" s="62" t="s">
        <v>238</v>
      </c>
      <c r="Q14" s="62" t="s">
        <v>238</v>
      </c>
      <c r="R14" s="62" t="s">
        <v>238</v>
      </c>
      <c r="S14" s="62" t="s">
        <v>238</v>
      </c>
      <c r="T14" s="62" t="s">
        <v>238</v>
      </c>
      <c r="U14" s="62" t="s">
        <v>238</v>
      </c>
      <c r="V14" s="62" t="s">
        <v>238</v>
      </c>
      <c r="W14" s="62" t="s">
        <v>238</v>
      </c>
      <c r="X14" s="62" t="s">
        <v>238</v>
      </c>
      <c r="Y14" s="62" t="s">
        <v>238</v>
      </c>
      <c r="Z14" s="62" t="s">
        <v>238</v>
      </c>
      <c r="AA14" s="62" t="s">
        <v>238</v>
      </c>
      <c r="AB14" s="62" t="s">
        <v>238</v>
      </c>
      <c r="AC14" s="62" t="s">
        <v>238</v>
      </c>
      <c r="AD14" s="62" t="s">
        <v>238</v>
      </c>
      <c r="AE14" s="62" t="s">
        <v>238</v>
      </c>
      <c r="AF14" s="62" t="s">
        <v>238</v>
      </c>
      <c r="AG14" s="62" t="s">
        <v>238</v>
      </c>
      <c r="AH14" s="62" t="s">
        <v>238</v>
      </c>
    </row>
    <row r="15">
      <c r="A15" s="62" t="s">
        <v>81</v>
      </c>
      <c r="B15" s="62" t="s">
        <v>81</v>
      </c>
      <c r="C15" s="62">
        <v>3.0</v>
      </c>
      <c r="D15" s="63">
        <v>45955.0</v>
      </c>
      <c r="E15" s="62" t="s">
        <v>233</v>
      </c>
      <c r="F15" s="62" t="s">
        <v>81</v>
      </c>
      <c r="G15" s="62" t="s">
        <v>316</v>
      </c>
      <c r="H15" s="62" t="s">
        <v>813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 t="s">
        <v>81</v>
      </c>
      <c r="B16" s="62" t="s">
        <v>81</v>
      </c>
      <c r="C16" s="62">
        <v>4.0</v>
      </c>
      <c r="D16" s="63">
        <v>45957.0</v>
      </c>
      <c r="E16" s="62" t="s">
        <v>233</v>
      </c>
      <c r="F16" s="62" t="s">
        <v>227</v>
      </c>
      <c r="G16" s="62" t="s">
        <v>222</v>
      </c>
      <c r="H16" s="62" t="s">
        <v>814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 t="s">
        <v>81</v>
      </c>
      <c r="B17" s="62" t="s">
        <v>81</v>
      </c>
      <c r="C17" s="62">
        <v>5.0</v>
      </c>
      <c r="D17" s="63">
        <v>45959.0</v>
      </c>
      <c r="E17" s="62" t="s">
        <v>233</v>
      </c>
      <c r="F17" s="62" t="s">
        <v>227</v>
      </c>
      <c r="G17" s="62" t="s">
        <v>259</v>
      </c>
      <c r="H17" s="62" t="s">
        <v>584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 t="s">
        <v>81</v>
      </c>
      <c r="B18" s="62" t="s">
        <v>81</v>
      </c>
      <c r="C18" s="62">
        <v>6.0</v>
      </c>
      <c r="D18" s="63">
        <v>45961.0</v>
      </c>
      <c r="E18" s="62" t="s">
        <v>233</v>
      </c>
      <c r="F18" s="62" t="s">
        <v>81</v>
      </c>
      <c r="G18" s="62" t="s">
        <v>221</v>
      </c>
      <c r="H18" s="62" t="s">
        <v>815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 t="s">
        <v>81</v>
      </c>
      <c r="B19" s="62" t="s">
        <v>81</v>
      </c>
      <c r="C19" s="62">
        <v>7.0</v>
      </c>
      <c r="D19" s="63">
        <v>45963.0</v>
      </c>
      <c r="E19" s="62" t="s">
        <v>233</v>
      </c>
      <c r="F19" s="62" t="s">
        <v>227</v>
      </c>
      <c r="G19" s="62" t="s">
        <v>261</v>
      </c>
      <c r="H19" s="62" t="s">
        <v>816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 t="s">
        <v>81</v>
      </c>
      <c r="B20" s="62" t="s">
        <v>81</v>
      </c>
      <c r="C20" s="62">
        <v>8.0</v>
      </c>
      <c r="D20" s="63">
        <v>45964.0</v>
      </c>
      <c r="E20" s="62" t="s">
        <v>233</v>
      </c>
      <c r="F20" s="62" t="s">
        <v>81</v>
      </c>
      <c r="G20" s="62" t="s">
        <v>275</v>
      </c>
      <c r="H20" s="62" t="s">
        <v>412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 t="s">
        <v>81</v>
      </c>
      <c r="B21" s="62" t="s">
        <v>81</v>
      </c>
      <c r="C21" s="62">
        <v>9.0</v>
      </c>
      <c r="D21" s="63">
        <v>45966.0</v>
      </c>
      <c r="E21" s="62" t="s">
        <v>233</v>
      </c>
      <c r="F21" s="62" t="s">
        <v>81</v>
      </c>
      <c r="G21" s="62" t="s">
        <v>272</v>
      </c>
      <c r="H21" s="62" t="s">
        <v>817</v>
      </c>
      <c r="I21" s="62" t="s">
        <v>238</v>
      </c>
      <c r="J21" s="62" t="s">
        <v>238</v>
      </c>
      <c r="K21" s="62" t="s">
        <v>238</v>
      </c>
      <c r="L21" s="62" t="s">
        <v>238</v>
      </c>
      <c r="M21" s="62" t="s">
        <v>238</v>
      </c>
      <c r="N21" s="62" t="s">
        <v>238</v>
      </c>
      <c r="O21" s="62" t="s">
        <v>238</v>
      </c>
      <c r="P21" s="62" t="s">
        <v>238</v>
      </c>
      <c r="Q21" s="62" t="s">
        <v>238</v>
      </c>
      <c r="R21" s="62" t="s">
        <v>238</v>
      </c>
      <c r="S21" s="62" t="s">
        <v>238</v>
      </c>
      <c r="T21" s="62" t="s">
        <v>238</v>
      </c>
      <c r="U21" s="62" t="s">
        <v>238</v>
      </c>
      <c r="V21" s="62" t="s">
        <v>238</v>
      </c>
      <c r="W21" s="62" t="s">
        <v>238</v>
      </c>
      <c r="X21" s="62" t="s">
        <v>238</v>
      </c>
      <c r="Y21" s="62" t="s">
        <v>238</v>
      </c>
      <c r="Z21" s="62" t="s">
        <v>238</v>
      </c>
      <c r="AA21" s="62" t="s">
        <v>238</v>
      </c>
      <c r="AB21" s="62" t="s">
        <v>238</v>
      </c>
      <c r="AC21" s="62" t="s">
        <v>238</v>
      </c>
      <c r="AD21" s="62" t="s">
        <v>238</v>
      </c>
      <c r="AE21" s="62" t="s">
        <v>238</v>
      </c>
      <c r="AF21" s="62" t="s">
        <v>238</v>
      </c>
      <c r="AG21" s="62" t="s">
        <v>238</v>
      </c>
      <c r="AH21" s="62" t="s">
        <v>238</v>
      </c>
    </row>
    <row r="22" ht="15.75" customHeight="1">
      <c r="A22" s="62" t="s">
        <v>81</v>
      </c>
      <c r="B22" s="62" t="s">
        <v>81</v>
      </c>
      <c r="C22" s="62">
        <v>10.0</v>
      </c>
      <c r="D22" s="63">
        <v>45968.0</v>
      </c>
      <c r="E22" s="62" t="s">
        <v>233</v>
      </c>
      <c r="F22" s="62" t="s">
        <v>81</v>
      </c>
      <c r="G22" s="62" t="s">
        <v>256</v>
      </c>
      <c r="H22" s="62" t="s">
        <v>248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 t="s">
        <v>81</v>
      </c>
      <c r="B23" s="62" t="s">
        <v>81</v>
      </c>
      <c r="C23" s="62">
        <v>11.0</v>
      </c>
      <c r="D23" s="63">
        <v>45970.0</v>
      </c>
      <c r="E23" s="62" t="s">
        <v>233</v>
      </c>
      <c r="F23" s="62" t="s">
        <v>81</v>
      </c>
      <c r="G23" s="62" t="s">
        <v>245</v>
      </c>
      <c r="H23" s="62" t="s">
        <v>818</v>
      </c>
      <c r="I23" s="62" t="s">
        <v>238</v>
      </c>
      <c r="J23" s="62" t="s">
        <v>238</v>
      </c>
      <c r="K23" s="62" t="s">
        <v>238</v>
      </c>
      <c r="L23" s="62" t="s">
        <v>238</v>
      </c>
      <c r="M23" s="62" t="s">
        <v>238</v>
      </c>
      <c r="N23" s="62" t="s">
        <v>238</v>
      </c>
      <c r="O23" s="62" t="s">
        <v>238</v>
      </c>
      <c r="P23" s="62" t="s">
        <v>238</v>
      </c>
      <c r="Q23" s="62" t="s">
        <v>238</v>
      </c>
      <c r="R23" s="62" t="s">
        <v>238</v>
      </c>
      <c r="S23" s="62" t="s">
        <v>238</v>
      </c>
      <c r="T23" s="62" t="s">
        <v>238</v>
      </c>
      <c r="U23" s="62" t="s">
        <v>238</v>
      </c>
      <c r="V23" s="62" t="s">
        <v>238</v>
      </c>
      <c r="W23" s="62" t="s">
        <v>238</v>
      </c>
      <c r="X23" s="62" t="s">
        <v>238</v>
      </c>
      <c r="Y23" s="62" t="s">
        <v>238</v>
      </c>
      <c r="Z23" s="62" t="s">
        <v>238</v>
      </c>
      <c r="AA23" s="62" t="s">
        <v>238</v>
      </c>
      <c r="AB23" s="62" t="s">
        <v>238</v>
      </c>
      <c r="AC23" s="62" t="s">
        <v>238</v>
      </c>
      <c r="AD23" s="62" t="s">
        <v>238</v>
      </c>
      <c r="AE23" s="62" t="s">
        <v>238</v>
      </c>
      <c r="AF23" s="62" t="s">
        <v>238</v>
      </c>
      <c r="AG23" s="62" t="s">
        <v>238</v>
      </c>
      <c r="AH23" s="62" t="s">
        <v>238</v>
      </c>
    </row>
    <row r="24" ht="15.75" customHeight="1">
      <c r="A24" s="62" t="s">
        <v>81</v>
      </c>
      <c r="B24" s="62" t="s">
        <v>81</v>
      </c>
      <c r="C24" s="62">
        <v>12.0</v>
      </c>
      <c r="D24" s="63">
        <v>45972.0</v>
      </c>
      <c r="E24" s="62" t="s">
        <v>233</v>
      </c>
      <c r="F24" s="62" t="s">
        <v>227</v>
      </c>
      <c r="G24" s="62" t="s">
        <v>297</v>
      </c>
      <c r="H24" s="62" t="s">
        <v>819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 t="s">
        <v>81</v>
      </c>
      <c r="B25" s="62" t="s">
        <v>81</v>
      </c>
      <c r="C25" s="62">
        <v>13.0</v>
      </c>
      <c r="D25" s="63">
        <v>45973.0</v>
      </c>
      <c r="E25" s="62" t="s">
        <v>233</v>
      </c>
      <c r="F25" s="62" t="s">
        <v>227</v>
      </c>
      <c r="G25" s="62" t="s">
        <v>263</v>
      </c>
      <c r="H25" s="62" t="s">
        <v>820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 t="s">
        <v>81</v>
      </c>
      <c r="B26" s="62" t="s">
        <v>81</v>
      </c>
      <c r="C26" s="62">
        <v>14.0</v>
      </c>
      <c r="D26" s="63">
        <v>45976.0</v>
      </c>
      <c r="E26" s="62" t="s">
        <v>233</v>
      </c>
      <c r="F26" s="62" t="s">
        <v>227</v>
      </c>
      <c r="G26" s="62" t="s">
        <v>293</v>
      </c>
      <c r="H26" s="62" t="s">
        <v>821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75" customHeight="1">
      <c r="A27" s="62" t="s">
        <v>81</v>
      </c>
      <c r="B27" s="62" t="s">
        <v>81</v>
      </c>
      <c r="C27" s="62">
        <v>15.0</v>
      </c>
      <c r="D27" s="63">
        <v>45979.0</v>
      </c>
      <c r="E27" s="62" t="s">
        <v>233</v>
      </c>
      <c r="F27" s="62" t="s">
        <v>227</v>
      </c>
      <c r="G27" s="62" t="s">
        <v>239</v>
      </c>
      <c r="H27" s="62" t="s">
        <v>822</v>
      </c>
      <c r="I27" s="62" t="s">
        <v>238</v>
      </c>
      <c r="J27" s="62" t="s">
        <v>238</v>
      </c>
      <c r="K27" s="62" t="s">
        <v>238</v>
      </c>
      <c r="L27" s="62" t="s">
        <v>238</v>
      </c>
      <c r="M27" s="62" t="s">
        <v>238</v>
      </c>
      <c r="N27" s="62" t="s">
        <v>238</v>
      </c>
      <c r="O27" s="62" t="s">
        <v>238</v>
      </c>
      <c r="P27" s="62" t="s">
        <v>238</v>
      </c>
      <c r="Q27" s="62" t="s">
        <v>238</v>
      </c>
      <c r="R27" s="62" t="s">
        <v>238</v>
      </c>
      <c r="S27" s="62" t="s">
        <v>238</v>
      </c>
      <c r="T27" s="62" t="s">
        <v>238</v>
      </c>
      <c r="U27" s="62" t="s">
        <v>238</v>
      </c>
      <c r="V27" s="62" t="s">
        <v>238</v>
      </c>
      <c r="W27" s="62" t="s">
        <v>238</v>
      </c>
      <c r="X27" s="62" t="s">
        <v>238</v>
      </c>
      <c r="Y27" s="62" t="s">
        <v>238</v>
      </c>
      <c r="Z27" s="62" t="s">
        <v>238</v>
      </c>
      <c r="AA27" s="62" t="s">
        <v>238</v>
      </c>
      <c r="AB27" s="62" t="s">
        <v>238</v>
      </c>
      <c r="AC27" s="62" t="s">
        <v>238</v>
      </c>
      <c r="AD27" s="62" t="s">
        <v>238</v>
      </c>
      <c r="AE27" s="62" t="s">
        <v>238</v>
      </c>
      <c r="AF27" s="62" t="s">
        <v>238</v>
      </c>
      <c r="AG27" s="62" t="s">
        <v>238</v>
      </c>
      <c r="AH27" s="62" t="s">
        <v>238</v>
      </c>
    </row>
    <row r="28" ht="15.75" customHeight="1">
      <c r="A28" s="62" t="s">
        <v>81</v>
      </c>
      <c r="B28" s="62" t="s">
        <v>81</v>
      </c>
      <c r="C28" s="62">
        <v>16.0</v>
      </c>
      <c r="D28" s="63">
        <v>45981.0</v>
      </c>
      <c r="E28" s="62" t="s">
        <v>233</v>
      </c>
      <c r="F28" s="62" t="s">
        <v>81</v>
      </c>
      <c r="G28" s="62" t="s">
        <v>228</v>
      </c>
      <c r="H28" s="62" t="s">
        <v>823</v>
      </c>
      <c r="I28" s="62" t="s">
        <v>238</v>
      </c>
      <c r="J28" s="62" t="s">
        <v>238</v>
      </c>
      <c r="K28" s="62" t="s">
        <v>238</v>
      </c>
      <c r="L28" s="62" t="s">
        <v>238</v>
      </c>
      <c r="M28" s="62" t="s">
        <v>238</v>
      </c>
      <c r="N28" s="62" t="s">
        <v>238</v>
      </c>
      <c r="O28" s="62" t="s">
        <v>238</v>
      </c>
      <c r="P28" s="62" t="s">
        <v>238</v>
      </c>
      <c r="Q28" s="62" t="s">
        <v>238</v>
      </c>
      <c r="R28" s="62" t="s">
        <v>238</v>
      </c>
      <c r="S28" s="62" t="s">
        <v>238</v>
      </c>
      <c r="T28" s="62" t="s">
        <v>238</v>
      </c>
      <c r="U28" s="62" t="s">
        <v>238</v>
      </c>
      <c r="V28" s="62" t="s">
        <v>238</v>
      </c>
      <c r="W28" s="62" t="s">
        <v>238</v>
      </c>
      <c r="X28" s="62" t="s">
        <v>238</v>
      </c>
      <c r="Y28" s="62" t="s">
        <v>238</v>
      </c>
      <c r="Z28" s="62" t="s">
        <v>238</v>
      </c>
      <c r="AA28" s="62" t="s">
        <v>238</v>
      </c>
      <c r="AB28" s="62" t="s">
        <v>238</v>
      </c>
      <c r="AC28" s="62" t="s">
        <v>238</v>
      </c>
      <c r="AD28" s="62" t="s">
        <v>238</v>
      </c>
      <c r="AE28" s="62" t="s">
        <v>238</v>
      </c>
      <c r="AF28" s="62" t="s">
        <v>238</v>
      </c>
      <c r="AG28" s="62" t="s">
        <v>238</v>
      </c>
      <c r="AH28" s="62" t="s">
        <v>238</v>
      </c>
    </row>
    <row r="29" ht="15.75" customHeight="1">
      <c r="A29" s="62" t="s">
        <v>81</v>
      </c>
      <c r="B29" s="62" t="s">
        <v>81</v>
      </c>
      <c r="C29" s="62">
        <v>17.0</v>
      </c>
      <c r="D29" s="63">
        <v>45983.0</v>
      </c>
      <c r="E29" s="62" t="s">
        <v>233</v>
      </c>
      <c r="F29" s="62" t="s">
        <v>227</v>
      </c>
      <c r="G29" s="62" t="s">
        <v>256</v>
      </c>
      <c r="H29" s="62" t="s">
        <v>824</v>
      </c>
      <c r="I29" s="62" t="s">
        <v>238</v>
      </c>
      <c r="J29" s="62" t="s">
        <v>238</v>
      </c>
      <c r="K29" s="62" t="s">
        <v>238</v>
      </c>
      <c r="L29" s="62" t="s">
        <v>238</v>
      </c>
      <c r="M29" s="62" t="s">
        <v>238</v>
      </c>
      <c r="N29" s="62" t="s">
        <v>238</v>
      </c>
      <c r="O29" s="62" t="s">
        <v>238</v>
      </c>
      <c r="P29" s="62" t="s">
        <v>238</v>
      </c>
      <c r="Q29" s="62" t="s">
        <v>238</v>
      </c>
      <c r="R29" s="62" t="s">
        <v>238</v>
      </c>
      <c r="S29" s="62" t="s">
        <v>238</v>
      </c>
      <c r="T29" s="62" t="s">
        <v>238</v>
      </c>
      <c r="U29" s="62" t="s">
        <v>238</v>
      </c>
      <c r="V29" s="62" t="s">
        <v>238</v>
      </c>
      <c r="W29" s="62" t="s">
        <v>238</v>
      </c>
      <c r="X29" s="62" t="s">
        <v>238</v>
      </c>
      <c r="Y29" s="62" t="s">
        <v>238</v>
      </c>
      <c r="Z29" s="62" t="s">
        <v>238</v>
      </c>
      <c r="AA29" s="62" t="s">
        <v>238</v>
      </c>
      <c r="AB29" s="62" t="s">
        <v>238</v>
      </c>
      <c r="AC29" s="62" t="s">
        <v>238</v>
      </c>
      <c r="AD29" s="62" t="s">
        <v>238</v>
      </c>
      <c r="AE29" s="62" t="s">
        <v>238</v>
      </c>
      <c r="AF29" s="62" t="s">
        <v>238</v>
      </c>
      <c r="AG29" s="62" t="s">
        <v>238</v>
      </c>
      <c r="AH29" s="62" t="s">
        <v>238</v>
      </c>
    </row>
    <row r="30" ht="15.75" customHeight="1">
      <c r="A30" s="62" t="s">
        <v>81</v>
      </c>
      <c r="B30" s="62" t="s">
        <v>81</v>
      </c>
      <c r="C30" s="62">
        <v>18.0</v>
      </c>
      <c r="D30" s="63">
        <v>45985.0</v>
      </c>
      <c r="E30" s="62" t="s">
        <v>233</v>
      </c>
      <c r="F30" s="62" t="s">
        <v>81</v>
      </c>
      <c r="G30" s="62" t="s">
        <v>287</v>
      </c>
      <c r="H30" s="62" t="s">
        <v>825</v>
      </c>
      <c r="I30" s="62" t="s">
        <v>238</v>
      </c>
      <c r="J30" s="62" t="s">
        <v>238</v>
      </c>
      <c r="K30" s="62" t="s">
        <v>238</v>
      </c>
      <c r="L30" s="62" t="s">
        <v>238</v>
      </c>
      <c r="M30" s="62" t="s">
        <v>238</v>
      </c>
      <c r="N30" s="62" t="s">
        <v>238</v>
      </c>
      <c r="O30" s="62" t="s">
        <v>238</v>
      </c>
      <c r="P30" s="62" t="s">
        <v>238</v>
      </c>
      <c r="Q30" s="62" t="s">
        <v>238</v>
      </c>
      <c r="R30" s="62" t="s">
        <v>238</v>
      </c>
      <c r="S30" s="62" t="s">
        <v>238</v>
      </c>
      <c r="T30" s="62" t="s">
        <v>238</v>
      </c>
      <c r="U30" s="62" t="s">
        <v>238</v>
      </c>
      <c r="V30" s="62" t="s">
        <v>238</v>
      </c>
      <c r="W30" s="62" t="s">
        <v>238</v>
      </c>
      <c r="X30" s="62" t="s">
        <v>238</v>
      </c>
      <c r="Y30" s="62" t="s">
        <v>238</v>
      </c>
      <c r="Z30" s="62" t="s">
        <v>238</v>
      </c>
      <c r="AA30" s="62" t="s">
        <v>238</v>
      </c>
      <c r="AB30" s="62" t="s">
        <v>238</v>
      </c>
      <c r="AC30" s="62" t="s">
        <v>238</v>
      </c>
      <c r="AD30" s="62" t="s">
        <v>238</v>
      </c>
      <c r="AE30" s="62" t="s">
        <v>238</v>
      </c>
      <c r="AF30" s="62" t="s">
        <v>238</v>
      </c>
      <c r="AG30" s="62" t="s">
        <v>238</v>
      </c>
      <c r="AH30" s="62" t="s">
        <v>238</v>
      </c>
    </row>
    <row r="31" ht="15.75" customHeight="1">
      <c r="A31" s="62" t="s">
        <v>81</v>
      </c>
      <c r="B31" s="62" t="s">
        <v>81</v>
      </c>
      <c r="C31" s="62">
        <v>19.0</v>
      </c>
      <c r="D31" s="63">
        <v>45987.0</v>
      </c>
      <c r="E31" s="62" t="s">
        <v>233</v>
      </c>
      <c r="F31" s="62" t="s">
        <v>227</v>
      </c>
      <c r="G31" s="62" t="s">
        <v>247</v>
      </c>
      <c r="H31" s="62" t="s">
        <v>826</v>
      </c>
      <c r="I31" s="62" t="s">
        <v>238</v>
      </c>
      <c r="J31" s="62" t="s">
        <v>238</v>
      </c>
      <c r="K31" s="62" t="s">
        <v>238</v>
      </c>
      <c r="L31" s="62" t="s">
        <v>238</v>
      </c>
      <c r="M31" s="62" t="s">
        <v>238</v>
      </c>
      <c r="N31" s="62" t="s">
        <v>238</v>
      </c>
      <c r="O31" s="62" t="s">
        <v>238</v>
      </c>
      <c r="P31" s="62" t="s">
        <v>238</v>
      </c>
      <c r="Q31" s="62" t="s">
        <v>238</v>
      </c>
      <c r="R31" s="62" t="s">
        <v>238</v>
      </c>
      <c r="S31" s="62" t="s">
        <v>238</v>
      </c>
      <c r="T31" s="62" t="s">
        <v>238</v>
      </c>
      <c r="U31" s="62" t="s">
        <v>238</v>
      </c>
      <c r="V31" s="62" t="s">
        <v>238</v>
      </c>
      <c r="W31" s="62" t="s">
        <v>238</v>
      </c>
      <c r="X31" s="62" t="s">
        <v>238</v>
      </c>
      <c r="Y31" s="62" t="s">
        <v>238</v>
      </c>
      <c r="Z31" s="62" t="s">
        <v>238</v>
      </c>
      <c r="AA31" s="62" t="s">
        <v>238</v>
      </c>
      <c r="AB31" s="62" t="s">
        <v>238</v>
      </c>
      <c r="AC31" s="62" t="s">
        <v>238</v>
      </c>
      <c r="AD31" s="62" t="s">
        <v>238</v>
      </c>
      <c r="AE31" s="62" t="s">
        <v>238</v>
      </c>
      <c r="AF31" s="62" t="s">
        <v>238</v>
      </c>
      <c r="AG31" s="62" t="s">
        <v>238</v>
      </c>
      <c r="AH31" s="62" t="s">
        <v>238</v>
      </c>
    </row>
    <row r="32" ht="15.75" customHeight="1">
      <c r="A32" s="62" t="s">
        <v>81</v>
      </c>
      <c r="B32" s="62" t="s">
        <v>81</v>
      </c>
      <c r="C32" s="62">
        <v>20.0</v>
      </c>
      <c r="D32" s="63">
        <v>45989.0</v>
      </c>
      <c r="E32" s="62" t="s">
        <v>233</v>
      </c>
      <c r="F32" s="62" t="s">
        <v>227</v>
      </c>
      <c r="G32" s="62" t="s">
        <v>254</v>
      </c>
      <c r="H32" s="62" t="s">
        <v>350</v>
      </c>
      <c r="I32" s="62" t="s">
        <v>238</v>
      </c>
      <c r="J32" s="62" t="s">
        <v>238</v>
      </c>
      <c r="K32" s="62" t="s">
        <v>238</v>
      </c>
      <c r="L32" s="62" t="s">
        <v>238</v>
      </c>
      <c r="M32" s="62" t="s">
        <v>238</v>
      </c>
      <c r="N32" s="62" t="s">
        <v>238</v>
      </c>
      <c r="O32" s="62" t="s">
        <v>238</v>
      </c>
      <c r="P32" s="62" t="s">
        <v>238</v>
      </c>
      <c r="Q32" s="62" t="s">
        <v>238</v>
      </c>
      <c r="R32" s="62" t="s">
        <v>238</v>
      </c>
      <c r="S32" s="62" t="s">
        <v>238</v>
      </c>
      <c r="T32" s="62" t="s">
        <v>238</v>
      </c>
      <c r="U32" s="62" t="s">
        <v>238</v>
      </c>
      <c r="V32" s="62" t="s">
        <v>238</v>
      </c>
      <c r="W32" s="62" t="s">
        <v>238</v>
      </c>
      <c r="X32" s="62" t="s">
        <v>238</v>
      </c>
      <c r="Y32" s="62" t="s">
        <v>238</v>
      </c>
      <c r="Z32" s="62" t="s">
        <v>238</v>
      </c>
      <c r="AA32" s="62" t="s">
        <v>238</v>
      </c>
      <c r="AB32" s="62" t="s">
        <v>238</v>
      </c>
      <c r="AC32" s="62" t="s">
        <v>238</v>
      </c>
      <c r="AD32" s="62" t="s">
        <v>238</v>
      </c>
      <c r="AE32" s="62" t="s">
        <v>238</v>
      </c>
      <c r="AF32" s="62" t="s">
        <v>238</v>
      </c>
      <c r="AG32" s="62" t="s">
        <v>238</v>
      </c>
      <c r="AH32" s="62" t="s">
        <v>238</v>
      </c>
    </row>
    <row r="33" ht="15.75" customHeight="1">
      <c r="A33" s="62" t="s">
        <v>81</v>
      </c>
      <c r="B33" s="62" t="s">
        <v>81</v>
      </c>
      <c r="C33" s="62">
        <v>21.0</v>
      </c>
      <c r="D33" s="63">
        <v>45991.0</v>
      </c>
      <c r="E33" s="62" t="s">
        <v>233</v>
      </c>
      <c r="F33" s="62" t="s">
        <v>227</v>
      </c>
      <c r="G33" s="62" t="s">
        <v>228</v>
      </c>
      <c r="H33" s="62" t="s">
        <v>288</v>
      </c>
      <c r="I33" s="62" t="s">
        <v>238</v>
      </c>
      <c r="J33" s="62" t="s">
        <v>238</v>
      </c>
      <c r="K33" s="62" t="s">
        <v>238</v>
      </c>
      <c r="L33" s="62" t="s">
        <v>238</v>
      </c>
      <c r="M33" s="62" t="s">
        <v>238</v>
      </c>
      <c r="N33" s="62" t="s">
        <v>238</v>
      </c>
      <c r="O33" s="62" t="s">
        <v>238</v>
      </c>
      <c r="P33" s="62" t="s">
        <v>238</v>
      </c>
      <c r="Q33" s="62" t="s">
        <v>238</v>
      </c>
      <c r="R33" s="62" t="s">
        <v>238</v>
      </c>
      <c r="S33" s="62" t="s">
        <v>238</v>
      </c>
      <c r="T33" s="62" t="s">
        <v>238</v>
      </c>
      <c r="U33" s="62" t="s">
        <v>238</v>
      </c>
      <c r="V33" s="62" t="s">
        <v>238</v>
      </c>
      <c r="W33" s="62" t="s">
        <v>238</v>
      </c>
      <c r="X33" s="62" t="s">
        <v>238</v>
      </c>
      <c r="Y33" s="62" t="s">
        <v>238</v>
      </c>
      <c r="Z33" s="62" t="s">
        <v>238</v>
      </c>
      <c r="AA33" s="62" t="s">
        <v>238</v>
      </c>
      <c r="AB33" s="62" t="s">
        <v>238</v>
      </c>
      <c r="AC33" s="62" t="s">
        <v>238</v>
      </c>
      <c r="AD33" s="62" t="s">
        <v>238</v>
      </c>
      <c r="AE33" s="62" t="s">
        <v>238</v>
      </c>
      <c r="AF33" s="62" t="s">
        <v>238</v>
      </c>
      <c r="AG33" s="62" t="s">
        <v>238</v>
      </c>
      <c r="AH33" s="62" t="s">
        <v>238</v>
      </c>
    </row>
    <row r="34" ht="15.75" customHeight="1">
      <c r="A34" s="62" t="s">
        <v>81</v>
      </c>
      <c r="B34" s="62" t="s">
        <v>81</v>
      </c>
      <c r="C34" s="62">
        <v>22.0</v>
      </c>
      <c r="D34" s="63">
        <v>45993.0</v>
      </c>
      <c r="E34" s="62" t="s">
        <v>233</v>
      </c>
      <c r="F34" s="62" t="s">
        <v>227</v>
      </c>
      <c r="G34" s="62" t="s">
        <v>239</v>
      </c>
      <c r="H34" s="62" t="s">
        <v>827</v>
      </c>
      <c r="I34" s="62" t="s">
        <v>238</v>
      </c>
      <c r="J34" s="62" t="s">
        <v>238</v>
      </c>
      <c r="K34" s="62" t="s">
        <v>238</v>
      </c>
      <c r="L34" s="62" t="s">
        <v>238</v>
      </c>
      <c r="M34" s="62" t="s">
        <v>238</v>
      </c>
      <c r="N34" s="62" t="s">
        <v>238</v>
      </c>
      <c r="O34" s="62" t="s">
        <v>238</v>
      </c>
      <c r="P34" s="62" t="s">
        <v>238</v>
      </c>
      <c r="Q34" s="62" t="s">
        <v>238</v>
      </c>
      <c r="R34" s="62" t="s">
        <v>238</v>
      </c>
      <c r="S34" s="62" t="s">
        <v>238</v>
      </c>
      <c r="T34" s="62" t="s">
        <v>238</v>
      </c>
      <c r="U34" s="62" t="s">
        <v>238</v>
      </c>
      <c r="V34" s="62" t="s">
        <v>238</v>
      </c>
      <c r="W34" s="62" t="s">
        <v>238</v>
      </c>
      <c r="X34" s="62" t="s">
        <v>238</v>
      </c>
      <c r="Y34" s="62" t="s">
        <v>238</v>
      </c>
      <c r="Z34" s="62" t="s">
        <v>238</v>
      </c>
      <c r="AA34" s="62" t="s">
        <v>238</v>
      </c>
      <c r="AB34" s="62" t="s">
        <v>238</v>
      </c>
      <c r="AC34" s="62" t="s">
        <v>238</v>
      </c>
      <c r="AD34" s="62" t="s">
        <v>238</v>
      </c>
      <c r="AE34" s="62" t="s">
        <v>238</v>
      </c>
      <c r="AF34" s="62" t="s">
        <v>238</v>
      </c>
      <c r="AG34" s="62" t="s">
        <v>238</v>
      </c>
      <c r="AH34" s="62" t="s">
        <v>238</v>
      </c>
    </row>
    <row r="35" ht="15.75" customHeight="1">
      <c r="A35" s="62" t="s">
        <v>81</v>
      </c>
      <c r="B35" s="62" t="s">
        <v>81</v>
      </c>
      <c r="C35" s="62">
        <v>23.0</v>
      </c>
      <c r="D35" s="63">
        <v>45996.0</v>
      </c>
      <c r="E35" s="62" t="s">
        <v>233</v>
      </c>
      <c r="F35" s="62" t="s">
        <v>81</v>
      </c>
      <c r="G35" s="62" t="s">
        <v>254</v>
      </c>
      <c r="H35" s="62" t="s">
        <v>828</v>
      </c>
      <c r="I35" s="62" t="s">
        <v>238</v>
      </c>
      <c r="J35" s="62" t="s">
        <v>238</v>
      </c>
      <c r="K35" s="62" t="s">
        <v>238</v>
      </c>
      <c r="L35" s="62" t="s">
        <v>238</v>
      </c>
      <c r="M35" s="62" t="s">
        <v>238</v>
      </c>
      <c r="N35" s="62" t="s">
        <v>238</v>
      </c>
      <c r="O35" s="62" t="s">
        <v>238</v>
      </c>
      <c r="P35" s="62" t="s">
        <v>238</v>
      </c>
      <c r="Q35" s="62" t="s">
        <v>238</v>
      </c>
      <c r="R35" s="62" t="s">
        <v>238</v>
      </c>
      <c r="S35" s="62" t="s">
        <v>238</v>
      </c>
      <c r="T35" s="62" t="s">
        <v>238</v>
      </c>
      <c r="U35" s="62" t="s">
        <v>238</v>
      </c>
      <c r="V35" s="62" t="s">
        <v>238</v>
      </c>
      <c r="W35" s="62" t="s">
        <v>238</v>
      </c>
      <c r="X35" s="62" t="s">
        <v>238</v>
      </c>
      <c r="Y35" s="62" t="s">
        <v>238</v>
      </c>
      <c r="Z35" s="62" t="s">
        <v>238</v>
      </c>
      <c r="AA35" s="62" t="s">
        <v>238</v>
      </c>
      <c r="AB35" s="62" t="s">
        <v>238</v>
      </c>
      <c r="AC35" s="62" t="s">
        <v>238</v>
      </c>
      <c r="AD35" s="62" t="s">
        <v>238</v>
      </c>
      <c r="AE35" s="62" t="s">
        <v>238</v>
      </c>
      <c r="AF35" s="62" t="s">
        <v>238</v>
      </c>
      <c r="AG35" s="62" t="s">
        <v>238</v>
      </c>
      <c r="AH35" s="62" t="s">
        <v>238</v>
      </c>
    </row>
    <row r="36" ht="15.75" customHeight="1">
      <c r="A36" s="62" t="s">
        <v>81</v>
      </c>
      <c r="B36" s="62" t="s">
        <v>81</v>
      </c>
      <c r="C36" s="62">
        <v>24.0</v>
      </c>
      <c r="D36" s="63">
        <v>45998.0</v>
      </c>
      <c r="E36" s="62" t="s">
        <v>233</v>
      </c>
      <c r="F36" s="62" t="s">
        <v>81</v>
      </c>
      <c r="G36" s="62" t="s">
        <v>230</v>
      </c>
      <c r="H36" s="62" t="s">
        <v>829</v>
      </c>
      <c r="I36" s="62" t="s">
        <v>238</v>
      </c>
      <c r="J36" s="62" t="s">
        <v>238</v>
      </c>
      <c r="K36" s="62" t="s">
        <v>238</v>
      </c>
      <c r="L36" s="62" t="s">
        <v>238</v>
      </c>
      <c r="M36" s="62" t="s">
        <v>238</v>
      </c>
      <c r="N36" s="62" t="s">
        <v>238</v>
      </c>
      <c r="O36" s="62" t="s">
        <v>238</v>
      </c>
      <c r="P36" s="62" t="s">
        <v>238</v>
      </c>
      <c r="Q36" s="62" t="s">
        <v>238</v>
      </c>
      <c r="R36" s="62" t="s">
        <v>238</v>
      </c>
      <c r="S36" s="62" t="s">
        <v>238</v>
      </c>
      <c r="T36" s="62" t="s">
        <v>238</v>
      </c>
      <c r="U36" s="62" t="s">
        <v>238</v>
      </c>
      <c r="V36" s="62" t="s">
        <v>238</v>
      </c>
      <c r="W36" s="62" t="s">
        <v>238</v>
      </c>
      <c r="X36" s="62" t="s">
        <v>238</v>
      </c>
      <c r="Y36" s="62" t="s">
        <v>238</v>
      </c>
      <c r="Z36" s="62" t="s">
        <v>238</v>
      </c>
      <c r="AA36" s="62" t="s">
        <v>238</v>
      </c>
      <c r="AB36" s="62" t="s">
        <v>238</v>
      </c>
      <c r="AC36" s="62" t="s">
        <v>238</v>
      </c>
      <c r="AD36" s="62" t="s">
        <v>238</v>
      </c>
      <c r="AE36" s="62" t="s">
        <v>238</v>
      </c>
      <c r="AF36" s="62" t="s">
        <v>238</v>
      </c>
      <c r="AG36" s="62" t="s">
        <v>238</v>
      </c>
      <c r="AH36" s="62" t="s">
        <v>238</v>
      </c>
    </row>
    <row r="37" ht="15.75" customHeight="1">
      <c r="A37" s="62" t="s">
        <v>81</v>
      </c>
      <c r="B37" s="62" t="s">
        <v>81</v>
      </c>
      <c r="C37" s="62">
        <v>25.0</v>
      </c>
      <c r="D37" s="63">
        <v>46003.0</v>
      </c>
      <c r="E37" s="62" t="s">
        <v>233</v>
      </c>
      <c r="F37" s="62" t="s">
        <v>81</v>
      </c>
      <c r="G37" s="62" t="s">
        <v>251</v>
      </c>
      <c r="H37" s="62" t="s">
        <v>830</v>
      </c>
      <c r="I37" s="62" t="s">
        <v>238</v>
      </c>
      <c r="J37" s="62" t="s">
        <v>238</v>
      </c>
      <c r="K37" s="62" t="s">
        <v>238</v>
      </c>
      <c r="L37" s="62" t="s">
        <v>238</v>
      </c>
      <c r="M37" s="62" t="s">
        <v>238</v>
      </c>
      <c r="N37" s="62" t="s">
        <v>238</v>
      </c>
      <c r="O37" s="62" t="s">
        <v>238</v>
      </c>
      <c r="P37" s="62" t="s">
        <v>238</v>
      </c>
      <c r="Q37" s="62" t="s">
        <v>238</v>
      </c>
      <c r="R37" s="62" t="s">
        <v>238</v>
      </c>
      <c r="S37" s="62" t="s">
        <v>238</v>
      </c>
      <c r="T37" s="62" t="s">
        <v>238</v>
      </c>
      <c r="U37" s="62" t="s">
        <v>238</v>
      </c>
      <c r="V37" s="62" t="s">
        <v>238</v>
      </c>
      <c r="W37" s="62" t="s">
        <v>238</v>
      </c>
      <c r="X37" s="62" t="s">
        <v>238</v>
      </c>
      <c r="Y37" s="62" t="s">
        <v>238</v>
      </c>
      <c r="Z37" s="62" t="s">
        <v>238</v>
      </c>
      <c r="AA37" s="62" t="s">
        <v>238</v>
      </c>
      <c r="AB37" s="62" t="s">
        <v>238</v>
      </c>
      <c r="AC37" s="62" t="s">
        <v>238</v>
      </c>
      <c r="AD37" s="62" t="s">
        <v>238</v>
      </c>
      <c r="AE37" s="62" t="s">
        <v>238</v>
      </c>
      <c r="AF37" s="62" t="s">
        <v>238</v>
      </c>
      <c r="AG37" s="62" t="s">
        <v>238</v>
      </c>
      <c r="AH37" s="62" t="s">
        <v>238</v>
      </c>
    </row>
    <row r="38" ht="15.75" customHeight="1">
      <c r="A38" s="62" t="s">
        <v>81</v>
      </c>
      <c r="B38" s="62" t="s">
        <v>81</v>
      </c>
      <c r="C38" s="62">
        <v>26.0</v>
      </c>
      <c r="D38" s="63">
        <v>46006.0</v>
      </c>
      <c r="E38" s="62" t="s">
        <v>233</v>
      </c>
      <c r="F38" s="62" t="s">
        <v>227</v>
      </c>
      <c r="G38" s="62" t="s">
        <v>254</v>
      </c>
      <c r="H38" s="62" t="s">
        <v>510</v>
      </c>
      <c r="I38" s="62" t="s">
        <v>238</v>
      </c>
      <c r="J38" s="62" t="s">
        <v>238</v>
      </c>
      <c r="K38" s="62" t="s">
        <v>238</v>
      </c>
      <c r="L38" s="62" t="s">
        <v>238</v>
      </c>
      <c r="M38" s="62" t="s">
        <v>238</v>
      </c>
      <c r="N38" s="62" t="s">
        <v>238</v>
      </c>
      <c r="O38" s="62" t="s">
        <v>238</v>
      </c>
      <c r="P38" s="62" t="s">
        <v>238</v>
      </c>
      <c r="Q38" s="62" t="s">
        <v>238</v>
      </c>
      <c r="R38" s="62" t="s">
        <v>238</v>
      </c>
      <c r="S38" s="62" t="s">
        <v>238</v>
      </c>
      <c r="T38" s="62" t="s">
        <v>238</v>
      </c>
      <c r="U38" s="62" t="s">
        <v>238</v>
      </c>
      <c r="V38" s="62" t="s">
        <v>238</v>
      </c>
      <c r="W38" s="62" t="s">
        <v>238</v>
      </c>
      <c r="X38" s="62" t="s">
        <v>238</v>
      </c>
      <c r="Y38" s="62" t="s">
        <v>238</v>
      </c>
      <c r="Z38" s="62" t="s">
        <v>238</v>
      </c>
      <c r="AA38" s="62" t="s">
        <v>238</v>
      </c>
      <c r="AB38" s="62" t="s">
        <v>238</v>
      </c>
      <c r="AC38" s="62" t="s">
        <v>238</v>
      </c>
      <c r="AD38" s="62" t="s">
        <v>238</v>
      </c>
      <c r="AE38" s="62" t="s">
        <v>238</v>
      </c>
      <c r="AF38" s="62" t="s">
        <v>238</v>
      </c>
      <c r="AG38" s="62" t="s">
        <v>238</v>
      </c>
      <c r="AH38" s="62" t="s">
        <v>238</v>
      </c>
    </row>
    <row r="39" ht="15.75" customHeight="1">
      <c r="A39" s="62" t="s">
        <v>81</v>
      </c>
      <c r="B39" s="62" t="s">
        <v>81</v>
      </c>
      <c r="C39" s="62">
        <v>27.0</v>
      </c>
      <c r="D39" s="63">
        <v>46008.0</v>
      </c>
      <c r="E39" s="62" t="s">
        <v>233</v>
      </c>
      <c r="F39" s="62" t="s">
        <v>227</v>
      </c>
      <c r="G39" s="62" t="s">
        <v>225</v>
      </c>
      <c r="H39" s="62" t="s">
        <v>290</v>
      </c>
      <c r="I39" s="62" t="s">
        <v>238</v>
      </c>
      <c r="J39" s="62" t="s">
        <v>238</v>
      </c>
      <c r="K39" s="62" t="s">
        <v>238</v>
      </c>
      <c r="L39" s="62" t="s">
        <v>238</v>
      </c>
      <c r="M39" s="62" t="s">
        <v>238</v>
      </c>
      <c r="N39" s="62" t="s">
        <v>238</v>
      </c>
      <c r="O39" s="62" t="s">
        <v>238</v>
      </c>
      <c r="P39" s="62" t="s">
        <v>238</v>
      </c>
      <c r="Q39" s="62" t="s">
        <v>238</v>
      </c>
      <c r="R39" s="62" t="s">
        <v>238</v>
      </c>
      <c r="S39" s="62" t="s">
        <v>238</v>
      </c>
      <c r="T39" s="62" t="s">
        <v>238</v>
      </c>
      <c r="U39" s="62" t="s">
        <v>238</v>
      </c>
      <c r="V39" s="62" t="s">
        <v>238</v>
      </c>
      <c r="W39" s="62" t="s">
        <v>238</v>
      </c>
      <c r="X39" s="62" t="s">
        <v>238</v>
      </c>
      <c r="Y39" s="62" t="s">
        <v>238</v>
      </c>
      <c r="Z39" s="62" t="s">
        <v>238</v>
      </c>
      <c r="AA39" s="62" t="s">
        <v>238</v>
      </c>
      <c r="AB39" s="62" t="s">
        <v>238</v>
      </c>
      <c r="AC39" s="62" t="s">
        <v>238</v>
      </c>
      <c r="AD39" s="62" t="s">
        <v>238</v>
      </c>
      <c r="AE39" s="62" t="s">
        <v>238</v>
      </c>
      <c r="AF39" s="62" t="s">
        <v>238</v>
      </c>
      <c r="AG39" s="62" t="s">
        <v>238</v>
      </c>
      <c r="AH39" s="62" t="s">
        <v>238</v>
      </c>
    </row>
    <row r="40" ht="15.75" customHeight="1">
      <c r="A40" s="62" t="s">
        <v>81</v>
      </c>
      <c r="B40" s="62" t="s">
        <v>81</v>
      </c>
      <c r="C40" s="62">
        <v>28.0</v>
      </c>
      <c r="D40" s="63">
        <v>46011.0</v>
      </c>
      <c r="E40" s="62" t="s">
        <v>233</v>
      </c>
      <c r="F40" s="62" t="s">
        <v>81</v>
      </c>
      <c r="G40" s="62" t="s">
        <v>295</v>
      </c>
      <c r="H40" s="62" t="s">
        <v>831</v>
      </c>
      <c r="I40" s="62" t="s">
        <v>238</v>
      </c>
      <c r="J40" s="62" t="s">
        <v>238</v>
      </c>
      <c r="K40" s="62" t="s">
        <v>238</v>
      </c>
      <c r="L40" s="62" t="s">
        <v>238</v>
      </c>
      <c r="M40" s="62" t="s">
        <v>238</v>
      </c>
      <c r="N40" s="62" t="s">
        <v>238</v>
      </c>
      <c r="O40" s="62" t="s">
        <v>238</v>
      </c>
      <c r="P40" s="62" t="s">
        <v>238</v>
      </c>
      <c r="Q40" s="62" t="s">
        <v>238</v>
      </c>
      <c r="R40" s="62" t="s">
        <v>238</v>
      </c>
      <c r="S40" s="62" t="s">
        <v>238</v>
      </c>
      <c r="T40" s="62" t="s">
        <v>238</v>
      </c>
      <c r="U40" s="62" t="s">
        <v>238</v>
      </c>
      <c r="V40" s="62" t="s">
        <v>238</v>
      </c>
      <c r="W40" s="62" t="s">
        <v>238</v>
      </c>
      <c r="X40" s="62" t="s">
        <v>238</v>
      </c>
      <c r="Y40" s="62" t="s">
        <v>238</v>
      </c>
      <c r="Z40" s="62" t="s">
        <v>238</v>
      </c>
      <c r="AA40" s="62" t="s">
        <v>238</v>
      </c>
      <c r="AB40" s="62" t="s">
        <v>238</v>
      </c>
      <c r="AC40" s="62" t="s">
        <v>238</v>
      </c>
      <c r="AD40" s="62" t="s">
        <v>238</v>
      </c>
      <c r="AE40" s="62" t="s">
        <v>238</v>
      </c>
      <c r="AF40" s="62" t="s">
        <v>238</v>
      </c>
      <c r="AG40" s="62" t="s">
        <v>238</v>
      </c>
      <c r="AH40" s="62" t="s">
        <v>238</v>
      </c>
    </row>
    <row r="41" ht="15.75" customHeight="1">
      <c r="A41" s="62" t="s">
        <v>81</v>
      </c>
      <c r="B41" s="62" t="s">
        <v>81</v>
      </c>
      <c r="C41" s="62">
        <v>29.0</v>
      </c>
      <c r="D41" s="63">
        <v>46013.0</v>
      </c>
      <c r="E41" s="62" t="s">
        <v>233</v>
      </c>
      <c r="F41" s="62" t="s">
        <v>227</v>
      </c>
      <c r="G41" s="62" t="s">
        <v>245</v>
      </c>
      <c r="H41" s="62" t="s">
        <v>832</v>
      </c>
      <c r="I41" s="62" t="s">
        <v>238</v>
      </c>
      <c r="J41" s="62" t="s">
        <v>238</v>
      </c>
      <c r="K41" s="62" t="s">
        <v>238</v>
      </c>
      <c r="L41" s="62" t="s">
        <v>238</v>
      </c>
      <c r="M41" s="62" t="s">
        <v>238</v>
      </c>
      <c r="N41" s="62" t="s">
        <v>238</v>
      </c>
      <c r="O41" s="62" t="s">
        <v>238</v>
      </c>
      <c r="P41" s="62" t="s">
        <v>238</v>
      </c>
      <c r="Q41" s="62" t="s">
        <v>238</v>
      </c>
      <c r="R41" s="62" t="s">
        <v>238</v>
      </c>
      <c r="S41" s="62" t="s">
        <v>238</v>
      </c>
      <c r="T41" s="62" t="s">
        <v>238</v>
      </c>
      <c r="U41" s="62" t="s">
        <v>238</v>
      </c>
      <c r="V41" s="62" t="s">
        <v>238</v>
      </c>
      <c r="W41" s="62" t="s">
        <v>238</v>
      </c>
      <c r="X41" s="62" t="s">
        <v>238</v>
      </c>
      <c r="Y41" s="62" t="s">
        <v>238</v>
      </c>
      <c r="Z41" s="62" t="s">
        <v>238</v>
      </c>
      <c r="AA41" s="62" t="s">
        <v>238</v>
      </c>
      <c r="AB41" s="62" t="s">
        <v>238</v>
      </c>
      <c r="AC41" s="62" t="s">
        <v>238</v>
      </c>
      <c r="AD41" s="62" t="s">
        <v>238</v>
      </c>
      <c r="AE41" s="62" t="s">
        <v>238</v>
      </c>
      <c r="AF41" s="62" t="s">
        <v>238</v>
      </c>
      <c r="AG41" s="62" t="s">
        <v>238</v>
      </c>
      <c r="AH41" s="62" t="s">
        <v>238</v>
      </c>
    </row>
    <row r="42" ht="15.75" customHeight="1">
      <c r="A42" s="62" t="s">
        <v>81</v>
      </c>
      <c r="B42" s="62" t="s">
        <v>81</v>
      </c>
      <c r="C42" s="62">
        <v>30.0</v>
      </c>
      <c r="D42" s="63">
        <v>46014.0</v>
      </c>
      <c r="E42" s="62" t="s">
        <v>233</v>
      </c>
      <c r="F42" s="62" t="s">
        <v>227</v>
      </c>
      <c r="G42" s="62" t="s">
        <v>251</v>
      </c>
      <c r="H42" s="62" t="s">
        <v>833</v>
      </c>
      <c r="I42" s="62" t="s">
        <v>238</v>
      </c>
      <c r="J42" s="62" t="s">
        <v>238</v>
      </c>
      <c r="K42" s="62" t="s">
        <v>238</v>
      </c>
      <c r="L42" s="62" t="s">
        <v>238</v>
      </c>
      <c r="M42" s="62" t="s">
        <v>238</v>
      </c>
      <c r="N42" s="62" t="s">
        <v>238</v>
      </c>
      <c r="O42" s="62" t="s">
        <v>238</v>
      </c>
      <c r="P42" s="62" t="s">
        <v>238</v>
      </c>
      <c r="Q42" s="62" t="s">
        <v>238</v>
      </c>
      <c r="R42" s="62" t="s">
        <v>238</v>
      </c>
      <c r="S42" s="62" t="s">
        <v>238</v>
      </c>
      <c r="T42" s="62" t="s">
        <v>238</v>
      </c>
      <c r="U42" s="62" t="s">
        <v>238</v>
      </c>
      <c r="V42" s="62" t="s">
        <v>238</v>
      </c>
      <c r="W42" s="62" t="s">
        <v>238</v>
      </c>
      <c r="X42" s="62" t="s">
        <v>238</v>
      </c>
      <c r="Y42" s="62" t="s">
        <v>238</v>
      </c>
      <c r="Z42" s="62" t="s">
        <v>238</v>
      </c>
      <c r="AA42" s="62" t="s">
        <v>238</v>
      </c>
      <c r="AB42" s="62" t="s">
        <v>238</v>
      </c>
      <c r="AC42" s="62" t="s">
        <v>238</v>
      </c>
      <c r="AD42" s="62" t="s">
        <v>238</v>
      </c>
      <c r="AE42" s="62" t="s">
        <v>238</v>
      </c>
      <c r="AF42" s="62" t="s">
        <v>238</v>
      </c>
      <c r="AG42" s="62" t="s">
        <v>238</v>
      </c>
      <c r="AH42" s="62" t="s">
        <v>238</v>
      </c>
    </row>
    <row r="43" ht="15.75" customHeight="1">
      <c r="A43" s="62" t="s">
        <v>81</v>
      </c>
      <c r="B43" s="62" t="s">
        <v>81</v>
      </c>
      <c r="C43" s="62">
        <v>31.0</v>
      </c>
      <c r="D43" s="63">
        <v>46017.0</v>
      </c>
      <c r="E43" s="62" t="s">
        <v>233</v>
      </c>
      <c r="F43" s="62" t="s">
        <v>81</v>
      </c>
      <c r="G43" s="62" t="s">
        <v>249</v>
      </c>
      <c r="H43" s="62" t="s">
        <v>834</v>
      </c>
      <c r="I43" s="62" t="s">
        <v>238</v>
      </c>
      <c r="J43" s="62" t="s">
        <v>238</v>
      </c>
      <c r="K43" s="62" t="s">
        <v>238</v>
      </c>
      <c r="L43" s="62" t="s">
        <v>238</v>
      </c>
      <c r="M43" s="62" t="s">
        <v>238</v>
      </c>
      <c r="N43" s="62" t="s">
        <v>238</v>
      </c>
      <c r="O43" s="62" t="s">
        <v>238</v>
      </c>
      <c r="P43" s="62" t="s">
        <v>238</v>
      </c>
      <c r="Q43" s="62" t="s">
        <v>238</v>
      </c>
      <c r="R43" s="62" t="s">
        <v>238</v>
      </c>
      <c r="S43" s="62" t="s">
        <v>238</v>
      </c>
      <c r="T43" s="62" t="s">
        <v>238</v>
      </c>
      <c r="U43" s="62" t="s">
        <v>238</v>
      </c>
      <c r="V43" s="62" t="s">
        <v>238</v>
      </c>
      <c r="W43" s="62" t="s">
        <v>238</v>
      </c>
      <c r="X43" s="62" t="s">
        <v>238</v>
      </c>
      <c r="Y43" s="62" t="s">
        <v>238</v>
      </c>
      <c r="Z43" s="62" t="s">
        <v>238</v>
      </c>
      <c r="AA43" s="62" t="s">
        <v>238</v>
      </c>
      <c r="AB43" s="62" t="s">
        <v>238</v>
      </c>
      <c r="AC43" s="62" t="s">
        <v>238</v>
      </c>
      <c r="AD43" s="62" t="s">
        <v>238</v>
      </c>
      <c r="AE43" s="62" t="s">
        <v>238</v>
      </c>
      <c r="AF43" s="62" t="s">
        <v>238</v>
      </c>
      <c r="AG43" s="62" t="s">
        <v>238</v>
      </c>
      <c r="AH43" s="62" t="s">
        <v>238</v>
      </c>
    </row>
    <row r="44" ht="15.75" customHeight="1">
      <c r="A44" s="62" t="s">
        <v>81</v>
      </c>
      <c r="B44" s="62" t="s">
        <v>81</v>
      </c>
      <c r="C44" s="62">
        <v>32.0</v>
      </c>
      <c r="D44" s="63">
        <v>46019.0</v>
      </c>
      <c r="E44" s="62" t="s">
        <v>233</v>
      </c>
      <c r="F44" s="62" t="s">
        <v>227</v>
      </c>
      <c r="G44" s="62" t="s">
        <v>295</v>
      </c>
      <c r="H44" s="62" t="s">
        <v>724</v>
      </c>
      <c r="I44" s="62" t="s">
        <v>238</v>
      </c>
      <c r="J44" s="62" t="s">
        <v>238</v>
      </c>
      <c r="K44" s="62" t="s">
        <v>238</v>
      </c>
      <c r="L44" s="62" t="s">
        <v>238</v>
      </c>
      <c r="M44" s="62" t="s">
        <v>238</v>
      </c>
      <c r="N44" s="62" t="s">
        <v>238</v>
      </c>
      <c r="O44" s="62" t="s">
        <v>238</v>
      </c>
      <c r="P44" s="62" t="s">
        <v>238</v>
      </c>
      <c r="Q44" s="62" t="s">
        <v>238</v>
      </c>
      <c r="R44" s="62" t="s">
        <v>238</v>
      </c>
      <c r="S44" s="62" t="s">
        <v>238</v>
      </c>
      <c r="T44" s="62" t="s">
        <v>238</v>
      </c>
      <c r="U44" s="62" t="s">
        <v>238</v>
      </c>
      <c r="V44" s="62" t="s">
        <v>238</v>
      </c>
      <c r="W44" s="62" t="s">
        <v>238</v>
      </c>
      <c r="X44" s="62" t="s">
        <v>238</v>
      </c>
      <c r="Y44" s="62" t="s">
        <v>238</v>
      </c>
      <c r="Z44" s="62" t="s">
        <v>238</v>
      </c>
      <c r="AA44" s="62" t="s">
        <v>238</v>
      </c>
      <c r="AB44" s="62" t="s">
        <v>238</v>
      </c>
      <c r="AC44" s="62" t="s">
        <v>238</v>
      </c>
      <c r="AD44" s="62" t="s">
        <v>238</v>
      </c>
      <c r="AE44" s="62" t="s">
        <v>238</v>
      </c>
      <c r="AF44" s="62" t="s">
        <v>238</v>
      </c>
      <c r="AG44" s="62" t="s">
        <v>238</v>
      </c>
      <c r="AH44" s="62" t="s">
        <v>238</v>
      </c>
    </row>
    <row r="45" ht="15.75" customHeight="1">
      <c r="A45" s="62" t="s">
        <v>81</v>
      </c>
      <c r="B45" s="62" t="s">
        <v>81</v>
      </c>
      <c r="C45" s="62">
        <v>33.0</v>
      </c>
      <c r="D45" s="63">
        <v>46021.0</v>
      </c>
      <c r="E45" s="62" t="s">
        <v>233</v>
      </c>
      <c r="F45" s="62" t="s">
        <v>81</v>
      </c>
      <c r="G45" s="62" t="s">
        <v>265</v>
      </c>
      <c r="H45" s="62" t="s">
        <v>835</v>
      </c>
      <c r="I45" s="62" t="s">
        <v>238</v>
      </c>
      <c r="J45" s="62" t="s">
        <v>238</v>
      </c>
      <c r="K45" s="62" t="s">
        <v>238</v>
      </c>
      <c r="L45" s="62" t="s">
        <v>238</v>
      </c>
      <c r="M45" s="62" t="s">
        <v>238</v>
      </c>
      <c r="N45" s="62" t="s">
        <v>238</v>
      </c>
      <c r="O45" s="62" t="s">
        <v>238</v>
      </c>
      <c r="P45" s="62" t="s">
        <v>238</v>
      </c>
      <c r="Q45" s="62" t="s">
        <v>238</v>
      </c>
      <c r="R45" s="62" t="s">
        <v>238</v>
      </c>
      <c r="S45" s="62" t="s">
        <v>238</v>
      </c>
      <c r="T45" s="62" t="s">
        <v>238</v>
      </c>
      <c r="U45" s="62" t="s">
        <v>238</v>
      </c>
      <c r="V45" s="62" t="s">
        <v>238</v>
      </c>
      <c r="W45" s="62" t="s">
        <v>238</v>
      </c>
      <c r="X45" s="62" t="s">
        <v>238</v>
      </c>
      <c r="Y45" s="62" t="s">
        <v>238</v>
      </c>
      <c r="Z45" s="62" t="s">
        <v>238</v>
      </c>
      <c r="AA45" s="62" t="s">
        <v>238</v>
      </c>
      <c r="AB45" s="62" t="s">
        <v>238</v>
      </c>
      <c r="AC45" s="62" t="s">
        <v>238</v>
      </c>
      <c r="AD45" s="62" t="s">
        <v>238</v>
      </c>
      <c r="AE45" s="62" t="s">
        <v>238</v>
      </c>
      <c r="AF45" s="62" t="s">
        <v>238</v>
      </c>
      <c r="AG45" s="62" t="s">
        <v>238</v>
      </c>
      <c r="AH45" s="62" t="s">
        <v>238</v>
      </c>
    </row>
    <row r="46" ht="15.75" customHeight="1">
      <c r="A46" s="62" t="s">
        <v>81</v>
      </c>
      <c r="B46" s="62" t="s">
        <v>81</v>
      </c>
      <c r="C46" s="62">
        <v>34.0</v>
      </c>
      <c r="D46" s="63">
        <v>46024.0</v>
      </c>
      <c r="E46" s="62" t="s">
        <v>233</v>
      </c>
      <c r="F46" s="62" t="s">
        <v>227</v>
      </c>
      <c r="G46" s="62" t="s">
        <v>221</v>
      </c>
      <c r="H46" s="62" t="s">
        <v>836</v>
      </c>
      <c r="I46" s="62" t="s">
        <v>238</v>
      </c>
      <c r="J46" s="62" t="s">
        <v>238</v>
      </c>
      <c r="K46" s="62" t="s">
        <v>238</v>
      </c>
      <c r="L46" s="62" t="s">
        <v>238</v>
      </c>
      <c r="M46" s="62" t="s">
        <v>238</v>
      </c>
      <c r="N46" s="62" t="s">
        <v>238</v>
      </c>
      <c r="O46" s="62" t="s">
        <v>238</v>
      </c>
      <c r="P46" s="62" t="s">
        <v>238</v>
      </c>
      <c r="Q46" s="62" t="s">
        <v>238</v>
      </c>
      <c r="R46" s="62" t="s">
        <v>238</v>
      </c>
      <c r="S46" s="62" t="s">
        <v>238</v>
      </c>
      <c r="T46" s="62" t="s">
        <v>238</v>
      </c>
      <c r="U46" s="62" t="s">
        <v>238</v>
      </c>
      <c r="V46" s="62" t="s">
        <v>238</v>
      </c>
      <c r="W46" s="62" t="s">
        <v>238</v>
      </c>
      <c r="X46" s="62" t="s">
        <v>238</v>
      </c>
      <c r="Y46" s="62" t="s">
        <v>238</v>
      </c>
      <c r="Z46" s="62" t="s">
        <v>238</v>
      </c>
      <c r="AA46" s="62" t="s">
        <v>238</v>
      </c>
      <c r="AB46" s="62" t="s">
        <v>238</v>
      </c>
      <c r="AC46" s="62" t="s">
        <v>238</v>
      </c>
      <c r="AD46" s="62" t="s">
        <v>238</v>
      </c>
      <c r="AE46" s="62" t="s">
        <v>238</v>
      </c>
      <c r="AF46" s="62" t="s">
        <v>238</v>
      </c>
      <c r="AG46" s="62" t="s">
        <v>238</v>
      </c>
      <c r="AH46" s="62" t="s">
        <v>238</v>
      </c>
    </row>
    <row r="47" ht="15.75" customHeight="1">
      <c r="A47" s="62" t="s">
        <v>81</v>
      </c>
      <c r="B47" s="62" t="s">
        <v>81</v>
      </c>
      <c r="C47" s="62">
        <v>35.0</v>
      </c>
      <c r="D47" s="63">
        <v>46026.0</v>
      </c>
      <c r="E47" s="62" t="s">
        <v>233</v>
      </c>
      <c r="F47" s="62" t="s">
        <v>227</v>
      </c>
      <c r="G47" s="62" t="s">
        <v>221</v>
      </c>
      <c r="H47" s="62" t="s">
        <v>837</v>
      </c>
      <c r="I47" s="62" t="s">
        <v>238</v>
      </c>
      <c r="J47" s="62" t="s">
        <v>238</v>
      </c>
      <c r="K47" s="62" t="s">
        <v>238</v>
      </c>
      <c r="L47" s="62" t="s">
        <v>238</v>
      </c>
      <c r="M47" s="62" t="s">
        <v>238</v>
      </c>
      <c r="N47" s="62" t="s">
        <v>238</v>
      </c>
      <c r="O47" s="62" t="s">
        <v>238</v>
      </c>
      <c r="P47" s="62" t="s">
        <v>238</v>
      </c>
      <c r="Q47" s="62" t="s">
        <v>238</v>
      </c>
      <c r="R47" s="62" t="s">
        <v>238</v>
      </c>
      <c r="S47" s="62" t="s">
        <v>238</v>
      </c>
      <c r="T47" s="62" t="s">
        <v>238</v>
      </c>
      <c r="U47" s="62" t="s">
        <v>238</v>
      </c>
      <c r="V47" s="62" t="s">
        <v>238</v>
      </c>
      <c r="W47" s="62" t="s">
        <v>238</v>
      </c>
      <c r="X47" s="62" t="s">
        <v>238</v>
      </c>
      <c r="Y47" s="62" t="s">
        <v>238</v>
      </c>
      <c r="Z47" s="62" t="s">
        <v>238</v>
      </c>
      <c r="AA47" s="62" t="s">
        <v>238</v>
      </c>
      <c r="AB47" s="62" t="s">
        <v>238</v>
      </c>
      <c r="AC47" s="62" t="s">
        <v>238</v>
      </c>
      <c r="AD47" s="62" t="s">
        <v>238</v>
      </c>
      <c r="AE47" s="62" t="s">
        <v>238</v>
      </c>
      <c r="AF47" s="62" t="s">
        <v>238</v>
      </c>
      <c r="AG47" s="62" t="s">
        <v>238</v>
      </c>
      <c r="AH47" s="62" t="s">
        <v>238</v>
      </c>
    </row>
    <row r="48" ht="15.75" customHeight="1">
      <c r="A48" s="62" t="s">
        <v>81</v>
      </c>
      <c r="B48" s="62" t="s">
        <v>81</v>
      </c>
      <c r="C48" s="62">
        <v>36.0</v>
      </c>
      <c r="D48" s="63">
        <v>46028.0</v>
      </c>
      <c r="E48" s="62" t="s">
        <v>233</v>
      </c>
      <c r="F48" s="62" t="s">
        <v>81</v>
      </c>
      <c r="G48" s="62" t="s">
        <v>239</v>
      </c>
      <c r="H48" s="62" t="s">
        <v>838</v>
      </c>
      <c r="I48" s="62" t="s">
        <v>238</v>
      </c>
      <c r="J48" s="62" t="s">
        <v>238</v>
      </c>
      <c r="K48" s="62" t="s">
        <v>238</v>
      </c>
      <c r="L48" s="62" t="s">
        <v>238</v>
      </c>
      <c r="M48" s="62" t="s">
        <v>238</v>
      </c>
      <c r="N48" s="62" t="s">
        <v>238</v>
      </c>
      <c r="O48" s="62" t="s">
        <v>238</v>
      </c>
      <c r="P48" s="62" t="s">
        <v>238</v>
      </c>
      <c r="Q48" s="62" t="s">
        <v>238</v>
      </c>
      <c r="R48" s="62" t="s">
        <v>238</v>
      </c>
      <c r="S48" s="62" t="s">
        <v>238</v>
      </c>
      <c r="T48" s="62" t="s">
        <v>238</v>
      </c>
      <c r="U48" s="62" t="s">
        <v>238</v>
      </c>
      <c r="V48" s="62" t="s">
        <v>238</v>
      </c>
      <c r="W48" s="62" t="s">
        <v>238</v>
      </c>
      <c r="X48" s="62" t="s">
        <v>238</v>
      </c>
      <c r="Y48" s="62" t="s">
        <v>238</v>
      </c>
      <c r="Z48" s="62" t="s">
        <v>238</v>
      </c>
      <c r="AA48" s="62" t="s">
        <v>238</v>
      </c>
      <c r="AB48" s="62" t="s">
        <v>238</v>
      </c>
      <c r="AC48" s="62" t="s">
        <v>238</v>
      </c>
      <c r="AD48" s="62" t="s">
        <v>238</v>
      </c>
      <c r="AE48" s="62" t="s">
        <v>238</v>
      </c>
      <c r="AF48" s="62" t="s">
        <v>238</v>
      </c>
      <c r="AG48" s="62" t="s">
        <v>238</v>
      </c>
      <c r="AH48" s="62" t="s">
        <v>238</v>
      </c>
    </row>
    <row r="49" ht="15.75" customHeight="1">
      <c r="A49" s="62" t="s">
        <v>81</v>
      </c>
      <c r="B49" s="62" t="s">
        <v>81</v>
      </c>
      <c r="C49" s="62">
        <v>37.0</v>
      </c>
      <c r="D49" s="63">
        <v>46029.0</v>
      </c>
      <c r="E49" s="62" t="s">
        <v>233</v>
      </c>
      <c r="F49" s="62" t="s">
        <v>81</v>
      </c>
      <c r="G49" s="62" t="s">
        <v>259</v>
      </c>
      <c r="H49" s="62" t="s">
        <v>839</v>
      </c>
      <c r="I49" s="62" t="s">
        <v>238</v>
      </c>
      <c r="J49" s="62" t="s">
        <v>238</v>
      </c>
      <c r="K49" s="62" t="s">
        <v>238</v>
      </c>
      <c r="L49" s="62" t="s">
        <v>238</v>
      </c>
      <c r="M49" s="62" t="s">
        <v>238</v>
      </c>
      <c r="N49" s="62" t="s">
        <v>238</v>
      </c>
      <c r="O49" s="62" t="s">
        <v>238</v>
      </c>
      <c r="P49" s="62" t="s">
        <v>238</v>
      </c>
      <c r="Q49" s="62" t="s">
        <v>238</v>
      </c>
      <c r="R49" s="62" t="s">
        <v>238</v>
      </c>
      <c r="S49" s="62" t="s">
        <v>238</v>
      </c>
      <c r="T49" s="62" t="s">
        <v>238</v>
      </c>
      <c r="U49" s="62" t="s">
        <v>238</v>
      </c>
      <c r="V49" s="62" t="s">
        <v>238</v>
      </c>
      <c r="W49" s="62" t="s">
        <v>238</v>
      </c>
      <c r="X49" s="62" t="s">
        <v>238</v>
      </c>
      <c r="Y49" s="62" t="s">
        <v>238</v>
      </c>
      <c r="Z49" s="62" t="s">
        <v>238</v>
      </c>
      <c r="AA49" s="62" t="s">
        <v>238</v>
      </c>
      <c r="AB49" s="62" t="s">
        <v>238</v>
      </c>
      <c r="AC49" s="62" t="s">
        <v>238</v>
      </c>
      <c r="AD49" s="62" t="s">
        <v>238</v>
      </c>
      <c r="AE49" s="62" t="s">
        <v>238</v>
      </c>
      <c r="AF49" s="62" t="s">
        <v>238</v>
      </c>
      <c r="AG49" s="62" t="s">
        <v>238</v>
      </c>
      <c r="AH49" s="62" t="s">
        <v>238</v>
      </c>
    </row>
    <row r="50" ht="15.75" customHeight="1">
      <c r="A50" s="62" t="s">
        <v>81</v>
      </c>
      <c r="B50" s="62" t="s">
        <v>81</v>
      </c>
      <c r="C50" s="62">
        <v>38.0</v>
      </c>
      <c r="D50" s="63">
        <v>46031.0</v>
      </c>
      <c r="E50" s="62" t="s">
        <v>233</v>
      </c>
      <c r="F50" s="62" t="s">
        <v>81</v>
      </c>
      <c r="G50" s="62" t="s">
        <v>245</v>
      </c>
      <c r="H50" s="62" t="s">
        <v>447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75" customHeight="1">
      <c r="A51" s="62" t="s">
        <v>81</v>
      </c>
      <c r="B51" s="62" t="s">
        <v>81</v>
      </c>
      <c r="C51" s="62">
        <v>39.0</v>
      </c>
      <c r="D51" s="63">
        <v>46033.0</v>
      </c>
      <c r="E51" s="62" t="s">
        <v>233</v>
      </c>
      <c r="F51" s="62" t="s">
        <v>81</v>
      </c>
      <c r="G51" s="62" t="s">
        <v>300</v>
      </c>
      <c r="H51" s="62" t="s">
        <v>840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 t="s">
        <v>81</v>
      </c>
      <c r="B52" s="62" t="s">
        <v>81</v>
      </c>
      <c r="C52" s="62">
        <v>40.0</v>
      </c>
      <c r="D52" s="63">
        <v>46037.0</v>
      </c>
      <c r="E52" s="62" t="s">
        <v>233</v>
      </c>
      <c r="F52" s="62" t="s">
        <v>227</v>
      </c>
      <c r="G52" s="62" t="s">
        <v>309</v>
      </c>
      <c r="H52" s="62" t="s">
        <v>841</v>
      </c>
      <c r="I52" s="62" t="s">
        <v>238</v>
      </c>
      <c r="J52" s="62" t="s">
        <v>238</v>
      </c>
      <c r="K52" s="62" t="s">
        <v>238</v>
      </c>
      <c r="L52" s="62" t="s">
        <v>238</v>
      </c>
      <c r="M52" s="62" t="s">
        <v>238</v>
      </c>
      <c r="N52" s="62" t="s">
        <v>238</v>
      </c>
      <c r="O52" s="62" t="s">
        <v>238</v>
      </c>
      <c r="P52" s="62" t="s">
        <v>238</v>
      </c>
      <c r="Q52" s="62" t="s">
        <v>238</v>
      </c>
      <c r="R52" s="62" t="s">
        <v>238</v>
      </c>
      <c r="S52" s="62" t="s">
        <v>238</v>
      </c>
      <c r="T52" s="62" t="s">
        <v>238</v>
      </c>
      <c r="U52" s="62" t="s">
        <v>238</v>
      </c>
      <c r="V52" s="62" t="s">
        <v>238</v>
      </c>
      <c r="W52" s="62" t="s">
        <v>238</v>
      </c>
      <c r="X52" s="62" t="s">
        <v>238</v>
      </c>
      <c r="Y52" s="62" t="s">
        <v>238</v>
      </c>
      <c r="Z52" s="62" t="s">
        <v>238</v>
      </c>
      <c r="AA52" s="62" t="s">
        <v>238</v>
      </c>
      <c r="AB52" s="62" t="s">
        <v>238</v>
      </c>
      <c r="AC52" s="62" t="s">
        <v>238</v>
      </c>
      <c r="AD52" s="62" t="s">
        <v>238</v>
      </c>
      <c r="AE52" s="62" t="s">
        <v>238</v>
      </c>
      <c r="AF52" s="62" t="s">
        <v>238</v>
      </c>
      <c r="AG52" s="62" t="s">
        <v>238</v>
      </c>
      <c r="AH52" s="62" t="s">
        <v>238</v>
      </c>
    </row>
    <row r="53" ht="15.75" customHeight="1">
      <c r="A53" s="62" t="s">
        <v>81</v>
      </c>
      <c r="B53" s="62" t="s">
        <v>81</v>
      </c>
      <c r="C53" s="62">
        <v>41.0</v>
      </c>
      <c r="D53" s="63">
        <v>46040.0</v>
      </c>
      <c r="E53" s="62" t="s">
        <v>233</v>
      </c>
      <c r="F53" s="62" t="s">
        <v>81</v>
      </c>
      <c r="G53" s="62" t="s">
        <v>309</v>
      </c>
      <c r="H53" s="62" t="s">
        <v>544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 t="s">
        <v>81</v>
      </c>
      <c r="B54" s="62" t="s">
        <v>81</v>
      </c>
      <c r="C54" s="62">
        <v>42.0</v>
      </c>
      <c r="D54" s="63">
        <v>46043.0</v>
      </c>
      <c r="E54" s="62" t="s">
        <v>233</v>
      </c>
      <c r="F54" s="62" t="s">
        <v>81</v>
      </c>
      <c r="G54" s="62" t="s">
        <v>241</v>
      </c>
      <c r="H54" s="62" t="s">
        <v>842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 t="s">
        <v>81</v>
      </c>
      <c r="B55" s="62" t="s">
        <v>81</v>
      </c>
      <c r="C55" s="62">
        <v>43.0</v>
      </c>
      <c r="D55" s="63">
        <v>46045.0</v>
      </c>
      <c r="E55" s="62" t="s">
        <v>233</v>
      </c>
      <c r="F55" s="62" t="s">
        <v>81</v>
      </c>
      <c r="G55" s="62" t="s">
        <v>247</v>
      </c>
      <c r="H55" s="62" t="s">
        <v>843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 t="s">
        <v>81</v>
      </c>
      <c r="B56" s="62" t="s">
        <v>81</v>
      </c>
      <c r="C56" s="62">
        <v>44.0</v>
      </c>
      <c r="D56" s="63">
        <v>46048.0</v>
      </c>
      <c r="E56" s="62" t="s">
        <v>233</v>
      </c>
      <c r="F56" s="62" t="s">
        <v>227</v>
      </c>
      <c r="G56" s="62" t="s">
        <v>272</v>
      </c>
      <c r="H56" s="62" t="s">
        <v>844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 t="s">
        <v>81</v>
      </c>
      <c r="B57" s="62" t="s">
        <v>81</v>
      </c>
      <c r="C57" s="62">
        <v>45.0</v>
      </c>
      <c r="D57" s="63">
        <v>46050.0</v>
      </c>
      <c r="E57" s="62" t="s">
        <v>233</v>
      </c>
      <c r="F57" s="62" t="s">
        <v>81</v>
      </c>
      <c r="G57" s="62" t="s">
        <v>243</v>
      </c>
      <c r="H57" s="62" t="s">
        <v>845</v>
      </c>
      <c r="I57" s="62" t="s">
        <v>299</v>
      </c>
      <c r="J57" s="62" t="s">
        <v>299</v>
      </c>
      <c r="K57" s="62" t="s">
        <v>299</v>
      </c>
      <c r="L57" s="62" t="s">
        <v>299</v>
      </c>
      <c r="M57" s="62" t="s">
        <v>299</v>
      </c>
      <c r="N57" s="62" t="s">
        <v>299</v>
      </c>
      <c r="O57" s="62" t="s">
        <v>299</v>
      </c>
      <c r="P57" s="62" t="s">
        <v>299</v>
      </c>
      <c r="Q57" s="62" t="s">
        <v>299</v>
      </c>
      <c r="R57" s="62" t="s">
        <v>299</v>
      </c>
      <c r="S57" s="62" t="s">
        <v>299</v>
      </c>
      <c r="T57" s="62" t="s">
        <v>299</v>
      </c>
      <c r="U57" s="62" t="s">
        <v>299</v>
      </c>
      <c r="V57" s="62" t="s">
        <v>299</v>
      </c>
      <c r="W57" s="62" t="s">
        <v>299</v>
      </c>
      <c r="X57" s="62" t="s">
        <v>299</v>
      </c>
      <c r="Y57" s="62" t="s">
        <v>299</v>
      </c>
      <c r="Z57" s="62" t="s">
        <v>299</v>
      </c>
      <c r="AA57" s="62" t="s">
        <v>299</v>
      </c>
      <c r="AB57" s="62" t="s">
        <v>299</v>
      </c>
      <c r="AC57" s="62" t="s">
        <v>299</v>
      </c>
      <c r="AD57" s="62" t="s">
        <v>299</v>
      </c>
      <c r="AE57" s="62" t="s">
        <v>299</v>
      </c>
      <c r="AF57" s="62" t="s">
        <v>299</v>
      </c>
      <c r="AG57" s="62" t="s">
        <v>299</v>
      </c>
      <c r="AH57" s="62" t="s">
        <v>299</v>
      </c>
    </row>
    <row r="58" ht="15.75" customHeight="1">
      <c r="A58" s="62" t="s">
        <v>81</v>
      </c>
      <c r="B58" s="62" t="s">
        <v>81</v>
      </c>
      <c r="C58" s="62">
        <v>46.0</v>
      </c>
      <c r="D58" s="63">
        <v>46052.0</v>
      </c>
      <c r="E58" s="62" t="s">
        <v>233</v>
      </c>
      <c r="F58" s="62" t="s">
        <v>227</v>
      </c>
      <c r="G58" s="62" t="s">
        <v>247</v>
      </c>
      <c r="H58" s="62" t="s">
        <v>412</v>
      </c>
      <c r="I58" s="62" t="s">
        <v>846</v>
      </c>
      <c r="J58" s="62" t="s">
        <v>846</v>
      </c>
      <c r="K58" s="62" t="s">
        <v>846</v>
      </c>
      <c r="L58" s="62" t="s">
        <v>846</v>
      </c>
      <c r="M58" s="62" t="s">
        <v>846</v>
      </c>
      <c r="N58" s="62" t="s">
        <v>846</v>
      </c>
      <c r="O58" s="62" t="s">
        <v>846</v>
      </c>
      <c r="P58" s="62" t="s">
        <v>846</v>
      </c>
      <c r="Q58" s="62" t="s">
        <v>846</v>
      </c>
      <c r="R58" s="62" t="s">
        <v>846</v>
      </c>
      <c r="S58" s="62" t="s">
        <v>846</v>
      </c>
      <c r="T58" s="62" t="s">
        <v>846</v>
      </c>
      <c r="U58" s="62" t="s">
        <v>846</v>
      </c>
      <c r="V58" s="62" t="s">
        <v>846</v>
      </c>
      <c r="W58" s="62" t="s">
        <v>846</v>
      </c>
      <c r="X58" s="62" t="s">
        <v>846</v>
      </c>
      <c r="Y58" s="62" t="s">
        <v>846</v>
      </c>
      <c r="Z58" s="62" t="s">
        <v>846</v>
      </c>
      <c r="AA58" s="62" t="s">
        <v>846</v>
      </c>
      <c r="AB58" s="62" t="s">
        <v>846</v>
      </c>
      <c r="AC58" s="62" t="s">
        <v>846</v>
      </c>
      <c r="AD58" s="62" t="s">
        <v>846</v>
      </c>
      <c r="AE58" s="62" t="s">
        <v>846</v>
      </c>
      <c r="AF58" s="62" t="s">
        <v>846</v>
      </c>
      <c r="AG58" s="62" t="s">
        <v>846</v>
      </c>
      <c r="AH58" s="62" t="s">
        <v>846</v>
      </c>
    </row>
    <row r="59" ht="15.75" customHeight="1">
      <c r="A59" s="62">
        <v>1.0</v>
      </c>
      <c r="B59" s="62">
        <v>230.0</v>
      </c>
      <c r="C59" s="62">
        <v>47.0</v>
      </c>
      <c r="D59" s="63">
        <v>46053.0</v>
      </c>
      <c r="E59" s="62" t="s">
        <v>233</v>
      </c>
      <c r="F59" s="62" t="s">
        <v>81</v>
      </c>
      <c r="G59" s="62" t="s">
        <v>225</v>
      </c>
      <c r="H59" s="62" t="s">
        <v>847</v>
      </c>
      <c r="I59" s="62" t="s">
        <v>224</v>
      </c>
      <c r="J59" s="65">
        <v>0.8125</v>
      </c>
      <c r="K59" s="62">
        <v>6.0</v>
      </c>
      <c r="L59" s="62">
        <v>12.0</v>
      </c>
      <c r="M59" s="62">
        <v>0.5</v>
      </c>
      <c r="N59" s="62">
        <v>2.0</v>
      </c>
      <c r="O59" s="62">
        <v>7.0</v>
      </c>
      <c r="P59" s="62">
        <v>0.286</v>
      </c>
      <c r="Q59" s="62">
        <v>4.0</v>
      </c>
      <c r="R59" s="62">
        <v>5.0</v>
      </c>
      <c r="S59" s="62">
        <v>0.8</v>
      </c>
      <c r="T59" s="62">
        <v>0.583</v>
      </c>
      <c r="U59" s="62">
        <v>6.0</v>
      </c>
      <c r="V59" s="62">
        <v>7.0</v>
      </c>
      <c r="W59" s="62">
        <v>0.857</v>
      </c>
      <c r="X59" s="62">
        <v>0.0</v>
      </c>
      <c r="Y59" s="62">
        <v>1.0</v>
      </c>
      <c r="Z59" s="62">
        <v>1.0</v>
      </c>
      <c r="AA59" s="62">
        <v>6.0</v>
      </c>
      <c r="AB59" s="62">
        <v>1.0</v>
      </c>
      <c r="AC59" s="62">
        <v>0.0</v>
      </c>
      <c r="AD59" s="62">
        <v>2.0</v>
      </c>
      <c r="AE59" s="62">
        <v>3.0</v>
      </c>
      <c r="AF59" s="62">
        <v>20.0</v>
      </c>
      <c r="AG59" s="62">
        <v>15.9</v>
      </c>
      <c r="AH59" s="62">
        <v>-8.0</v>
      </c>
    </row>
    <row r="60" ht="15.75" customHeight="1">
      <c r="A60" s="62">
        <v>2.0</v>
      </c>
      <c r="B60" s="62">
        <v>231.0</v>
      </c>
      <c r="C60" s="62">
        <v>48.0</v>
      </c>
      <c r="D60" s="63">
        <v>46055.0</v>
      </c>
      <c r="E60" s="62" t="s">
        <v>233</v>
      </c>
      <c r="F60" s="62" t="s">
        <v>81</v>
      </c>
      <c r="G60" s="62" t="s">
        <v>225</v>
      </c>
      <c r="H60" s="62" t="s">
        <v>833</v>
      </c>
      <c r="I60" s="62" t="s">
        <v>224</v>
      </c>
      <c r="J60" s="65">
        <v>0.8506944444444444</v>
      </c>
      <c r="K60" s="62">
        <v>6.0</v>
      </c>
      <c r="L60" s="62">
        <v>10.0</v>
      </c>
      <c r="M60" s="62">
        <v>0.6</v>
      </c>
      <c r="N60" s="62">
        <v>2.0</v>
      </c>
      <c r="O60" s="62">
        <v>5.0</v>
      </c>
      <c r="P60" s="62">
        <v>0.4</v>
      </c>
      <c r="Q60" s="62">
        <v>4.0</v>
      </c>
      <c r="R60" s="62">
        <v>5.0</v>
      </c>
      <c r="S60" s="62">
        <v>0.8</v>
      </c>
      <c r="T60" s="62">
        <v>0.7</v>
      </c>
      <c r="U60" s="62">
        <v>5.0</v>
      </c>
      <c r="V60" s="62">
        <v>6.0</v>
      </c>
      <c r="W60" s="62">
        <v>0.833</v>
      </c>
      <c r="X60" s="62">
        <v>2.0</v>
      </c>
      <c r="Y60" s="62">
        <v>4.0</v>
      </c>
      <c r="Z60" s="62">
        <v>6.0</v>
      </c>
      <c r="AA60" s="62">
        <v>8.0</v>
      </c>
      <c r="AB60" s="62">
        <v>1.0</v>
      </c>
      <c r="AC60" s="62">
        <v>0.0</v>
      </c>
      <c r="AD60" s="62">
        <v>3.0</v>
      </c>
      <c r="AE60" s="62">
        <v>2.0</v>
      </c>
      <c r="AF60" s="62">
        <v>19.0</v>
      </c>
      <c r="AG60" s="62">
        <v>19.4</v>
      </c>
      <c r="AH60" s="62">
        <v>4.0</v>
      </c>
    </row>
    <row r="61" ht="15.75" customHeight="1">
      <c r="A61" s="62">
        <v>3.0</v>
      </c>
      <c r="B61" s="62">
        <v>232.0</v>
      </c>
      <c r="C61" s="62">
        <v>49.0</v>
      </c>
      <c r="D61" s="63">
        <v>46057.0</v>
      </c>
      <c r="E61" s="62" t="s">
        <v>233</v>
      </c>
      <c r="F61" s="62" t="s">
        <v>227</v>
      </c>
      <c r="G61" s="62" t="s">
        <v>228</v>
      </c>
      <c r="H61" s="62" t="s">
        <v>848</v>
      </c>
      <c r="I61" s="62" t="s">
        <v>224</v>
      </c>
      <c r="J61" s="65">
        <v>0.8618055555555556</v>
      </c>
      <c r="K61" s="62">
        <v>10.0</v>
      </c>
      <c r="L61" s="62">
        <v>14.0</v>
      </c>
      <c r="M61" s="62">
        <v>0.714</v>
      </c>
      <c r="N61" s="62">
        <v>3.0</v>
      </c>
      <c r="O61" s="62">
        <v>4.0</v>
      </c>
      <c r="P61" s="62">
        <v>0.75</v>
      </c>
      <c r="Q61" s="62">
        <v>7.0</v>
      </c>
      <c r="R61" s="62">
        <v>10.0</v>
      </c>
      <c r="S61" s="62">
        <v>0.7</v>
      </c>
      <c r="T61" s="62">
        <v>0.821</v>
      </c>
      <c r="U61" s="62">
        <v>5.0</v>
      </c>
      <c r="V61" s="62">
        <v>6.0</v>
      </c>
      <c r="W61" s="62">
        <v>0.833</v>
      </c>
      <c r="X61" s="62">
        <v>1.0</v>
      </c>
      <c r="Y61" s="62">
        <v>0.0</v>
      </c>
      <c r="Z61" s="62">
        <v>1.0</v>
      </c>
      <c r="AA61" s="62">
        <v>7.0</v>
      </c>
      <c r="AB61" s="62">
        <v>1.0</v>
      </c>
      <c r="AC61" s="62">
        <v>0.0</v>
      </c>
      <c r="AD61" s="62">
        <v>0.0</v>
      </c>
      <c r="AE61" s="62">
        <v>2.0</v>
      </c>
      <c r="AF61" s="62">
        <v>28.0</v>
      </c>
      <c r="AG61" s="62">
        <v>27.6</v>
      </c>
      <c r="AH61" s="62">
        <v>9.0</v>
      </c>
    </row>
    <row r="62" ht="15.75" customHeight="1">
      <c r="A62" s="62">
        <v>3.0</v>
      </c>
      <c r="B62" s="62" t="s">
        <v>81</v>
      </c>
      <c r="C62" s="62">
        <v>50.0</v>
      </c>
      <c r="D62" s="63">
        <v>46059.0</v>
      </c>
      <c r="E62" s="62" t="s">
        <v>233</v>
      </c>
      <c r="F62" s="62" t="s">
        <v>227</v>
      </c>
      <c r="G62" s="62" t="s">
        <v>230</v>
      </c>
      <c r="H62" s="62" t="s">
        <v>849</v>
      </c>
      <c r="I62" s="62" t="s">
        <v>238</v>
      </c>
      <c r="J62" s="62" t="s">
        <v>238</v>
      </c>
      <c r="K62" s="62" t="s">
        <v>238</v>
      </c>
      <c r="L62" s="62" t="s">
        <v>238</v>
      </c>
      <c r="M62" s="62" t="s">
        <v>238</v>
      </c>
      <c r="N62" s="62" t="s">
        <v>238</v>
      </c>
      <c r="O62" s="62" t="s">
        <v>238</v>
      </c>
      <c r="P62" s="62" t="s">
        <v>238</v>
      </c>
      <c r="Q62" s="62" t="s">
        <v>238</v>
      </c>
      <c r="R62" s="62" t="s">
        <v>238</v>
      </c>
      <c r="S62" s="62" t="s">
        <v>238</v>
      </c>
      <c r="T62" s="62" t="s">
        <v>238</v>
      </c>
      <c r="U62" s="62" t="s">
        <v>238</v>
      </c>
      <c r="V62" s="62" t="s">
        <v>238</v>
      </c>
      <c r="W62" s="62" t="s">
        <v>238</v>
      </c>
      <c r="X62" s="62" t="s">
        <v>238</v>
      </c>
      <c r="Y62" s="62" t="s">
        <v>238</v>
      </c>
      <c r="Z62" s="62" t="s">
        <v>238</v>
      </c>
      <c r="AA62" s="62" t="s">
        <v>238</v>
      </c>
      <c r="AB62" s="62" t="s">
        <v>238</v>
      </c>
      <c r="AC62" s="62" t="s">
        <v>238</v>
      </c>
      <c r="AD62" s="62" t="s">
        <v>238</v>
      </c>
      <c r="AE62" s="62" t="s">
        <v>238</v>
      </c>
      <c r="AF62" s="62" t="s">
        <v>238</v>
      </c>
      <c r="AG62" s="62" t="s">
        <v>238</v>
      </c>
      <c r="AH62" s="62" t="s">
        <v>238</v>
      </c>
    </row>
    <row r="63" ht="15.75" customHeight="1">
      <c r="A63" s="62">
        <v>4.0</v>
      </c>
      <c r="B63" s="62">
        <v>233.0</v>
      </c>
      <c r="C63" s="62">
        <v>51.0</v>
      </c>
      <c r="D63" s="63">
        <v>46060.0</v>
      </c>
      <c r="E63" s="62" t="s">
        <v>233</v>
      </c>
      <c r="F63" s="62" t="s">
        <v>227</v>
      </c>
      <c r="G63" s="62" t="s">
        <v>230</v>
      </c>
      <c r="H63" s="62" t="s">
        <v>850</v>
      </c>
      <c r="I63" s="62" t="s">
        <v>224</v>
      </c>
      <c r="J63" s="65">
        <v>0.8291666666666667</v>
      </c>
      <c r="K63" s="62">
        <v>4.0</v>
      </c>
      <c r="L63" s="62">
        <v>10.0</v>
      </c>
      <c r="M63" s="62">
        <v>0.4</v>
      </c>
      <c r="N63" s="62">
        <v>2.0</v>
      </c>
      <c r="O63" s="62">
        <v>5.0</v>
      </c>
      <c r="P63" s="62">
        <v>0.4</v>
      </c>
      <c r="Q63" s="62">
        <v>2.0</v>
      </c>
      <c r="R63" s="62">
        <v>5.0</v>
      </c>
      <c r="S63" s="62">
        <v>0.4</v>
      </c>
      <c r="T63" s="62">
        <v>0.5</v>
      </c>
      <c r="U63" s="62">
        <v>3.0</v>
      </c>
      <c r="V63" s="62">
        <v>3.0</v>
      </c>
      <c r="W63" s="62">
        <v>1.0</v>
      </c>
      <c r="X63" s="62">
        <v>0.0</v>
      </c>
      <c r="Y63" s="62">
        <v>1.0</v>
      </c>
      <c r="Z63" s="62">
        <v>1.0</v>
      </c>
      <c r="AA63" s="62">
        <v>1.0</v>
      </c>
      <c r="AB63" s="62">
        <v>1.0</v>
      </c>
      <c r="AC63" s="62">
        <v>1.0</v>
      </c>
      <c r="AD63" s="62">
        <v>4.0</v>
      </c>
      <c r="AE63" s="62">
        <v>4.0</v>
      </c>
      <c r="AF63" s="62">
        <v>13.0</v>
      </c>
      <c r="AG63" s="62">
        <v>4.7</v>
      </c>
      <c r="AH63" s="62">
        <v>-7.0</v>
      </c>
    </row>
    <row r="64" ht="15.75" customHeight="1">
      <c r="A64" s="62">
        <v>5.0</v>
      </c>
      <c r="B64" s="62">
        <v>234.0</v>
      </c>
      <c r="C64" s="62">
        <v>52.0</v>
      </c>
      <c r="D64" s="63">
        <v>46062.0</v>
      </c>
      <c r="E64" s="62" t="s">
        <v>233</v>
      </c>
      <c r="F64" s="62" t="s">
        <v>227</v>
      </c>
      <c r="G64" s="62" t="s">
        <v>222</v>
      </c>
      <c r="H64" s="62" t="s">
        <v>340</v>
      </c>
      <c r="I64" s="62" t="s">
        <v>224</v>
      </c>
      <c r="J64" s="65">
        <v>0.83125</v>
      </c>
      <c r="K64" s="62">
        <v>8.0</v>
      </c>
      <c r="L64" s="62">
        <v>14.0</v>
      </c>
      <c r="M64" s="62">
        <v>0.571</v>
      </c>
      <c r="N64" s="62">
        <v>2.0</v>
      </c>
      <c r="O64" s="62">
        <v>7.0</v>
      </c>
      <c r="P64" s="62">
        <v>0.286</v>
      </c>
      <c r="Q64" s="62">
        <v>6.0</v>
      </c>
      <c r="R64" s="62">
        <v>7.0</v>
      </c>
      <c r="S64" s="62">
        <v>0.857</v>
      </c>
      <c r="T64" s="62">
        <v>0.643</v>
      </c>
      <c r="U64" s="62">
        <v>1.0</v>
      </c>
      <c r="V64" s="62">
        <v>2.0</v>
      </c>
      <c r="W64" s="62">
        <v>0.5</v>
      </c>
      <c r="X64" s="62">
        <v>0.0</v>
      </c>
      <c r="Y64" s="62">
        <v>3.0</v>
      </c>
      <c r="Z64" s="62">
        <v>3.0</v>
      </c>
      <c r="AA64" s="62">
        <v>7.0</v>
      </c>
      <c r="AB64" s="62">
        <v>2.0</v>
      </c>
      <c r="AC64" s="62">
        <v>0.0</v>
      </c>
      <c r="AD64" s="62">
        <v>1.0</v>
      </c>
      <c r="AE64" s="62">
        <v>0.0</v>
      </c>
      <c r="AF64" s="62">
        <v>19.0</v>
      </c>
      <c r="AG64" s="62">
        <v>18.8</v>
      </c>
      <c r="AH64" s="62">
        <v>15.0</v>
      </c>
    </row>
    <row r="65" ht="15.75" customHeight="1">
      <c r="A65" s="62">
        <v>6.0</v>
      </c>
      <c r="B65" s="62">
        <v>235.0</v>
      </c>
      <c r="C65" s="62">
        <v>53.0</v>
      </c>
      <c r="D65" s="63">
        <v>46064.0</v>
      </c>
      <c r="E65" s="62" t="s">
        <v>233</v>
      </c>
      <c r="F65" s="62" t="s">
        <v>227</v>
      </c>
      <c r="G65" s="62" t="s">
        <v>287</v>
      </c>
      <c r="H65" s="62" t="s">
        <v>851</v>
      </c>
      <c r="I65" s="62" t="s">
        <v>224</v>
      </c>
      <c r="J65" s="65">
        <v>0.8736111111111111</v>
      </c>
      <c r="K65" s="62">
        <v>4.0</v>
      </c>
      <c r="L65" s="62">
        <v>11.0</v>
      </c>
      <c r="M65" s="62">
        <v>0.364</v>
      </c>
      <c r="N65" s="62">
        <v>3.0</v>
      </c>
      <c r="O65" s="62">
        <v>7.0</v>
      </c>
      <c r="P65" s="62">
        <v>0.429</v>
      </c>
      <c r="Q65" s="62">
        <v>1.0</v>
      </c>
      <c r="R65" s="62">
        <v>4.0</v>
      </c>
      <c r="S65" s="62">
        <v>0.25</v>
      </c>
      <c r="T65" s="62">
        <v>0.5</v>
      </c>
      <c r="U65" s="62">
        <v>8.0</v>
      </c>
      <c r="V65" s="62">
        <v>9.0</v>
      </c>
      <c r="W65" s="62">
        <v>0.889</v>
      </c>
      <c r="X65" s="62">
        <v>0.0</v>
      </c>
      <c r="Y65" s="62">
        <v>1.0</v>
      </c>
      <c r="Z65" s="62">
        <v>1.0</v>
      </c>
      <c r="AA65" s="62">
        <v>7.0</v>
      </c>
      <c r="AB65" s="62">
        <v>1.0</v>
      </c>
      <c r="AC65" s="62">
        <v>1.0</v>
      </c>
      <c r="AD65" s="62">
        <v>0.0</v>
      </c>
      <c r="AE65" s="62">
        <v>2.0</v>
      </c>
      <c r="AF65" s="62">
        <v>19.0</v>
      </c>
      <c r="AG65" s="62">
        <v>18.6</v>
      </c>
      <c r="AH65" s="62">
        <v>3.0</v>
      </c>
    </row>
    <row r="66" ht="15.75" customHeight="1">
      <c r="A66" s="62">
        <v>6.0</v>
      </c>
      <c r="B66" s="62" t="s">
        <v>81</v>
      </c>
      <c r="C66" s="62">
        <v>54.0</v>
      </c>
      <c r="D66" s="63">
        <v>46073.0</v>
      </c>
      <c r="E66" s="62" t="s">
        <v>233</v>
      </c>
      <c r="F66" s="62" t="s">
        <v>81</v>
      </c>
      <c r="G66" s="62" t="s">
        <v>251</v>
      </c>
      <c r="H66" s="62" t="s">
        <v>596</v>
      </c>
      <c r="I66" s="62" t="s">
        <v>299</v>
      </c>
      <c r="J66" s="62" t="s">
        <v>299</v>
      </c>
      <c r="K66" s="62" t="s">
        <v>299</v>
      </c>
      <c r="L66" s="62" t="s">
        <v>299</v>
      </c>
      <c r="M66" s="62" t="s">
        <v>299</v>
      </c>
      <c r="N66" s="62" t="s">
        <v>299</v>
      </c>
      <c r="O66" s="62" t="s">
        <v>299</v>
      </c>
      <c r="P66" s="62" t="s">
        <v>299</v>
      </c>
      <c r="Q66" s="62" t="s">
        <v>299</v>
      </c>
      <c r="R66" s="62" t="s">
        <v>299</v>
      </c>
      <c r="S66" s="62" t="s">
        <v>299</v>
      </c>
      <c r="T66" s="62" t="s">
        <v>299</v>
      </c>
      <c r="U66" s="62" t="s">
        <v>299</v>
      </c>
      <c r="V66" s="62" t="s">
        <v>299</v>
      </c>
      <c r="W66" s="62" t="s">
        <v>299</v>
      </c>
      <c r="X66" s="62" t="s">
        <v>299</v>
      </c>
      <c r="Y66" s="62" t="s">
        <v>299</v>
      </c>
      <c r="Z66" s="62" t="s">
        <v>299</v>
      </c>
      <c r="AA66" s="62" t="s">
        <v>299</v>
      </c>
      <c r="AB66" s="62" t="s">
        <v>299</v>
      </c>
      <c r="AC66" s="62" t="s">
        <v>299</v>
      </c>
      <c r="AD66" s="62" t="s">
        <v>299</v>
      </c>
      <c r="AE66" s="62" t="s">
        <v>299</v>
      </c>
      <c r="AF66" s="62" t="s">
        <v>299</v>
      </c>
      <c r="AG66" s="62" t="s">
        <v>299</v>
      </c>
      <c r="AH66" s="62" t="s">
        <v>299</v>
      </c>
    </row>
    <row r="67" ht="15.75" customHeight="1">
      <c r="A67" s="62">
        <v>7.0</v>
      </c>
      <c r="B67" s="62">
        <v>236.0</v>
      </c>
      <c r="C67" s="62">
        <v>55.0</v>
      </c>
      <c r="D67" s="63">
        <v>46074.0</v>
      </c>
      <c r="E67" s="62" t="s">
        <v>233</v>
      </c>
      <c r="F67" s="62" t="s">
        <v>227</v>
      </c>
      <c r="G67" s="62" t="s">
        <v>235</v>
      </c>
      <c r="H67" s="62" t="s">
        <v>852</v>
      </c>
      <c r="I67" s="62" t="s">
        <v>224</v>
      </c>
      <c r="J67" s="65">
        <v>0.93125</v>
      </c>
      <c r="K67" s="62">
        <v>6.0</v>
      </c>
      <c r="L67" s="62">
        <v>16.0</v>
      </c>
      <c r="M67" s="62">
        <v>0.375</v>
      </c>
      <c r="N67" s="62">
        <v>3.0</v>
      </c>
      <c r="O67" s="62">
        <v>8.0</v>
      </c>
      <c r="P67" s="62">
        <v>0.375</v>
      </c>
      <c r="Q67" s="62">
        <v>3.0</v>
      </c>
      <c r="R67" s="62">
        <v>8.0</v>
      </c>
      <c r="S67" s="62">
        <v>0.375</v>
      </c>
      <c r="T67" s="62">
        <v>0.469</v>
      </c>
      <c r="U67" s="62">
        <v>2.0</v>
      </c>
      <c r="V67" s="62">
        <v>2.0</v>
      </c>
      <c r="W67" s="62">
        <v>1.0</v>
      </c>
      <c r="X67" s="62">
        <v>3.0</v>
      </c>
      <c r="Y67" s="62">
        <v>3.0</v>
      </c>
      <c r="Z67" s="62">
        <v>6.0</v>
      </c>
      <c r="AA67" s="62">
        <v>4.0</v>
      </c>
      <c r="AB67" s="62">
        <v>2.0</v>
      </c>
      <c r="AC67" s="62">
        <v>0.0</v>
      </c>
      <c r="AD67" s="62">
        <v>2.0</v>
      </c>
      <c r="AE67" s="62">
        <v>2.0</v>
      </c>
      <c r="AF67" s="62">
        <v>17.0</v>
      </c>
      <c r="AG67" s="62">
        <v>13.2</v>
      </c>
      <c r="AH67" s="62">
        <v>-8.0</v>
      </c>
    </row>
    <row r="68" ht="15.75" customHeight="1">
      <c r="A68" s="62">
        <v>7.0</v>
      </c>
      <c r="B68" s="62" t="s">
        <v>81</v>
      </c>
      <c r="C68" s="62">
        <v>56.0</v>
      </c>
      <c r="D68" s="63">
        <v>46076.0</v>
      </c>
      <c r="E68" s="62" t="s">
        <v>233</v>
      </c>
      <c r="F68" s="62" t="s">
        <v>81</v>
      </c>
      <c r="G68" s="62" t="s">
        <v>228</v>
      </c>
      <c r="H68" s="62" t="s">
        <v>853</v>
      </c>
      <c r="I68" s="62" t="s">
        <v>238</v>
      </c>
      <c r="J68" s="62" t="s">
        <v>238</v>
      </c>
      <c r="K68" s="62" t="s">
        <v>238</v>
      </c>
      <c r="L68" s="62" t="s">
        <v>238</v>
      </c>
      <c r="M68" s="62" t="s">
        <v>238</v>
      </c>
      <c r="N68" s="62" t="s">
        <v>238</v>
      </c>
      <c r="O68" s="62" t="s">
        <v>238</v>
      </c>
      <c r="P68" s="62" t="s">
        <v>238</v>
      </c>
      <c r="Q68" s="62" t="s">
        <v>238</v>
      </c>
      <c r="R68" s="62" t="s">
        <v>238</v>
      </c>
      <c r="S68" s="62" t="s">
        <v>238</v>
      </c>
      <c r="T68" s="62" t="s">
        <v>238</v>
      </c>
      <c r="U68" s="62" t="s">
        <v>238</v>
      </c>
      <c r="V68" s="62" t="s">
        <v>238</v>
      </c>
      <c r="W68" s="62" t="s">
        <v>238</v>
      </c>
      <c r="X68" s="62" t="s">
        <v>238</v>
      </c>
      <c r="Y68" s="62" t="s">
        <v>238</v>
      </c>
      <c r="Z68" s="62" t="s">
        <v>238</v>
      </c>
      <c r="AA68" s="62" t="s">
        <v>238</v>
      </c>
      <c r="AB68" s="62" t="s">
        <v>238</v>
      </c>
      <c r="AC68" s="62" t="s">
        <v>238</v>
      </c>
      <c r="AD68" s="62" t="s">
        <v>238</v>
      </c>
      <c r="AE68" s="62" t="s">
        <v>238</v>
      </c>
      <c r="AF68" s="62" t="s">
        <v>238</v>
      </c>
      <c r="AG68" s="62" t="s">
        <v>238</v>
      </c>
      <c r="AH68" s="62" t="s">
        <v>238</v>
      </c>
    </row>
    <row r="69" ht="15.75" customHeight="1">
      <c r="A69" s="62">
        <v>8.0</v>
      </c>
      <c r="B69" s="62">
        <v>237.0</v>
      </c>
      <c r="C69" s="62">
        <v>57.0</v>
      </c>
      <c r="D69" s="63">
        <v>46078.0</v>
      </c>
      <c r="E69" s="62" t="s">
        <v>233</v>
      </c>
      <c r="F69" s="62" t="s">
        <v>81</v>
      </c>
      <c r="G69" s="62" t="s">
        <v>222</v>
      </c>
      <c r="H69" s="62" t="s">
        <v>854</v>
      </c>
      <c r="I69" s="62" t="s">
        <v>224</v>
      </c>
      <c r="J69" s="64">
        <v>1.0006944444444446</v>
      </c>
      <c r="K69" s="62">
        <v>8.0</v>
      </c>
      <c r="L69" s="62">
        <v>14.0</v>
      </c>
      <c r="M69" s="62">
        <v>0.571</v>
      </c>
      <c r="N69" s="62">
        <v>4.0</v>
      </c>
      <c r="O69" s="62">
        <v>8.0</v>
      </c>
      <c r="P69" s="62">
        <v>0.5</v>
      </c>
      <c r="Q69" s="62">
        <v>4.0</v>
      </c>
      <c r="R69" s="62">
        <v>6.0</v>
      </c>
      <c r="S69" s="62">
        <v>0.667</v>
      </c>
      <c r="T69" s="62">
        <v>0.714</v>
      </c>
      <c r="U69" s="62">
        <v>2.0</v>
      </c>
      <c r="V69" s="62">
        <v>2.0</v>
      </c>
      <c r="W69" s="62">
        <v>1.0</v>
      </c>
      <c r="X69" s="62">
        <v>0.0</v>
      </c>
      <c r="Y69" s="62">
        <v>3.0</v>
      </c>
      <c r="Z69" s="62">
        <v>3.0</v>
      </c>
      <c r="AA69" s="62">
        <v>5.0</v>
      </c>
      <c r="AB69" s="62">
        <v>1.0</v>
      </c>
      <c r="AC69" s="62">
        <v>0.0</v>
      </c>
      <c r="AD69" s="62">
        <v>2.0</v>
      </c>
      <c r="AE69" s="62">
        <v>2.0</v>
      </c>
      <c r="AF69" s="62">
        <v>22.0</v>
      </c>
      <c r="AG69" s="62">
        <v>18.0</v>
      </c>
      <c r="AH69" s="62">
        <v>-17.0</v>
      </c>
    </row>
    <row r="70" ht="15.75" customHeight="1">
      <c r="A70" s="62">
        <v>8.0</v>
      </c>
      <c r="B70" s="62" t="s">
        <v>81</v>
      </c>
      <c r="C70" s="62">
        <v>58.0</v>
      </c>
      <c r="D70" s="63">
        <v>46080.0</v>
      </c>
      <c r="E70" s="62" t="s">
        <v>233</v>
      </c>
      <c r="F70" s="62" t="s">
        <v>227</v>
      </c>
      <c r="G70" s="62" t="s">
        <v>256</v>
      </c>
      <c r="H70" s="62" t="s">
        <v>496</v>
      </c>
      <c r="I70" s="62" t="s">
        <v>299</v>
      </c>
      <c r="J70" s="62" t="s">
        <v>299</v>
      </c>
      <c r="K70" s="62" t="s">
        <v>299</v>
      </c>
      <c r="L70" s="62" t="s">
        <v>299</v>
      </c>
      <c r="M70" s="62" t="s">
        <v>299</v>
      </c>
      <c r="N70" s="62" t="s">
        <v>299</v>
      </c>
      <c r="O70" s="62" t="s">
        <v>299</v>
      </c>
      <c r="P70" s="62" t="s">
        <v>299</v>
      </c>
      <c r="Q70" s="62" t="s">
        <v>299</v>
      </c>
      <c r="R70" s="62" t="s">
        <v>299</v>
      </c>
      <c r="S70" s="62" t="s">
        <v>299</v>
      </c>
      <c r="T70" s="62" t="s">
        <v>299</v>
      </c>
      <c r="U70" s="62" t="s">
        <v>299</v>
      </c>
      <c r="V70" s="62" t="s">
        <v>299</v>
      </c>
      <c r="W70" s="62" t="s">
        <v>299</v>
      </c>
      <c r="X70" s="62" t="s">
        <v>299</v>
      </c>
      <c r="Y70" s="62" t="s">
        <v>299</v>
      </c>
      <c r="Z70" s="62" t="s">
        <v>299</v>
      </c>
      <c r="AA70" s="62" t="s">
        <v>299</v>
      </c>
      <c r="AB70" s="62" t="s">
        <v>299</v>
      </c>
      <c r="AC70" s="62" t="s">
        <v>299</v>
      </c>
      <c r="AD70" s="62" t="s">
        <v>299</v>
      </c>
      <c r="AE70" s="62" t="s">
        <v>299</v>
      </c>
      <c r="AF70" s="62" t="s">
        <v>299</v>
      </c>
      <c r="AG70" s="62" t="s">
        <v>299</v>
      </c>
      <c r="AH70" s="62" t="s">
        <v>299</v>
      </c>
    </row>
    <row r="71" ht="15.75" customHeight="1">
      <c r="A71" s="62">
        <v>8.0</v>
      </c>
      <c r="B71" s="62" t="s">
        <v>81</v>
      </c>
      <c r="C71" s="62">
        <v>59.0</v>
      </c>
      <c r="D71" s="63">
        <v>46082.0</v>
      </c>
      <c r="E71" s="62" t="s">
        <v>233</v>
      </c>
      <c r="F71" s="62" t="s">
        <v>227</v>
      </c>
      <c r="G71" s="62" t="s">
        <v>316</v>
      </c>
      <c r="H71" s="62" t="s">
        <v>855</v>
      </c>
      <c r="I71" s="62" t="s">
        <v>299</v>
      </c>
      <c r="J71" s="62" t="s">
        <v>299</v>
      </c>
      <c r="K71" s="62" t="s">
        <v>299</v>
      </c>
      <c r="L71" s="62" t="s">
        <v>299</v>
      </c>
      <c r="M71" s="62" t="s">
        <v>299</v>
      </c>
      <c r="N71" s="62" t="s">
        <v>299</v>
      </c>
      <c r="O71" s="62" t="s">
        <v>299</v>
      </c>
      <c r="P71" s="62" t="s">
        <v>299</v>
      </c>
      <c r="Q71" s="62" t="s">
        <v>299</v>
      </c>
      <c r="R71" s="62" t="s">
        <v>299</v>
      </c>
      <c r="S71" s="62" t="s">
        <v>299</v>
      </c>
      <c r="T71" s="62" t="s">
        <v>299</v>
      </c>
      <c r="U71" s="62" t="s">
        <v>299</v>
      </c>
      <c r="V71" s="62" t="s">
        <v>299</v>
      </c>
      <c r="W71" s="62" t="s">
        <v>299</v>
      </c>
      <c r="X71" s="62" t="s">
        <v>299</v>
      </c>
      <c r="Y71" s="62" t="s">
        <v>299</v>
      </c>
      <c r="Z71" s="62" t="s">
        <v>299</v>
      </c>
      <c r="AA71" s="62" t="s">
        <v>299</v>
      </c>
      <c r="AB71" s="62" t="s">
        <v>299</v>
      </c>
      <c r="AC71" s="62" t="s">
        <v>299</v>
      </c>
      <c r="AD71" s="62" t="s">
        <v>299</v>
      </c>
      <c r="AE71" s="62" t="s">
        <v>299</v>
      </c>
      <c r="AF71" s="62" t="s">
        <v>299</v>
      </c>
      <c r="AG71" s="62" t="s">
        <v>299</v>
      </c>
      <c r="AH71" s="62" t="s">
        <v>299</v>
      </c>
    </row>
    <row r="72" ht="15.75" customHeight="1">
      <c r="A72" s="62">
        <v>9.0</v>
      </c>
      <c r="B72" s="62">
        <v>238.0</v>
      </c>
      <c r="C72" s="62">
        <v>60.0</v>
      </c>
      <c r="D72" s="63">
        <v>46084.0</v>
      </c>
      <c r="E72" s="62" t="s">
        <v>233</v>
      </c>
      <c r="F72" s="62" t="s">
        <v>227</v>
      </c>
      <c r="G72" s="62" t="s">
        <v>225</v>
      </c>
      <c r="H72" s="62" t="s">
        <v>856</v>
      </c>
      <c r="I72" s="62" t="s">
        <v>224</v>
      </c>
      <c r="J72" s="65">
        <v>0.9854166666666667</v>
      </c>
      <c r="K72" s="62">
        <v>4.0</v>
      </c>
      <c r="L72" s="62">
        <v>13.0</v>
      </c>
      <c r="M72" s="62">
        <v>0.308</v>
      </c>
      <c r="N72" s="62">
        <v>2.0</v>
      </c>
      <c r="O72" s="62">
        <v>6.0</v>
      </c>
      <c r="P72" s="62">
        <v>0.333</v>
      </c>
      <c r="Q72" s="62">
        <v>2.0</v>
      </c>
      <c r="R72" s="62">
        <v>7.0</v>
      </c>
      <c r="S72" s="62">
        <v>0.286</v>
      </c>
      <c r="T72" s="62">
        <v>0.385</v>
      </c>
      <c r="U72" s="62">
        <v>4.0</v>
      </c>
      <c r="V72" s="62">
        <v>4.0</v>
      </c>
      <c r="W72" s="62">
        <v>1.0</v>
      </c>
      <c r="X72" s="62">
        <v>0.0</v>
      </c>
      <c r="Y72" s="62">
        <v>4.0</v>
      </c>
      <c r="Z72" s="62">
        <v>4.0</v>
      </c>
      <c r="AA72" s="62">
        <v>2.0</v>
      </c>
      <c r="AB72" s="62">
        <v>1.0</v>
      </c>
      <c r="AC72" s="62">
        <v>0.0</v>
      </c>
      <c r="AD72" s="62">
        <v>1.0</v>
      </c>
      <c r="AE72" s="62">
        <v>1.0</v>
      </c>
      <c r="AF72" s="62">
        <v>14.0</v>
      </c>
      <c r="AG72" s="62">
        <v>8.7</v>
      </c>
      <c r="AH72" s="62">
        <v>-16.0</v>
      </c>
    </row>
    <row r="73" ht="15.75" customHeight="1">
      <c r="A73" s="62">
        <v>9.0</v>
      </c>
      <c r="B73" s="62" t="s">
        <v>81</v>
      </c>
      <c r="C73" s="62">
        <v>61.0</v>
      </c>
      <c r="D73" s="63">
        <v>46085.0</v>
      </c>
      <c r="E73" s="62" t="s">
        <v>233</v>
      </c>
      <c r="F73" s="62" t="s">
        <v>81</v>
      </c>
      <c r="G73" s="62" t="s">
        <v>230</v>
      </c>
      <c r="H73" s="62" t="s">
        <v>857</v>
      </c>
      <c r="I73" s="62" t="s">
        <v>299</v>
      </c>
      <c r="J73" s="62" t="s">
        <v>299</v>
      </c>
      <c r="K73" s="62" t="s">
        <v>299</v>
      </c>
      <c r="L73" s="62" t="s">
        <v>299</v>
      </c>
      <c r="M73" s="62" t="s">
        <v>299</v>
      </c>
      <c r="N73" s="62" t="s">
        <v>299</v>
      </c>
      <c r="O73" s="62" t="s">
        <v>299</v>
      </c>
      <c r="P73" s="62" t="s">
        <v>299</v>
      </c>
      <c r="Q73" s="62" t="s">
        <v>299</v>
      </c>
      <c r="R73" s="62" t="s">
        <v>299</v>
      </c>
      <c r="S73" s="62" t="s">
        <v>299</v>
      </c>
      <c r="T73" s="62" t="s">
        <v>299</v>
      </c>
      <c r="U73" s="62" t="s">
        <v>299</v>
      </c>
      <c r="V73" s="62" t="s">
        <v>299</v>
      </c>
      <c r="W73" s="62" t="s">
        <v>299</v>
      </c>
      <c r="X73" s="62" t="s">
        <v>299</v>
      </c>
      <c r="Y73" s="62" t="s">
        <v>299</v>
      </c>
      <c r="Z73" s="62" t="s">
        <v>299</v>
      </c>
      <c r="AA73" s="62" t="s">
        <v>299</v>
      </c>
      <c r="AB73" s="62" t="s">
        <v>299</v>
      </c>
      <c r="AC73" s="62" t="s">
        <v>299</v>
      </c>
      <c r="AD73" s="62" t="s">
        <v>299</v>
      </c>
      <c r="AE73" s="62" t="s">
        <v>299</v>
      </c>
      <c r="AF73" s="62" t="s">
        <v>299</v>
      </c>
      <c r="AG73" s="62" t="s">
        <v>299</v>
      </c>
      <c r="AH73" s="62" t="s">
        <v>299</v>
      </c>
    </row>
    <row r="74" ht="15.75" customHeight="1">
      <c r="A74" s="62" t="s">
        <v>81</v>
      </c>
      <c r="B74" s="62" t="s">
        <v>81</v>
      </c>
      <c r="C74" s="62" t="s">
        <v>81</v>
      </c>
      <c r="D74" s="62" t="s">
        <v>81</v>
      </c>
      <c r="E74" s="62" t="s">
        <v>81</v>
      </c>
      <c r="F74" s="62" t="s">
        <v>81</v>
      </c>
      <c r="G74" s="62" t="s">
        <v>81</v>
      </c>
      <c r="H74" s="69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2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6.652364602</v>
      </c>
      <c r="C3" s="55">
        <f t="shared" ref="C3:F3" si="1">IF(COUNT(Z13:Z600)&gt;1,STDEV(Z13:Z600),"")</f>
        <v>2.213147668</v>
      </c>
      <c r="D3" s="55">
        <f t="shared" si="1"/>
        <v>1.812075004</v>
      </c>
      <c r="E3" s="55">
        <f t="shared" si="1"/>
        <v>0.9531393268</v>
      </c>
      <c r="F3" s="55">
        <f t="shared" si="1"/>
        <v>0.811464464</v>
      </c>
      <c r="G3" s="55">
        <f>IF(COUNT(N13:N600)&gt;1,STDEV(N13:N600),"")</f>
        <v>1.746344042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5.661271942</v>
      </c>
      <c r="C4" s="57">
        <f t="shared" ref="C4:F4" si="2">IF(COUNT(Z13:Z600)&gt;=20,STDEV(OFFSET(Z12,COUNT(Z13:Z600)-20,0,20,1)),IF(COUNT(Z13:Z600)&gt;1,STDEV(Z13:Z600),""))</f>
        <v>2.712058841</v>
      </c>
      <c r="D4" s="57">
        <f t="shared" si="2"/>
        <v>2.090076805</v>
      </c>
      <c r="E4" s="57">
        <f t="shared" si="2"/>
        <v>1</v>
      </c>
      <c r="F4" s="57">
        <f t="shared" si="2"/>
        <v>0.6882472016</v>
      </c>
      <c r="G4" s="57">
        <f>IF(COUNT(N13:N600)&gt;=20,STDEV(OFFSET(N12,COUNT(N13:N600)-20,0,20,1)),IF(COUNT(N13:N600)&gt;1,STDEV(N13:N600),""))</f>
        <v>1.598519051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4.396968653</v>
      </c>
      <c r="C5" s="58">
        <f t="shared" ref="C5:F5" si="3">IF(COUNT(Z13:Z600)&gt;=10,STDEV(OFFSET(Z12,COUNT(Z13:Z600)-10,0,10,1)),IF(COUNT(Z13:Z600)&gt;1,STDEV(Z13:Z600),""))</f>
        <v>2.960855732</v>
      </c>
      <c r="D5" s="58">
        <f t="shared" si="3"/>
        <v>2.40370085</v>
      </c>
      <c r="E5" s="58">
        <f t="shared" si="3"/>
        <v>0.9486832981</v>
      </c>
      <c r="F5" s="58">
        <f t="shared" si="3"/>
        <v>0.6992058988</v>
      </c>
      <c r="G5" s="58">
        <f>IF(COUNT(N13:N600)&gt;=10,STDEV(OFFSET(N12,COUNT(N13:N600)-10,0,10,1)),IF(COUNT(N13:N600)&gt;1,STDEV(N13:N600),""))</f>
        <v>1.269295518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 REB ▲ AST ▲</v>
      </c>
      <c r="J5" s="59">
        <f>IF(COUNT(AF13:AF600)&gt;=10,AVERAGE(OFFSET(AF12,COUNT(AF13:AF600)-10,0,10,1)),"")</f>
        <v>18</v>
      </c>
      <c r="K5" s="59">
        <f t="shared" ref="K5:L5" si="4">IF(COUNT(Z13:Z600)&gt;=10,AVERAGE(OFFSET(Z12,COUNT(Z13:Z600)-10,0,10,1)),"")</f>
        <v>4.1</v>
      </c>
      <c r="L5" s="59">
        <f t="shared" si="4"/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5.069516742</v>
      </c>
      <c r="C6" s="58">
        <f t="shared" ref="C6:F6" si="5">IF(COUNT(Z13:Z600)&gt;=5,STDEV(OFFSET(Z12,COUNT(Z13:Z600)-5,0,5,1)),IF(COUNT(Z13:Z600)&gt;1,STDEV(Z13:Z600),""))</f>
        <v>4.024922359</v>
      </c>
      <c r="D6" s="58">
        <f t="shared" si="5"/>
        <v>1.140175425</v>
      </c>
      <c r="E6" s="58">
        <f t="shared" si="5"/>
        <v>1.140175425</v>
      </c>
      <c r="F6" s="58">
        <f t="shared" si="5"/>
        <v>0.894427191</v>
      </c>
      <c r="G6" s="58">
        <f>IF(COUNT(N13:N600)&gt;=5,STDEV(OFFSET(N12,COUNT(N13:N600)-5,0,5,1)),IF(COUNT(N13:N600)&gt;1,STDEV(N13:N600),""))</f>
        <v>1.303840481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▼ REB ▲ AST ▲</v>
      </c>
      <c r="J6" s="59">
        <f>IF(COUNT(AF13:AF600)&gt;=5,AVERAGE(OFFSET(AF12,COUNT(AF13:AF600)-5,0,5,1)),"")</f>
        <v>16.8</v>
      </c>
      <c r="K6" s="59">
        <f t="shared" ref="K6:L6" si="6">IF(COUNT(Z13:Z600)&gt;=5,AVERAGE(OFFSET(Z12,COUNT(Z13:Z600)-5,0,5,1)),"")</f>
        <v>4.8</v>
      </c>
      <c r="L6" s="59">
        <f t="shared" si="6"/>
        <v>4.4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0.3356954383</v>
      </c>
      <c r="C7" s="17">
        <f t="shared" si="7"/>
        <v>0.6293310903</v>
      </c>
      <c r="D7" s="17">
        <f t="shared" si="7"/>
        <v>0.4853772331</v>
      </c>
      <c r="E7" s="17">
        <f t="shared" si="7"/>
        <v>0.7942827723</v>
      </c>
      <c r="F7" s="17">
        <f t="shared" si="7"/>
        <v>1.475389934</v>
      </c>
      <c r="G7" s="17">
        <f t="shared" si="7"/>
        <v>0.5757178161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19.81666667</v>
      </c>
      <c r="C8" s="60">
        <f t="shared" ref="C8:F8" si="8">IF(COUNT(Z13:Z600)&gt;0,AVERAGE(Z13:Z600),"")</f>
        <v>3.516666667</v>
      </c>
      <c r="D8" s="60">
        <f t="shared" si="8"/>
        <v>3.733333333</v>
      </c>
      <c r="E8" s="60">
        <f t="shared" si="8"/>
        <v>1.2</v>
      </c>
      <c r="F8" s="60">
        <f t="shared" si="8"/>
        <v>0.55</v>
      </c>
      <c r="G8" s="60">
        <f>IF(COUNT(N13:N600)&gt;0,AVERAGE(N13:N600),"")</f>
        <v>3.033333333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60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382.0</v>
      </c>
      <c r="C13" s="62">
        <v>1.0</v>
      </c>
      <c r="D13" s="63">
        <v>45952.0</v>
      </c>
      <c r="E13" s="62" t="s">
        <v>241</v>
      </c>
      <c r="F13" s="62" t="s">
        <v>81</v>
      </c>
      <c r="G13" s="62" t="s">
        <v>261</v>
      </c>
      <c r="H13" s="62" t="s">
        <v>858</v>
      </c>
      <c r="I13" s="62" t="s">
        <v>81</v>
      </c>
      <c r="J13" s="64">
        <v>1.1701388888888888</v>
      </c>
      <c r="K13" s="62">
        <v>2.0</v>
      </c>
      <c r="L13" s="62">
        <v>15.0</v>
      </c>
      <c r="M13" s="62">
        <v>0.133</v>
      </c>
      <c r="N13" s="62">
        <v>1.0</v>
      </c>
      <c r="O13" s="62">
        <v>5.0</v>
      </c>
      <c r="P13" s="62">
        <v>0.2</v>
      </c>
      <c r="Q13" s="62">
        <v>1.0</v>
      </c>
      <c r="R13" s="62">
        <v>10.0</v>
      </c>
      <c r="S13" s="62">
        <v>0.1</v>
      </c>
      <c r="T13" s="62">
        <v>0.167</v>
      </c>
      <c r="U13" s="62">
        <v>5.0</v>
      </c>
      <c r="V13" s="62">
        <v>6.0</v>
      </c>
      <c r="W13" s="62">
        <v>0.833</v>
      </c>
      <c r="X13" s="62">
        <v>1.0</v>
      </c>
      <c r="Y13" s="62">
        <v>3.0</v>
      </c>
      <c r="Z13" s="62">
        <v>4.0</v>
      </c>
      <c r="AA13" s="62">
        <v>4.0</v>
      </c>
      <c r="AB13" s="62">
        <v>1.0</v>
      </c>
      <c r="AC13" s="62">
        <v>1.0</v>
      </c>
      <c r="AD13" s="62">
        <v>1.0</v>
      </c>
      <c r="AE13" s="62">
        <v>2.0</v>
      </c>
      <c r="AF13" s="62">
        <v>10.0</v>
      </c>
      <c r="AG13" s="62">
        <v>4.2</v>
      </c>
      <c r="AH13" s="62">
        <v>-2.0</v>
      </c>
    </row>
    <row r="14">
      <c r="A14" s="62">
        <v>2.0</v>
      </c>
      <c r="B14" s="62">
        <v>383.0</v>
      </c>
      <c r="C14" s="62">
        <v>2.0</v>
      </c>
      <c r="D14" s="63">
        <v>45954.0</v>
      </c>
      <c r="E14" s="62" t="s">
        <v>241</v>
      </c>
      <c r="F14" s="62" t="s">
        <v>227</v>
      </c>
      <c r="G14" s="62" t="s">
        <v>309</v>
      </c>
      <c r="H14" s="62" t="s">
        <v>457</v>
      </c>
      <c r="I14" s="62" t="s">
        <v>224</v>
      </c>
      <c r="J14" s="64">
        <v>1.2715277777777778</v>
      </c>
      <c r="K14" s="62">
        <v>8.0</v>
      </c>
      <c r="L14" s="62">
        <v>18.0</v>
      </c>
      <c r="M14" s="62">
        <v>0.444</v>
      </c>
      <c r="N14" s="62">
        <v>1.0</v>
      </c>
      <c r="O14" s="62">
        <v>10.0</v>
      </c>
      <c r="P14" s="62">
        <v>0.1</v>
      </c>
      <c r="Q14" s="62">
        <v>7.0</v>
      </c>
      <c r="R14" s="62">
        <v>8.0</v>
      </c>
      <c r="S14" s="62">
        <v>0.875</v>
      </c>
      <c r="T14" s="62">
        <v>0.472</v>
      </c>
      <c r="U14" s="62">
        <v>2.0</v>
      </c>
      <c r="V14" s="62">
        <v>2.0</v>
      </c>
      <c r="W14" s="62">
        <v>1.0</v>
      </c>
      <c r="X14" s="62">
        <v>0.0</v>
      </c>
      <c r="Y14" s="62">
        <v>1.0</v>
      </c>
      <c r="Z14" s="62">
        <v>1.0</v>
      </c>
      <c r="AA14" s="62">
        <v>4.0</v>
      </c>
      <c r="AB14" s="62">
        <v>1.0</v>
      </c>
      <c r="AC14" s="62">
        <v>0.0</v>
      </c>
      <c r="AD14" s="62">
        <v>1.0</v>
      </c>
      <c r="AE14" s="62">
        <v>0.0</v>
      </c>
      <c r="AF14" s="62">
        <v>19.0</v>
      </c>
      <c r="AG14" s="62">
        <v>12.7</v>
      </c>
      <c r="AH14" s="62">
        <v>-1.0</v>
      </c>
    </row>
    <row r="15">
      <c r="A15" s="62">
        <v>3.0</v>
      </c>
      <c r="B15" s="62">
        <v>384.0</v>
      </c>
      <c r="C15" s="62">
        <v>3.0</v>
      </c>
      <c r="D15" s="63">
        <v>45955.0</v>
      </c>
      <c r="E15" s="62" t="s">
        <v>241</v>
      </c>
      <c r="F15" s="62" t="s">
        <v>81</v>
      </c>
      <c r="G15" s="62" t="s">
        <v>245</v>
      </c>
      <c r="H15" s="62" t="s">
        <v>699</v>
      </c>
      <c r="I15" s="62" t="s">
        <v>224</v>
      </c>
      <c r="J15" s="64">
        <v>1.2305555555555556</v>
      </c>
      <c r="K15" s="62">
        <v>6.0</v>
      </c>
      <c r="L15" s="62">
        <v>10.0</v>
      </c>
      <c r="M15" s="62">
        <v>0.6</v>
      </c>
      <c r="N15" s="62">
        <v>3.0</v>
      </c>
      <c r="O15" s="62">
        <v>6.0</v>
      </c>
      <c r="P15" s="62">
        <v>0.5</v>
      </c>
      <c r="Q15" s="62">
        <v>3.0</v>
      </c>
      <c r="R15" s="62">
        <v>4.0</v>
      </c>
      <c r="S15" s="62">
        <v>0.75</v>
      </c>
      <c r="T15" s="62">
        <v>0.75</v>
      </c>
      <c r="U15" s="62">
        <v>2.0</v>
      </c>
      <c r="V15" s="62">
        <v>2.0</v>
      </c>
      <c r="W15" s="62">
        <v>1.0</v>
      </c>
      <c r="X15" s="62">
        <v>1.0</v>
      </c>
      <c r="Y15" s="62">
        <v>2.0</v>
      </c>
      <c r="Z15" s="62">
        <v>3.0</v>
      </c>
      <c r="AA15" s="62">
        <v>2.0</v>
      </c>
      <c r="AB15" s="62">
        <v>2.0</v>
      </c>
      <c r="AC15" s="62">
        <v>1.0</v>
      </c>
      <c r="AD15" s="62">
        <v>2.0</v>
      </c>
      <c r="AE15" s="62">
        <v>0.0</v>
      </c>
      <c r="AF15" s="62">
        <v>17.0</v>
      </c>
      <c r="AG15" s="62">
        <v>15.8</v>
      </c>
      <c r="AH15" s="62">
        <v>-18.0</v>
      </c>
    </row>
    <row r="16">
      <c r="A16" s="62">
        <v>4.0</v>
      </c>
      <c r="B16" s="62">
        <v>385.0</v>
      </c>
      <c r="C16" s="62">
        <v>4.0</v>
      </c>
      <c r="D16" s="63">
        <v>45957.0</v>
      </c>
      <c r="E16" s="62" t="s">
        <v>241</v>
      </c>
      <c r="F16" s="62" t="s">
        <v>227</v>
      </c>
      <c r="G16" s="62" t="s">
        <v>291</v>
      </c>
      <c r="H16" s="62" t="s">
        <v>736</v>
      </c>
      <c r="I16" s="62" t="s">
        <v>81</v>
      </c>
      <c r="J16" s="64">
        <v>1.25625</v>
      </c>
      <c r="K16" s="62">
        <v>6.0</v>
      </c>
      <c r="L16" s="62">
        <v>11.0</v>
      </c>
      <c r="M16" s="62">
        <v>0.545</v>
      </c>
      <c r="N16" s="62">
        <v>4.0</v>
      </c>
      <c r="O16" s="62">
        <v>6.0</v>
      </c>
      <c r="P16" s="62">
        <v>0.667</v>
      </c>
      <c r="Q16" s="62">
        <v>2.0</v>
      </c>
      <c r="R16" s="62">
        <v>5.0</v>
      </c>
      <c r="S16" s="62">
        <v>0.4</v>
      </c>
      <c r="T16" s="62">
        <v>0.727</v>
      </c>
      <c r="U16" s="62">
        <v>1.0</v>
      </c>
      <c r="V16" s="62">
        <v>2.0</v>
      </c>
      <c r="W16" s="62">
        <v>0.5</v>
      </c>
      <c r="X16" s="62">
        <v>2.0</v>
      </c>
      <c r="Y16" s="62">
        <v>1.0</v>
      </c>
      <c r="Z16" s="62">
        <v>3.0</v>
      </c>
      <c r="AA16" s="62">
        <v>3.0</v>
      </c>
      <c r="AB16" s="62">
        <v>1.0</v>
      </c>
      <c r="AC16" s="62">
        <v>0.0</v>
      </c>
      <c r="AD16" s="62">
        <v>0.0</v>
      </c>
      <c r="AE16" s="62">
        <v>3.0</v>
      </c>
      <c r="AF16" s="62">
        <v>17.0</v>
      </c>
      <c r="AG16" s="62">
        <v>14.9</v>
      </c>
      <c r="AH16" s="62">
        <v>-13.0</v>
      </c>
    </row>
    <row r="17">
      <c r="A17" s="62">
        <v>5.0</v>
      </c>
      <c r="B17" s="62">
        <v>386.0</v>
      </c>
      <c r="C17" s="62">
        <v>5.0</v>
      </c>
      <c r="D17" s="63">
        <v>45959.0</v>
      </c>
      <c r="E17" s="62" t="s">
        <v>241</v>
      </c>
      <c r="F17" s="62" t="s">
        <v>227</v>
      </c>
      <c r="G17" s="62" t="s">
        <v>300</v>
      </c>
      <c r="H17" s="62" t="s">
        <v>234</v>
      </c>
      <c r="I17" s="62" t="s">
        <v>81</v>
      </c>
      <c r="J17" s="64">
        <v>1.3354166666666667</v>
      </c>
      <c r="K17" s="62">
        <v>7.0</v>
      </c>
      <c r="L17" s="62">
        <v>17.0</v>
      </c>
      <c r="M17" s="62">
        <v>0.412</v>
      </c>
      <c r="N17" s="62">
        <v>2.0</v>
      </c>
      <c r="O17" s="62">
        <v>8.0</v>
      </c>
      <c r="P17" s="62">
        <v>0.25</v>
      </c>
      <c r="Q17" s="62">
        <v>5.0</v>
      </c>
      <c r="R17" s="62">
        <v>9.0</v>
      </c>
      <c r="S17" s="62">
        <v>0.556</v>
      </c>
      <c r="T17" s="62">
        <v>0.471</v>
      </c>
      <c r="U17" s="62">
        <v>2.0</v>
      </c>
      <c r="V17" s="62">
        <v>2.0</v>
      </c>
      <c r="W17" s="62">
        <v>1.0</v>
      </c>
      <c r="X17" s="62">
        <v>0.0</v>
      </c>
      <c r="Y17" s="62">
        <v>3.0</v>
      </c>
      <c r="Z17" s="62">
        <v>3.0</v>
      </c>
      <c r="AA17" s="62">
        <v>3.0</v>
      </c>
      <c r="AB17" s="62">
        <v>2.0</v>
      </c>
      <c r="AC17" s="62">
        <v>3.0</v>
      </c>
      <c r="AD17" s="62">
        <v>1.0</v>
      </c>
      <c r="AE17" s="62">
        <v>1.0</v>
      </c>
      <c r="AF17" s="62">
        <v>18.0</v>
      </c>
      <c r="AG17" s="62">
        <v>14.6</v>
      </c>
      <c r="AH17" s="62">
        <v>-2.0</v>
      </c>
    </row>
    <row r="18">
      <c r="A18" s="62">
        <v>6.0</v>
      </c>
      <c r="B18" s="62">
        <v>387.0</v>
      </c>
      <c r="C18" s="62">
        <v>6.0</v>
      </c>
      <c r="D18" s="63">
        <v>45961.0</v>
      </c>
      <c r="E18" s="62" t="s">
        <v>241</v>
      </c>
      <c r="F18" s="62" t="s">
        <v>227</v>
      </c>
      <c r="G18" s="62" t="s">
        <v>316</v>
      </c>
      <c r="H18" s="62" t="s">
        <v>796</v>
      </c>
      <c r="I18" s="62" t="s">
        <v>224</v>
      </c>
      <c r="J18" s="64">
        <v>1.3375</v>
      </c>
      <c r="K18" s="62">
        <v>8.0</v>
      </c>
      <c r="L18" s="62">
        <v>14.0</v>
      </c>
      <c r="M18" s="62">
        <v>0.571</v>
      </c>
      <c r="N18" s="62">
        <v>1.0</v>
      </c>
      <c r="O18" s="62">
        <v>5.0</v>
      </c>
      <c r="P18" s="62">
        <v>0.2</v>
      </c>
      <c r="Q18" s="62">
        <v>7.0</v>
      </c>
      <c r="R18" s="62">
        <v>9.0</v>
      </c>
      <c r="S18" s="62">
        <v>0.778</v>
      </c>
      <c r="T18" s="62">
        <v>0.607</v>
      </c>
      <c r="U18" s="62">
        <v>4.0</v>
      </c>
      <c r="V18" s="62">
        <v>5.0</v>
      </c>
      <c r="W18" s="62">
        <v>0.8</v>
      </c>
      <c r="X18" s="62">
        <v>1.0</v>
      </c>
      <c r="Y18" s="62">
        <v>2.0</v>
      </c>
      <c r="Z18" s="62">
        <v>3.0</v>
      </c>
      <c r="AA18" s="62">
        <v>3.0</v>
      </c>
      <c r="AB18" s="62">
        <v>2.0</v>
      </c>
      <c r="AC18" s="62">
        <v>0.0</v>
      </c>
      <c r="AD18" s="62">
        <v>3.0</v>
      </c>
      <c r="AE18" s="62">
        <v>1.0</v>
      </c>
      <c r="AF18" s="62">
        <v>21.0</v>
      </c>
      <c r="AG18" s="62">
        <v>16.0</v>
      </c>
      <c r="AH18" s="62">
        <v>17.0</v>
      </c>
    </row>
    <row r="19">
      <c r="A19" s="62">
        <v>7.0</v>
      </c>
      <c r="B19" s="62">
        <v>388.0</v>
      </c>
      <c r="C19" s="62">
        <v>7.0</v>
      </c>
      <c r="D19" s="63">
        <v>45963.0</v>
      </c>
      <c r="E19" s="62" t="s">
        <v>241</v>
      </c>
      <c r="F19" s="62" t="s">
        <v>227</v>
      </c>
      <c r="G19" s="62" t="s">
        <v>293</v>
      </c>
      <c r="H19" s="62" t="s">
        <v>859</v>
      </c>
      <c r="I19" s="62" t="s">
        <v>224</v>
      </c>
      <c r="J19" s="64">
        <v>1.41875</v>
      </c>
      <c r="K19" s="62">
        <v>3.0</v>
      </c>
      <c r="L19" s="62">
        <v>11.0</v>
      </c>
      <c r="M19" s="62">
        <v>0.273</v>
      </c>
      <c r="N19" s="62">
        <v>0.0</v>
      </c>
      <c r="O19" s="62">
        <v>4.0</v>
      </c>
      <c r="P19" s="62">
        <v>0.0</v>
      </c>
      <c r="Q19" s="62">
        <v>3.0</v>
      </c>
      <c r="R19" s="62">
        <v>7.0</v>
      </c>
      <c r="S19" s="62">
        <v>0.429</v>
      </c>
      <c r="T19" s="62">
        <v>0.273</v>
      </c>
      <c r="U19" s="62">
        <v>10.0</v>
      </c>
      <c r="V19" s="62">
        <v>11.0</v>
      </c>
      <c r="W19" s="62">
        <v>0.909</v>
      </c>
      <c r="X19" s="62">
        <v>0.0</v>
      </c>
      <c r="Y19" s="62">
        <v>3.0</v>
      </c>
      <c r="Z19" s="62">
        <v>3.0</v>
      </c>
      <c r="AA19" s="62">
        <v>5.0</v>
      </c>
      <c r="AB19" s="62">
        <v>0.0</v>
      </c>
      <c r="AC19" s="62">
        <v>1.0</v>
      </c>
      <c r="AD19" s="62">
        <v>5.0</v>
      </c>
      <c r="AE19" s="62">
        <v>3.0</v>
      </c>
      <c r="AF19" s="62">
        <v>16.0</v>
      </c>
      <c r="AG19" s="62">
        <v>8.0</v>
      </c>
      <c r="AH19" s="62">
        <v>-12.0</v>
      </c>
    </row>
    <row r="20">
      <c r="A20" s="62">
        <v>8.0</v>
      </c>
      <c r="B20" s="62">
        <v>389.0</v>
      </c>
      <c r="C20" s="62">
        <v>8.0</v>
      </c>
      <c r="D20" s="63">
        <v>45965.0</v>
      </c>
      <c r="E20" s="62" t="s">
        <v>241</v>
      </c>
      <c r="F20" s="62" t="s">
        <v>81</v>
      </c>
      <c r="G20" s="62" t="s">
        <v>309</v>
      </c>
      <c r="H20" s="62" t="s">
        <v>860</v>
      </c>
      <c r="I20" s="62" t="s">
        <v>224</v>
      </c>
      <c r="J20" s="64">
        <v>1.33125</v>
      </c>
      <c r="K20" s="62">
        <v>6.0</v>
      </c>
      <c r="L20" s="62">
        <v>11.0</v>
      </c>
      <c r="M20" s="62">
        <v>0.545</v>
      </c>
      <c r="N20" s="62">
        <v>3.0</v>
      </c>
      <c r="O20" s="62">
        <v>5.0</v>
      </c>
      <c r="P20" s="62">
        <v>0.6</v>
      </c>
      <c r="Q20" s="62">
        <v>3.0</v>
      </c>
      <c r="R20" s="62">
        <v>6.0</v>
      </c>
      <c r="S20" s="62">
        <v>0.5</v>
      </c>
      <c r="T20" s="62">
        <v>0.682</v>
      </c>
      <c r="U20" s="62">
        <v>5.0</v>
      </c>
      <c r="V20" s="62">
        <v>6.0</v>
      </c>
      <c r="W20" s="62">
        <v>0.833</v>
      </c>
      <c r="X20" s="62">
        <v>0.0</v>
      </c>
      <c r="Y20" s="62">
        <v>1.0</v>
      </c>
      <c r="Z20" s="62">
        <v>1.0</v>
      </c>
      <c r="AA20" s="62">
        <v>2.0</v>
      </c>
      <c r="AB20" s="62">
        <v>0.0</v>
      </c>
      <c r="AC20" s="62">
        <v>1.0</v>
      </c>
      <c r="AD20" s="62">
        <v>7.0</v>
      </c>
      <c r="AE20" s="62">
        <v>4.0</v>
      </c>
      <c r="AF20" s="62">
        <v>20.0</v>
      </c>
      <c r="AG20" s="62">
        <v>8.1</v>
      </c>
      <c r="AH20" s="62">
        <v>5.0</v>
      </c>
    </row>
    <row r="21" ht="15.75" customHeight="1">
      <c r="A21" s="62">
        <v>9.0</v>
      </c>
      <c r="B21" s="62">
        <v>390.0</v>
      </c>
      <c r="C21" s="62">
        <v>9.0</v>
      </c>
      <c r="D21" s="63">
        <v>45968.0</v>
      </c>
      <c r="E21" s="62" t="s">
        <v>241</v>
      </c>
      <c r="F21" s="62" t="s">
        <v>81</v>
      </c>
      <c r="G21" s="62" t="s">
        <v>261</v>
      </c>
      <c r="H21" s="62" t="s">
        <v>861</v>
      </c>
      <c r="I21" s="62" t="s">
        <v>224</v>
      </c>
      <c r="J21" s="64">
        <v>1.2347222222222223</v>
      </c>
      <c r="K21" s="62">
        <v>7.0</v>
      </c>
      <c r="L21" s="62">
        <v>14.0</v>
      </c>
      <c r="M21" s="62">
        <v>0.5</v>
      </c>
      <c r="N21" s="62">
        <v>3.0</v>
      </c>
      <c r="O21" s="62">
        <v>6.0</v>
      </c>
      <c r="P21" s="62">
        <v>0.5</v>
      </c>
      <c r="Q21" s="62">
        <v>4.0</v>
      </c>
      <c r="R21" s="62">
        <v>8.0</v>
      </c>
      <c r="S21" s="62">
        <v>0.5</v>
      </c>
      <c r="T21" s="62">
        <v>0.607</v>
      </c>
      <c r="U21" s="62">
        <v>3.0</v>
      </c>
      <c r="V21" s="62">
        <v>4.0</v>
      </c>
      <c r="W21" s="62">
        <v>0.75</v>
      </c>
      <c r="X21" s="62">
        <v>0.0</v>
      </c>
      <c r="Y21" s="62">
        <v>2.0</v>
      </c>
      <c r="Z21" s="62">
        <v>2.0</v>
      </c>
      <c r="AA21" s="62">
        <v>3.0</v>
      </c>
      <c r="AB21" s="62">
        <v>0.0</v>
      </c>
      <c r="AC21" s="62">
        <v>0.0</v>
      </c>
      <c r="AD21" s="62">
        <v>3.0</v>
      </c>
      <c r="AE21" s="62">
        <v>3.0</v>
      </c>
      <c r="AF21" s="62">
        <v>20.0</v>
      </c>
      <c r="AG21" s="62">
        <v>11.1</v>
      </c>
      <c r="AH21" s="62">
        <v>-13.0</v>
      </c>
    </row>
    <row r="22" ht="15.75" customHeight="1">
      <c r="A22" s="62">
        <v>9.0</v>
      </c>
      <c r="B22" s="62" t="s">
        <v>81</v>
      </c>
      <c r="C22" s="62">
        <v>10.0</v>
      </c>
      <c r="D22" s="63">
        <v>45969.0</v>
      </c>
      <c r="E22" s="62" t="s">
        <v>241</v>
      </c>
      <c r="F22" s="62" t="s">
        <v>81</v>
      </c>
      <c r="G22" s="62" t="s">
        <v>221</v>
      </c>
      <c r="H22" s="62" t="s">
        <v>654</v>
      </c>
      <c r="I22" s="62" t="s">
        <v>299</v>
      </c>
      <c r="J22" s="62" t="s">
        <v>299</v>
      </c>
      <c r="K22" s="62" t="s">
        <v>299</v>
      </c>
      <c r="L22" s="62" t="s">
        <v>299</v>
      </c>
      <c r="M22" s="62" t="s">
        <v>299</v>
      </c>
      <c r="N22" s="62" t="s">
        <v>299</v>
      </c>
      <c r="O22" s="62" t="s">
        <v>299</v>
      </c>
      <c r="P22" s="62" t="s">
        <v>299</v>
      </c>
      <c r="Q22" s="62" t="s">
        <v>299</v>
      </c>
      <c r="R22" s="62" t="s">
        <v>299</v>
      </c>
      <c r="S22" s="62" t="s">
        <v>299</v>
      </c>
      <c r="T22" s="62" t="s">
        <v>299</v>
      </c>
      <c r="U22" s="62" t="s">
        <v>299</v>
      </c>
      <c r="V22" s="62" t="s">
        <v>299</v>
      </c>
      <c r="W22" s="62" t="s">
        <v>299</v>
      </c>
      <c r="X22" s="62" t="s">
        <v>299</v>
      </c>
      <c r="Y22" s="62" t="s">
        <v>299</v>
      </c>
      <c r="Z22" s="62" t="s">
        <v>299</v>
      </c>
      <c r="AA22" s="62" t="s">
        <v>299</v>
      </c>
      <c r="AB22" s="62" t="s">
        <v>299</v>
      </c>
      <c r="AC22" s="62" t="s">
        <v>299</v>
      </c>
      <c r="AD22" s="62" t="s">
        <v>299</v>
      </c>
      <c r="AE22" s="62" t="s">
        <v>299</v>
      </c>
      <c r="AF22" s="62" t="s">
        <v>299</v>
      </c>
      <c r="AG22" s="62" t="s">
        <v>299</v>
      </c>
      <c r="AH22" s="62" t="s">
        <v>299</v>
      </c>
    </row>
    <row r="23" ht="15.75" customHeight="1">
      <c r="A23" s="62">
        <v>9.0</v>
      </c>
      <c r="B23" s="62" t="s">
        <v>81</v>
      </c>
      <c r="C23" s="62">
        <v>11.0</v>
      </c>
      <c r="D23" s="63">
        <v>45971.0</v>
      </c>
      <c r="E23" s="62" t="s">
        <v>241</v>
      </c>
      <c r="F23" s="62" t="s">
        <v>227</v>
      </c>
      <c r="G23" s="62" t="s">
        <v>254</v>
      </c>
      <c r="H23" s="62" t="s">
        <v>717</v>
      </c>
      <c r="I23" s="62" t="s">
        <v>238</v>
      </c>
      <c r="J23" s="62" t="s">
        <v>238</v>
      </c>
      <c r="K23" s="62" t="s">
        <v>238</v>
      </c>
      <c r="L23" s="62" t="s">
        <v>238</v>
      </c>
      <c r="M23" s="62" t="s">
        <v>238</v>
      </c>
      <c r="N23" s="62" t="s">
        <v>238</v>
      </c>
      <c r="O23" s="62" t="s">
        <v>238</v>
      </c>
      <c r="P23" s="62" t="s">
        <v>238</v>
      </c>
      <c r="Q23" s="62" t="s">
        <v>238</v>
      </c>
      <c r="R23" s="62" t="s">
        <v>238</v>
      </c>
      <c r="S23" s="62" t="s">
        <v>238</v>
      </c>
      <c r="T23" s="62" t="s">
        <v>238</v>
      </c>
      <c r="U23" s="62" t="s">
        <v>238</v>
      </c>
      <c r="V23" s="62" t="s">
        <v>238</v>
      </c>
      <c r="W23" s="62" t="s">
        <v>238</v>
      </c>
      <c r="X23" s="62" t="s">
        <v>238</v>
      </c>
      <c r="Y23" s="62" t="s">
        <v>238</v>
      </c>
      <c r="Z23" s="62" t="s">
        <v>238</v>
      </c>
      <c r="AA23" s="62" t="s">
        <v>238</v>
      </c>
      <c r="AB23" s="62" t="s">
        <v>238</v>
      </c>
      <c r="AC23" s="62" t="s">
        <v>238</v>
      </c>
      <c r="AD23" s="62" t="s">
        <v>238</v>
      </c>
      <c r="AE23" s="62" t="s">
        <v>238</v>
      </c>
      <c r="AF23" s="62" t="s">
        <v>238</v>
      </c>
      <c r="AG23" s="62" t="s">
        <v>238</v>
      </c>
      <c r="AH23" s="62" t="s">
        <v>238</v>
      </c>
    </row>
    <row r="24" ht="15.75" customHeight="1">
      <c r="A24" s="62">
        <v>10.0</v>
      </c>
      <c r="B24" s="62">
        <v>391.0</v>
      </c>
      <c r="C24" s="62">
        <v>12.0</v>
      </c>
      <c r="D24" s="63">
        <v>45973.0</v>
      </c>
      <c r="E24" s="62" t="s">
        <v>241</v>
      </c>
      <c r="F24" s="62" t="s">
        <v>227</v>
      </c>
      <c r="G24" s="62" t="s">
        <v>228</v>
      </c>
      <c r="H24" s="62" t="s">
        <v>862</v>
      </c>
      <c r="I24" s="62" t="s">
        <v>224</v>
      </c>
      <c r="J24" s="65">
        <v>0.9055555555555556</v>
      </c>
      <c r="K24" s="62">
        <v>5.0</v>
      </c>
      <c r="L24" s="62">
        <v>11.0</v>
      </c>
      <c r="M24" s="62">
        <v>0.455</v>
      </c>
      <c r="N24" s="62">
        <v>1.0</v>
      </c>
      <c r="O24" s="62">
        <v>4.0</v>
      </c>
      <c r="P24" s="62">
        <v>0.25</v>
      </c>
      <c r="Q24" s="62">
        <v>4.0</v>
      </c>
      <c r="R24" s="62">
        <v>7.0</v>
      </c>
      <c r="S24" s="62">
        <v>0.571</v>
      </c>
      <c r="T24" s="62">
        <v>0.5</v>
      </c>
      <c r="U24" s="62">
        <v>3.0</v>
      </c>
      <c r="V24" s="62">
        <v>3.0</v>
      </c>
      <c r="W24" s="62">
        <v>1.0</v>
      </c>
      <c r="X24" s="62">
        <v>1.0</v>
      </c>
      <c r="Y24" s="62">
        <v>5.0</v>
      </c>
      <c r="Z24" s="62">
        <v>6.0</v>
      </c>
      <c r="AA24" s="62">
        <v>5.0</v>
      </c>
      <c r="AB24" s="62">
        <v>0.0</v>
      </c>
      <c r="AC24" s="62">
        <v>2.0</v>
      </c>
      <c r="AD24" s="62">
        <v>4.0</v>
      </c>
      <c r="AE24" s="62">
        <v>1.0</v>
      </c>
      <c r="AF24" s="62">
        <v>14.0</v>
      </c>
      <c r="AG24" s="62">
        <v>11.0</v>
      </c>
      <c r="AH24" s="62">
        <v>44.0</v>
      </c>
    </row>
    <row r="25" ht="15.75" customHeight="1">
      <c r="A25" s="62">
        <v>11.0</v>
      </c>
      <c r="B25" s="62">
        <v>392.0</v>
      </c>
      <c r="C25" s="62">
        <v>13.0</v>
      </c>
      <c r="D25" s="63">
        <v>45974.0</v>
      </c>
      <c r="E25" s="62" t="s">
        <v>241</v>
      </c>
      <c r="F25" s="62" t="s">
        <v>227</v>
      </c>
      <c r="G25" s="62" t="s">
        <v>251</v>
      </c>
      <c r="H25" s="62" t="s">
        <v>863</v>
      </c>
      <c r="I25" s="62" t="s">
        <v>224</v>
      </c>
      <c r="J25" s="64">
        <v>1.2340277777777777</v>
      </c>
      <c r="K25" s="62">
        <v>4.0</v>
      </c>
      <c r="L25" s="62">
        <v>11.0</v>
      </c>
      <c r="M25" s="62">
        <v>0.364</v>
      </c>
      <c r="N25" s="62">
        <v>1.0</v>
      </c>
      <c r="O25" s="62">
        <v>3.0</v>
      </c>
      <c r="P25" s="62">
        <v>0.333</v>
      </c>
      <c r="Q25" s="62">
        <v>3.0</v>
      </c>
      <c r="R25" s="62">
        <v>8.0</v>
      </c>
      <c r="S25" s="62">
        <v>0.375</v>
      </c>
      <c r="T25" s="62">
        <v>0.409</v>
      </c>
      <c r="U25" s="62">
        <v>7.0</v>
      </c>
      <c r="V25" s="62">
        <v>8.0</v>
      </c>
      <c r="W25" s="62">
        <v>0.875</v>
      </c>
      <c r="X25" s="62">
        <v>1.0</v>
      </c>
      <c r="Y25" s="62">
        <v>1.0</v>
      </c>
      <c r="Z25" s="62">
        <v>2.0</v>
      </c>
      <c r="AA25" s="62">
        <v>5.0</v>
      </c>
      <c r="AB25" s="62">
        <v>2.0</v>
      </c>
      <c r="AC25" s="62">
        <v>2.0</v>
      </c>
      <c r="AD25" s="62">
        <v>2.0</v>
      </c>
      <c r="AE25" s="62">
        <v>0.0</v>
      </c>
      <c r="AF25" s="62">
        <v>16.0</v>
      </c>
      <c r="AG25" s="62">
        <v>15.4</v>
      </c>
      <c r="AH25" s="62">
        <v>15.0</v>
      </c>
    </row>
    <row r="26" ht="15.75" customHeight="1">
      <c r="A26" s="62">
        <v>12.0</v>
      </c>
      <c r="B26" s="62">
        <v>393.0</v>
      </c>
      <c r="C26" s="62">
        <v>14.0</v>
      </c>
      <c r="D26" s="63">
        <v>45977.0</v>
      </c>
      <c r="E26" s="62" t="s">
        <v>241</v>
      </c>
      <c r="F26" s="62" t="s">
        <v>227</v>
      </c>
      <c r="G26" s="62" t="s">
        <v>259</v>
      </c>
      <c r="H26" s="62" t="s">
        <v>864</v>
      </c>
      <c r="I26" s="62" t="s">
        <v>224</v>
      </c>
      <c r="J26" s="64">
        <v>1.4694444444444446</v>
      </c>
      <c r="K26" s="62">
        <v>9.0</v>
      </c>
      <c r="L26" s="62">
        <v>18.0</v>
      </c>
      <c r="M26" s="62">
        <v>0.5</v>
      </c>
      <c r="N26" s="62">
        <v>3.0</v>
      </c>
      <c r="O26" s="62">
        <v>9.0</v>
      </c>
      <c r="P26" s="62">
        <v>0.333</v>
      </c>
      <c r="Q26" s="62">
        <v>6.0</v>
      </c>
      <c r="R26" s="62">
        <v>9.0</v>
      </c>
      <c r="S26" s="62">
        <v>0.667</v>
      </c>
      <c r="T26" s="62">
        <v>0.583</v>
      </c>
      <c r="U26" s="62">
        <v>5.0</v>
      </c>
      <c r="V26" s="62">
        <v>7.0</v>
      </c>
      <c r="W26" s="62">
        <v>0.714</v>
      </c>
      <c r="X26" s="62">
        <v>1.0</v>
      </c>
      <c r="Y26" s="62">
        <v>2.0</v>
      </c>
      <c r="Z26" s="62">
        <v>3.0</v>
      </c>
      <c r="AA26" s="62">
        <v>4.0</v>
      </c>
      <c r="AB26" s="62">
        <v>2.0</v>
      </c>
      <c r="AC26" s="62">
        <v>0.0</v>
      </c>
      <c r="AD26" s="62">
        <v>2.0</v>
      </c>
      <c r="AE26" s="62">
        <v>2.0</v>
      </c>
      <c r="AF26" s="62">
        <v>26.0</v>
      </c>
      <c r="AG26" s="62">
        <v>19.5</v>
      </c>
      <c r="AH26" s="62">
        <v>22.0</v>
      </c>
    </row>
    <row r="27" ht="15.75" customHeight="1">
      <c r="A27" s="62">
        <v>13.0</v>
      </c>
      <c r="B27" s="62">
        <v>394.0</v>
      </c>
      <c r="C27" s="62">
        <v>15.0</v>
      </c>
      <c r="D27" s="63">
        <v>45979.0</v>
      </c>
      <c r="E27" s="62" t="s">
        <v>241</v>
      </c>
      <c r="F27" s="62" t="s">
        <v>81</v>
      </c>
      <c r="G27" s="62" t="s">
        <v>275</v>
      </c>
      <c r="H27" s="62" t="s">
        <v>865</v>
      </c>
      <c r="I27" s="62" t="s">
        <v>224</v>
      </c>
      <c r="J27" s="64">
        <v>1.5298611111111111</v>
      </c>
      <c r="K27" s="62">
        <v>9.0</v>
      </c>
      <c r="L27" s="62">
        <v>20.0</v>
      </c>
      <c r="M27" s="62">
        <v>0.45</v>
      </c>
      <c r="N27" s="62">
        <v>1.0</v>
      </c>
      <c r="O27" s="62">
        <v>9.0</v>
      </c>
      <c r="P27" s="62">
        <v>0.111</v>
      </c>
      <c r="Q27" s="62">
        <v>8.0</v>
      </c>
      <c r="R27" s="62">
        <v>11.0</v>
      </c>
      <c r="S27" s="62">
        <v>0.727</v>
      </c>
      <c r="T27" s="62">
        <v>0.475</v>
      </c>
      <c r="U27" s="62">
        <v>5.0</v>
      </c>
      <c r="V27" s="62">
        <v>6.0</v>
      </c>
      <c r="W27" s="62">
        <v>0.833</v>
      </c>
      <c r="X27" s="62">
        <v>0.0</v>
      </c>
      <c r="Y27" s="62">
        <v>3.0</v>
      </c>
      <c r="Z27" s="62">
        <v>3.0</v>
      </c>
      <c r="AA27" s="62">
        <v>3.0</v>
      </c>
      <c r="AB27" s="62">
        <v>0.0</v>
      </c>
      <c r="AC27" s="62">
        <v>0.0</v>
      </c>
      <c r="AD27" s="62">
        <v>0.0</v>
      </c>
      <c r="AE27" s="62">
        <v>4.0</v>
      </c>
      <c r="AF27" s="62">
        <v>24.0</v>
      </c>
      <c r="AG27" s="62">
        <v>14.6</v>
      </c>
      <c r="AH27" s="62">
        <v>-19.0</v>
      </c>
    </row>
    <row r="28" ht="15.75" customHeight="1">
      <c r="A28" s="62">
        <v>14.0</v>
      </c>
      <c r="B28" s="62">
        <v>395.0</v>
      </c>
      <c r="C28" s="62">
        <v>16.0</v>
      </c>
      <c r="D28" s="63">
        <v>45981.0</v>
      </c>
      <c r="E28" s="62" t="s">
        <v>241</v>
      </c>
      <c r="F28" s="62" t="s">
        <v>227</v>
      </c>
      <c r="G28" s="62" t="s">
        <v>239</v>
      </c>
      <c r="H28" s="62" t="s">
        <v>866</v>
      </c>
      <c r="I28" s="62" t="s">
        <v>224</v>
      </c>
      <c r="J28" s="64">
        <v>1.4020833333333333</v>
      </c>
      <c r="K28" s="62">
        <v>13.0</v>
      </c>
      <c r="L28" s="62">
        <v>17.0</v>
      </c>
      <c r="M28" s="62">
        <v>0.765</v>
      </c>
      <c r="N28" s="62">
        <v>8.0</v>
      </c>
      <c r="O28" s="62">
        <v>10.0</v>
      </c>
      <c r="P28" s="62">
        <v>0.8</v>
      </c>
      <c r="Q28" s="62">
        <v>5.0</v>
      </c>
      <c r="R28" s="62">
        <v>7.0</v>
      </c>
      <c r="S28" s="62">
        <v>0.714</v>
      </c>
      <c r="T28" s="62">
        <v>1.0</v>
      </c>
      <c r="U28" s="62">
        <v>4.0</v>
      </c>
      <c r="V28" s="62">
        <v>4.0</v>
      </c>
      <c r="W28" s="62">
        <v>1.0</v>
      </c>
      <c r="X28" s="62">
        <v>1.0</v>
      </c>
      <c r="Y28" s="62">
        <v>3.0</v>
      </c>
      <c r="Z28" s="62">
        <v>4.0</v>
      </c>
      <c r="AA28" s="62">
        <v>5.0</v>
      </c>
      <c r="AB28" s="62">
        <v>0.0</v>
      </c>
      <c r="AC28" s="62">
        <v>3.0</v>
      </c>
      <c r="AD28" s="62">
        <v>2.0</v>
      </c>
      <c r="AE28" s="62">
        <v>3.0</v>
      </c>
      <c r="AF28" s="62">
        <v>38.0</v>
      </c>
      <c r="AG28" s="62">
        <v>35.3</v>
      </c>
      <c r="AH28" s="62">
        <v>-7.0</v>
      </c>
    </row>
    <row r="29" ht="15.75" customHeight="1">
      <c r="A29" s="62">
        <v>15.0</v>
      </c>
      <c r="B29" s="62">
        <v>396.0</v>
      </c>
      <c r="C29" s="62">
        <v>17.0</v>
      </c>
      <c r="D29" s="63">
        <v>45983.0</v>
      </c>
      <c r="E29" s="62" t="s">
        <v>241</v>
      </c>
      <c r="F29" s="62" t="s">
        <v>227</v>
      </c>
      <c r="G29" s="62" t="s">
        <v>247</v>
      </c>
      <c r="H29" s="62" t="s">
        <v>867</v>
      </c>
      <c r="I29" s="62" t="s">
        <v>224</v>
      </c>
      <c r="J29" s="64">
        <v>1.4819444444444445</v>
      </c>
      <c r="K29" s="62">
        <v>4.0</v>
      </c>
      <c r="L29" s="62">
        <v>11.0</v>
      </c>
      <c r="M29" s="62">
        <v>0.364</v>
      </c>
      <c r="N29" s="62">
        <v>2.0</v>
      </c>
      <c r="O29" s="62">
        <v>6.0</v>
      </c>
      <c r="P29" s="62">
        <v>0.333</v>
      </c>
      <c r="Q29" s="62">
        <v>2.0</v>
      </c>
      <c r="R29" s="62">
        <v>5.0</v>
      </c>
      <c r="S29" s="62">
        <v>0.4</v>
      </c>
      <c r="T29" s="62">
        <v>0.455</v>
      </c>
      <c r="U29" s="62">
        <v>0.0</v>
      </c>
      <c r="V29" s="62">
        <v>0.0</v>
      </c>
      <c r="W29" s="62" t="s">
        <v>81</v>
      </c>
      <c r="X29" s="62">
        <v>1.0</v>
      </c>
      <c r="Y29" s="62">
        <v>4.0</v>
      </c>
      <c r="Z29" s="62">
        <v>5.0</v>
      </c>
      <c r="AA29" s="62">
        <v>3.0</v>
      </c>
      <c r="AB29" s="62">
        <v>1.0</v>
      </c>
      <c r="AC29" s="62">
        <v>0.0</v>
      </c>
      <c r="AD29" s="62">
        <v>1.0</v>
      </c>
      <c r="AE29" s="62">
        <v>2.0</v>
      </c>
      <c r="AF29" s="62">
        <v>10.0</v>
      </c>
      <c r="AG29" s="62">
        <v>7.1</v>
      </c>
      <c r="AH29" s="62">
        <v>11.0</v>
      </c>
    </row>
    <row r="30" ht="15.75" customHeight="1">
      <c r="A30" s="62">
        <v>16.0</v>
      </c>
      <c r="B30" s="62">
        <v>397.0</v>
      </c>
      <c r="C30" s="62">
        <v>18.0</v>
      </c>
      <c r="D30" s="63">
        <v>45984.0</v>
      </c>
      <c r="E30" s="62" t="s">
        <v>241</v>
      </c>
      <c r="F30" s="62" t="s">
        <v>81</v>
      </c>
      <c r="G30" s="62" t="s">
        <v>243</v>
      </c>
      <c r="H30" s="62" t="s">
        <v>868</v>
      </c>
      <c r="I30" s="62" t="s">
        <v>224</v>
      </c>
      <c r="J30" s="64">
        <v>1.6069444444444445</v>
      </c>
      <c r="K30" s="62">
        <v>8.0</v>
      </c>
      <c r="L30" s="62">
        <v>17.0</v>
      </c>
      <c r="M30" s="62">
        <v>0.471</v>
      </c>
      <c r="N30" s="62">
        <v>3.0</v>
      </c>
      <c r="O30" s="62">
        <v>7.0</v>
      </c>
      <c r="P30" s="62">
        <v>0.429</v>
      </c>
      <c r="Q30" s="62">
        <v>5.0</v>
      </c>
      <c r="R30" s="62">
        <v>10.0</v>
      </c>
      <c r="S30" s="62">
        <v>0.5</v>
      </c>
      <c r="T30" s="62">
        <v>0.559</v>
      </c>
      <c r="U30" s="62">
        <v>4.0</v>
      </c>
      <c r="V30" s="62">
        <v>6.0</v>
      </c>
      <c r="W30" s="62">
        <v>0.667</v>
      </c>
      <c r="X30" s="62">
        <v>2.0</v>
      </c>
      <c r="Y30" s="62">
        <v>3.0</v>
      </c>
      <c r="Z30" s="62">
        <v>5.0</v>
      </c>
      <c r="AA30" s="62">
        <v>4.0</v>
      </c>
      <c r="AB30" s="62">
        <v>1.0</v>
      </c>
      <c r="AC30" s="62">
        <v>1.0</v>
      </c>
      <c r="AD30" s="62">
        <v>1.0</v>
      </c>
      <c r="AE30" s="62">
        <v>4.0</v>
      </c>
      <c r="AF30" s="62">
        <v>23.0</v>
      </c>
      <c r="AG30" s="62">
        <v>17.7</v>
      </c>
      <c r="AH30" s="62">
        <v>-7.0</v>
      </c>
    </row>
    <row r="31" ht="15.75" customHeight="1">
      <c r="A31" s="62">
        <v>17.0</v>
      </c>
      <c r="B31" s="62">
        <v>398.0</v>
      </c>
      <c r="C31" s="62">
        <v>19.0</v>
      </c>
      <c r="D31" s="63">
        <v>45986.0</v>
      </c>
      <c r="E31" s="62" t="s">
        <v>241</v>
      </c>
      <c r="F31" s="62" t="s">
        <v>227</v>
      </c>
      <c r="G31" s="62" t="s">
        <v>295</v>
      </c>
      <c r="H31" s="62" t="s">
        <v>869</v>
      </c>
      <c r="I31" s="62" t="s">
        <v>224</v>
      </c>
      <c r="J31" s="64">
        <v>1.3506944444444444</v>
      </c>
      <c r="K31" s="62">
        <v>3.0</v>
      </c>
      <c r="L31" s="62">
        <v>9.0</v>
      </c>
      <c r="M31" s="62">
        <v>0.333</v>
      </c>
      <c r="N31" s="62">
        <v>2.0</v>
      </c>
      <c r="O31" s="62">
        <v>6.0</v>
      </c>
      <c r="P31" s="62">
        <v>0.333</v>
      </c>
      <c r="Q31" s="62">
        <v>1.0</v>
      </c>
      <c r="R31" s="62">
        <v>3.0</v>
      </c>
      <c r="S31" s="62">
        <v>0.333</v>
      </c>
      <c r="T31" s="62">
        <v>0.444</v>
      </c>
      <c r="U31" s="62">
        <v>0.0</v>
      </c>
      <c r="V31" s="62">
        <v>0.0</v>
      </c>
      <c r="W31" s="62" t="s">
        <v>81</v>
      </c>
      <c r="X31" s="62">
        <v>0.0</v>
      </c>
      <c r="Y31" s="62">
        <v>2.0</v>
      </c>
      <c r="Z31" s="62">
        <v>2.0</v>
      </c>
      <c r="AA31" s="62">
        <v>4.0</v>
      </c>
      <c r="AB31" s="62">
        <v>0.0</v>
      </c>
      <c r="AC31" s="62">
        <v>0.0</v>
      </c>
      <c r="AD31" s="62">
        <v>3.0</v>
      </c>
      <c r="AE31" s="62">
        <v>1.0</v>
      </c>
      <c r="AF31" s="62">
        <v>8.0</v>
      </c>
      <c r="AG31" s="62">
        <v>2.9</v>
      </c>
      <c r="AH31" s="62">
        <v>-20.0</v>
      </c>
    </row>
    <row r="32" ht="15.75" customHeight="1">
      <c r="A32" s="62">
        <v>18.0</v>
      </c>
      <c r="B32" s="62">
        <v>399.0</v>
      </c>
      <c r="C32" s="62">
        <v>20.0</v>
      </c>
      <c r="D32" s="63">
        <v>45989.0</v>
      </c>
      <c r="E32" s="62" t="s">
        <v>241</v>
      </c>
      <c r="F32" s="62" t="s">
        <v>81</v>
      </c>
      <c r="G32" s="62" t="s">
        <v>293</v>
      </c>
      <c r="H32" s="62" t="s">
        <v>870</v>
      </c>
      <c r="I32" s="62" t="s">
        <v>224</v>
      </c>
      <c r="J32" s="64">
        <v>1.4465277777777779</v>
      </c>
      <c r="K32" s="62">
        <v>10.0</v>
      </c>
      <c r="L32" s="62">
        <v>22.0</v>
      </c>
      <c r="M32" s="62">
        <v>0.455</v>
      </c>
      <c r="N32" s="62">
        <v>5.0</v>
      </c>
      <c r="O32" s="62">
        <v>13.0</v>
      </c>
      <c r="P32" s="62">
        <v>0.385</v>
      </c>
      <c r="Q32" s="62">
        <v>5.0</v>
      </c>
      <c r="R32" s="62">
        <v>9.0</v>
      </c>
      <c r="S32" s="62">
        <v>0.556</v>
      </c>
      <c r="T32" s="62">
        <v>0.568</v>
      </c>
      <c r="U32" s="62">
        <v>5.0</v>
      </c>
      <c r="V32" s="62">
        <v>5.0</v>
      </c>
      <c r="W32" s="62">
        <v>1.0</v>
      </c>
      <c r="X32" s="62">
        <v>0.0</v>
      </c>
      <c r="Y32" s="62">
        <v>3.0</v>
      </c>
      <c r="Z32" s="62">
        <v>3.0</v>
      </c>
      <c r="AA32" s="62">
        <v>1.0</v>
      </c>
      <c r="AB32" s="62">
        <v>1.0</v>
      </c>
      <c r="AC32" s="62">
        <v>1.0</v>
      </c>
      <c r="AD32" s="62">
        <v>1.0</v>
      </c>
      <c r="AE32" s="62">
        <v>2.0</v>
      </c>
      <c r="AF32" s="62">
        <v>30.0</v>
      </c>
      <c r="AG32" s="62">
        <v>20.1</v>
      </c>
      <c r="AH32" s="62">
        <v>18.0</v>
      </c>
    </row>
    <row r="33" ht="15.75" customHeight="1">
      <c r="A33" s="62">
        <v>19.0</v>
      </c>
      <c r="B33" s="62">
        <v>400.0</v>
      </c>
      <c r="C33" s="62">
        <v>21.0</v>
      </c>
      <c r="D33" s="63">
        <v>45991.0</v>
      </c>
      <c r="E33" s="62" t="s">
        <v>241</v>
      </c>
      <c r="F33" s="62" t="s">
        <v>227</v>
      </c>
      <c r="G33" s="62" t="s">
        <v>265</v>
      </c>
      <c r="H33" s="62" t="s">
        <v>871</v>
      </c>
      <c r="I33" s="62" t="s">
        <v>224</v>
      </c>
      <c r="J33" s="64">
        <v>1.8479166666666667</v>
      </c>
      <c r="K33" s="62">
        <v>11.0</v>
      </c>
      <c r="L33" s="62">
        <v>22.0</v>
      </c>
      <c r="M33" s="62">
        <v>0.5</v>
      </c>
      <c r="N33" s="62">
        <v>6.0</v>
      </c>
      <c r="O33" s="62">
        <v>11.0</v>
      </c>
      <c r="P33" s="62">
        <v>0.545</v>
      </c>
      <c r="Q33" s="62">
        <v>5.0</v>
      </c>
      <c r="R33" s="62">
        <v>11.0</v>
      </c>
      <c r="S33" s="62">
        <v>0.455</v>
      </c>
      <c r="T33" s="62">
        <v>0.636</v>
      </c>
      <c r="U33" s="62">
        <v>6.0</v>
      </c>
      <c r="V33" s="62">
        <v>6.0</v>
      </c>
      <c r="W33" s="62">
        <v>1.0</v>
      </c>
      <c r="X33" s="62">
        <v>2.0</v>
      </c>
      <c r="Y33" s="62">
        <v>6.0</v>
      </c>
      <c r="Z33" s="62">
        <v>8.0</v>
      </c>
      <c r="AA33" s="62">
        <v>7.0</v>
      </c>
      <c r="AB33" s="62">
        <v>1.0</v>
      </c>
      <c r="AC33" s="62">
        <v>1.0</v>
      </c>
      <c r="AD33" s="62">
        <v>4.0</v>
      </c>
      <c r="AE33" s="62">
        <v>5.0</v>
      </c>
      <c r="AF33" s="62">
        <v>34.0</v>
      </c>
      <c r="AG33" s="62">
        <v>26.8</v>
      </c>
      <c r="AH33" s="62">
        <v>19.0</v>
      </c>
    </row>
    <row r="34" ht="15.75" customHeight="1">
      <c r="A34" s="62">
        <v>20.0</v>
      </c>
      <c r="B34" s="62">
        <v>401.0</v>
      </c>
      <c r="C34" s="62">
        <v>22.0</v>
      </c>
      <c r="D34" s="63">
        <v>45992.0</v>
      </c>
      <c r="E34" s="62" t="s">
        <v>241</v>
      </c>
      <c r="F34" s="62" t="s">
        <v>227</v>
      </c>
      <c r="G34" s="62" t="s">
        <v>275</v>
      </c>
      <c r="H34" s="62" t="s">
        <v>872</v>
      </c>
      <c r="I34" s="62" t="s">
        <v>224</v>
      </c>
      <c r="J34" s="64">
        <v>1.4701388888888889</v>
      </c>
      <c r="K34" s="62">
        <v>10.0</v>
      </c>
      <c r="L34" s="62">
        <v>19.0</v>
      </c>
      <c r="M34" s="62">
        <v>0.526</v>
      </c>
      <c r="N34" s="62">
        <v>6.0</v>
      </c>
      <c r="O34" s="62">
        <v>10.0</v>
      </c>
      <c r="P34" s="62">
        <v>0.6</v>
      </c>
      <c r="Q34" s="62">
        <v>4.0</v>
      </c>
      <c r="R34" s="62">
        <v>9.0</v>
      </c>
      <c r="S34" s="62">
        <v>0.444</v>
      </c>
      <c r="T34" s="62">
        <v>0.684</v>
      </c>
      <c r="U34" s="62">
        <v>0.0</v>
      </c>
      <c r="V34" s="62">
        <v>0.0</v>
      </c>
      <c r="W34" s="62" t="s">
        <v>81</v>
      </c>
      <c r="X34" s="62">
        <v>0.0</v>
      </c>
      <c r="Y34" s="62">
        <v>3.0</v>
      </c>
      <c r="Z34" s="62">
        <v>3.0</v>
      </c>
      <c r="AA34" s="62">
        <v>1.0</v>
      </c>
      <c r="AB34" s="62">
        <v>2.0</v>
      </c>
      <c r="AC34" s="62">
        <v>0.0</v>
      </c>
      <c r="AD34" s="62">
        <v>2.0</v>
      </c>
      <c r="AE34" s="62">
        <v>1.0</v>
      </c>
      <c r="AF34" s="62">
        <v>26.0</v>
      </c>
      <c r="AG34" s="62">
        <v>17.9</v>
      </c>
      <c r="AH34" s="62">
        <v>4.0</v>
      </c>
    </row>
    <row r="35" ht="15.75" customHeight="1">
      <c r="A35" s="62">
        <v>21.0</v>
      </c>
      <c r="B35" s="62">
        <v>402.0</v>
      </c>
      <c r="C35" s="62">
        <v>23.0</v>
      </c>
      <c r="D35" s="63">
        <v>45994.0</v>
      </c>
      <c r="E35" s="62" t="s">
        <v>241</v>
      </c>
      <c r="F35" s="62" t="s">
        <v>81</v>
      </c>
      <c r="G35" s="62" t="s">
        <v>254</v>
      </c>
      <c r="H35" s="62" t="s">
        <v>873</v>
      </c>
      <c r="I35" s="62" t="s">
        <v>224</v>
      </c>
      <c r="J35" s="64">
        <v>1.2770833333333333</v>
      </c>
      <c r="K35" s="62">
        <v>7.0</v>
      </c>
      <c r="L35" s="62">
        <v>18.0</v>
      </c>
      <c r="M35" s="62">
        <v>0.389</v>
      </c>
      <c r="N35" s="62">
        <v>2.0</v>
      </c>
      <c r="O35" s="62">
        <v>7.0</v>
      </c>
      <c r="P35" s="62">
        <v>0.286</v>
      </c>
      <c r="Q35" s="62">
        <v>5.0</v>
      </c>
      <c r="R35" s="62">
        <v>11.0</v>
      </c>
      <c r="S35" s="62">
        <v>0.455</v>
      </c>
      <c r="T35" s="62">
        <v>0.444</v>
      </c>
      <c r="U35" s="62">
        <v>5.0</v>
      </c>
      <c r="V35" s="62">
        <v>7.0</v>
      </c>
      <c r="W35" s="62">
        <v>0.714</v>
      </c>
      <c r="X35" s="62">
        <v>1.0</v>
      </c>
      <c r="Y35" s="62">
        <v>4.0</v>
      </c>
      <c r="Z35" s="62">
        <v>5.0</v>
      </c>
      <c r="AA35" s="62">
        <v>3.0</v>
      </c>
      <c r="AB35" s="62">
        <v>1.0</v>
      </c>
      <c r="AC35" s="62">
        <v>0.0</v>
      </c>
      <c r="AD35" s="62">
        <v>1.0</v>
      </c>
      <c r="AE35" s="62">
        <v>2.0</v>
      </c>
      <c r="AF35" s="62">
        <v>21.0</v>
      </c>
      <c r="AG35" s="62">
        <v>13.6</v>
      </c>
      <c r="AH35" s="62">
        <v>-17.0</v>
      </c>
    </row>
    <row r="36" ht="15.75" customHeight="1">
      <c r="A36" s="62">
        <v>22.0</v>
      </c>
      <c r="B36" s="62">
        <v>403.0</v>
      </c>
      <c r="C36" s="62">
        <v>24.0</v>
      </c>
      <c r="D36" s="63">
        <v>45996.0</v>
      </c>
      <c r="E36" s="62" t="s">
        <v>241</v>
      </c>
      <c r="F36" s="62" t="s">
        <v>81</v>
      </c>
      <c r="G36" s="62" t="s">
        <v>287</v>
      </c>
      <c r="H36" s="62" t="s">
        <v>874</v>
      </c>
      <c r="I36" s="62" t="s">
        <v>224</v>
      </c>
      <c r="J36" s="64">
        <v>1.4083333333333334</v>
      </c>
      <c r="K36" s="62">
        <v>10.0</v>
      </c>
      <c r="L36" s="62">
        <v>17.0</v>
      </c>
      <c r="M36" s="62">
        <v>0.588</v>
      </c>
      <c r="N36" s="62">
        <v>5.0</v>
      </c>
      <c r="O36" s="62">
        <v>9.0</v>
      </c>
      <c r="P36" s="62">
        <v>0.556</v>
      </c>
      <c r="Q36" s="62">
        <v>5.0</v>
      </c>
      <c r="R36" s="62">
        <v>8.0</v>
      </c>
      <c r="S36" s="62">
        <v>0.625</v>
      </c>
      <c r="T36" s="62">
        <v>0.735</v>
      </c>
      <c r="U36" s="62">
        <v>5.0</v>
      </c>
      <c r="V36" s="62">
        <v>5.0</v>
      </c>
      <c r="W36" s="62">
        <v>1.0</v>
      </c>
      <c r="X36" s="62">
        <v>2.0</v>
      </c>
      <c r="Y36" s="62">
        <v>3.0</v>
      </c>
      <c r="Z36" s="62">
        <v>5.0</v>
      </c>
      <c r="AA36" s="62">
        <v>1.0</v>
      </c>
      <c r="AB36" s="62">
        <v>0.0</v>
      </c>
      <c r="AC36" s="62">
        <v>0.0</v>
      </c>
      <c r="AD36" s="62">
        <v>1.0</v>
      </c>
      <c r="AE36" s="62">
        <v>3.0</v>
      </c>
      <c r="AF36" s="62">
        <v>30.0</v>
      </c>
      <c r="AG36" s="62">
        <v>22.9</v>
      </c>
      <c r="AH36" s="62">
        <v>0.0</v>
      </c>
    </row>
    <row r="37" ht="15.75" customHeight="1">
      <c r="A37" s="62">
        <v>23.0</v>
      </c>
      <c r="B37" s="62">
        <v>404.0</v>
      </c>
      <c r="C37" s="62">
        <v>25.0</v>
      </c>
      <c r="D37" s="63">
        <v>45997.0</v>
      </c>
      <c r="E37" s="62" t="s">
        <v>241</v>
      </c>
      <c r="F37" s="62" t="s">
        <v>227</v>
      </c>
      <c r="G37" s="62" t="s">
        <v>295</v>
      </c>
      <c r="H37" s="62" t="s">
        <v>787</v>
      </c>
      <c r="I37" s="62" t="s">
        <v>224</v>
      </c>
      <c r="J37" s="64">
        <v>1.3347222222222221</v>
      </c>
      <c r="K37" s="62">
        <v>7.0</v>
      </c>
      <c r="L37" s="62">
        <v>15.0</v>
      </c>
      <c r="M37" s="62">
        <v>0.467</v>
      </c>
      <c r="N37" s="62">
        <v>3.0</v>
      </c>
      <c r="O37" s="62">
        <v>10.0</v>
      </c>
      <c r="P37" s="62">
        <v>0.3</v>
      </c>
      <c r="Q37" s="62">
        <v>4.0</v>
      </c>
      <c r="R37" s="62">
        <v>5.0</v>
      </c>
      <c r="S37" s="62">
        <v>0.8</v>
      </c>
      <c r="T37" s="62">
        <v>0.567</v>
      </c>
      <c r="U37" s="62">
        <v>0.0</v>
      </c>
      <c r="V37" s="62">
        <v>0.0</v>
      </c>
      <c r="W37" s="62" t="s">
        <v>81</v>
      </c>
      <c r="X37" s="62">
        <v>2.0</v>
      </c>
      <c r="Y37" s="62">
        <v>2.0</v>
      </c>
      <c r="Z37" s="62">
        <v>4.0</v>
      </c>
      <c r="AA37" s="62">
        <v>4.0</v>
      </c>
      <c r="AB37" s="62">
        <v>3.0</v>
      </c>
      <c r="AC37" s="62">
        <v>0.0</v>
      </c>
      <c r="AD37" s="62">
        <v>3.0</v>
      </c>
      <c r="AE37" s="62">
        <v>3.0</v>
      </c>
      <c r="AF37" s="62">
        <v>17.0</v>
      </c>
      <c r="AG37" s="62">
        <v>12.9</v>
      </c>
      <c r="AH37" s="62">
        <v>2.0</v>
      </c>
    </row>
    <row r="38" ht="15.75" customHeight="1">
      <c r="A38" s="62">
        <v>24.0</v>
      </c>
      <c r="B38" s="62">
        <v>405.0</v>
      </c>
      <c r="C38" s="62">
        <v>26.0</v>
      </c>
      <c r="D38" s="63">
        <v>46003.0</v>
      </c>
      <c r="E38" s="62" t="s">
        <v>241</v>
      </c>
      <c r="F38" s="62" t="s">
        <v>227</v>
      </c>
      <c r="G38" s="62" t="s">
        <v>275</v>
      </c>
      <c r="H38" s="62" t="s">
        <v>875</v>
      </c>
      <c r="I38" s="62" t="s">
        <v>224</v>
      </c>
      <c r="J38" s="64">
        <v>1.2722222222222221</v>
      </c>
      <c r="K38" s="62">
        <v>6.0</v>
      </c>
      <c r="L38" s="62">
        <v>14.0</v>
      </c>
      <c r="M38" s="62">
        <v>0.429</v>
      </c>
      <c r="N38" s="62">
        <v>4.0</v>
      </c>
      <c r="O38" s="62">
        <v>10.0</v>
      </c>
      <c r="P38" s="62">
        <v>0.4</v>
      </c>
      <c r="Q38" s="62">
        <v>2.0</v>
      </c>
      <c r="R38" s="62">
        <v>4.0</v>
      </c>
      <c r="S38" s="62">
        <v>0.5</v>
      </c>
      <c r="T38" s="62">
        <v>0.571</v>
      </c>
      <c r="U38" s="62">
        <v>6.0</v>
      </c>
      <c r="V38" s="62">
        <v>6.0</v>
      </c>
      <c r="W38" s="62">
        <v>1.0</v>
      </c>
      <c r="X38" s="62">
        <v>0.0</v>
      </c>
      <c r="Y38" s="62">
        <v>2.0</v>
      </c>
      <c r="Z38" s="62">
        <v>2.0</v>
      </c>
      <c r="AA38" s="62">
        <v>0.0</v>
      </c>
      <c r="AB38" s="62">
        <v>0.0</v>
      </c>
      <c r="AC38" s="62">
        <v>0.0</v>
      </c>
      <c r="AD38" s="62">
        <v>2.0</v>
      </c>
      <c r="AE38" s="62">
        <v>3.0</v>
      </c>
      <c r="AF38" s="62">
        <v>22.0</v>
      </c>
      <c r="AG38" s="62">
        <v>12.0</v>
      </c>
      <c r="AH38" s="62">
        <v>-21.0</v>
      </c>
    </row>
    <row r="39" ht="15.75" customHeight="1">
      <c r="A39" s="62">
        <v>25.0</v>
      </c>
      <c r="B39" s="62">
        <v>406.0</v>
      </c>
      <c r="C39" s="62">
        <v>27.0</v>
      </c>
      <c r="D39" s="63">
        <v>46005.0</v>
      </c>
      <c r="E39" s="62" t="s">
        <v>241</v>
      </c>
      <c r="F39" s="62" t="s">
        <v>81</v>
      </c>
      <c r="G39" s="62" t="s">
        <v>265</v>
      </c>
      <c r="H39" s="62" t="s">
        <v>876</v>
      </c>
      <c r="I39" s="62" t="s">
        <v>224</v>
      </c>
      <c r="J39" s="64">
        <v>1.4201388888888888</v>
      </c>
      <c r="K39" s="62">
        <v>3.0</v>
      </c>
      <c r="L39" s="62">
        <v>18.0</v>
      </c>
      <c r="M39" s="62">
        <v>0.167</v>
      </c>
      <c r="N39" s="62">
        <v>2.0</v>
      </c>
      <c r="O39" s="62">
        <v>5.0</v>
      </c>
      <c r="P39" s="62">
        <v>0.4</v>
      </c>
      <c r="Q39" s="62">
        <v>1.0</v>
      </c>
      <c r="R39" s="62">
        <v>13.0</v>
      </c>
      <c r="S39" s="62">
        <v>0.077</v>
      </c>
      <c r="T39" s="62">
        <v>0.222</v>
      </c>
      <c r="U39" s="62">
        <v>4.0</v>
      </c>
      <c r="V39" s="62">
        <v>4.0</v>
      </c>
      <c r="W39" s="62">
        <v>1.0</v>
      </c>
      <c r="X39" s="62">
        <v>2.0</v>
      </c>
      <c r="Y39" s="62">
        <v>5.0</v>
      </c>
      <c r="Z39" s="62">
        <v>7.0</v>
      </c>
      <c r="AA39" s="62">
        <v>6.0</v>
      </c>
      <c r="AB39" s="62">
        <v>1.0</v>
      </c>
      <c r="AC39" s="62">
        <v>0.0</v>
      </c>
      <c r="AD39" s="62">
        <v>2.0</v>
      </c>
      <c r="AE39" s="62">
        <v>3.0</v>
      </c>
      <c r="AF39" s="62">
        <v>12.0</v>
      </c>
      <c r="AG39" s="62">
        <v>5.5</v>
      </c>
      <c r="AH39" s="62">
        <v>9.0</v>
      </c>
    </row>
    <row r="40" ht="15.75" customHeight="1">
      <c r="A40" s="62">
        <v>26.0</v>
      </c>
      <c r="B40" s="62">
        <v>407.0</v>
      </c>
      <c r="C40" s="62">
        <v>28.0</v>
      </c>
      <c r="D40" s="63">
        <v>46009.0</v>
      </c>
      <c r="E40" s="62" t="s">
        <v>241</v>
      </c>
      <c r="F40" s="62" t="s">
        <v>227</v>
      </c>
      <c r="G40" s="62" t="s">
        <v>243</v>
      </c>
      <c r="H40" s="62" t="s">
        <v>877</v>
      </c>
      <c r="I40" s="62" t="s">
        <v>81</v>
      </c>
      <c r="J40" s="64">
        <v>1.4208333333333334</v>
      </c>
      <c r="K40" s="62">
        <v>11.0</v>
      </c>
      <c r="L40" s="62">
        <v>18.0</v>
      </c>
      <c r="M40" s="62">
        <v>0.611</v>
      </c>
      <c r="N40" s="62">
        <v>4.0</v>
      </c>
      <c r="O40" s="62">
        <v>9.0</v>
      </c>
      <c r="P40" s="62">
        <v>0.444</v>
      </c>
      <c r="Q40" s="62">
        <v>7.0</v>
      </c>
      <c r="R40" s="62">
        <v>9.0</v>
      </c>
      <c r="S40" s="62">
        <v>0.778</v>
      </c>
      <c r="T40" s="62">
        <v>0.722</v>
      </c>
      <c r="U40" s="62">
        <v>2.0</v>
      </c>
      <c r="V40" s="62">
        <v>2.0</v>
      </c>
      <c r="W40" s="62">
        <v>1.0</v>
      </c>
      <c r="X40" s="62">
        <v>1.0</v>
      </c>
      <c r="Y40" s="62">
        <v>7.0</v>
      </c>
      <c r="Z40" s="62">
        <v>8.0</v>
      </c>
      <c r="AA40" s="62">
        <v>2.0</v>
      </c>
      <c r="AB40" s="62">
        <v>0.0</v>
      </c>
      <c r="AC40" s="62">
        <v>0.0</v>
      </c>
      <c r="AD40" s="62">
        <v>3.0</v>
      </c>
      <c r="AE40" s="62">
        <v>2.0</v>
      </c>
      <c r="AF40" s="62">
        <v>28.0</v>
      </c>
      <c r="AG40" s="62">
        <v>20.2</v>
      </c>
      <c r="AH40" s="62">
        <v>23.0</v>
      </c>
    </row>
    <row r="41" ht="15.75" customHeight="1">
      <c r="A41" s="62">
        <v>27.0</v>
      </c>
      <c r="B41" s="62">
        <v>408.0</v>
      </c>
      <c r="C41" s="62">
        <v>29.0</v>
      </c>
      <c r="D41" s="63">
        <v>46010.0</v>
      </c>
      <c r="E41" s="62" t="s">
        <v>241</v>
      </c>
      <c r="F41" s="62" t="s">
        <v>81</v>
      </c>
      <c r="G41" s="62" t="s">
        <v>239</v>
      </c>
      <c r="H41" s="62" t="s">
        <v>878</v>
      </c>
      <c r="I41" s="62" t="s">
        <v>224</v>
      </c>
      <c r="J41" s="64">
        <v>1.3569444444444445</v>
      </c>
      <c r="K41" s="62">
        <v>7.0</v>
      </c>
      <c r="L41" s="62">
        <v>18.0</v>
      </c>
      <c r="M41" s="62">
        <v>0.389</v>
      </c>
      <c r="N41" s="62">
        <v>2.0</v>
      </c>
      <c r="O41" s="62">
        <v>10.0</v>
      </c>
      <c r="P41" s="62">
        <v>0.2</v>
      </c>
      <c r="Q41" s="62">
        <v>5.0</v>
      </c>
      <c r="R41" s="62">
        <v>8.0</v>
      </c>
      <c r="S41" s="62">
        <v>0.625</v>
      </c>
      <c r="T41" s="62">
        <v>0.444</v>
      </c>
      <c r="U41" s="62">
        <v>7.0</v>
      </c>
      <c r="V41" s="62">
        <v>9.0</v>
      </c>
      <c r="W41" s="62">
        <v>0.778</v>
      </c>
      <c r="X41" s="62">
        <v>1.0</v>
      </c>
      <c r="Y41" s="62">
        <v>1.0</v>
      </c>
      <c r="Z41" s="62">
        <v>2.0</v>
      </c>
      <c r="AA41" s="62">
        <v>4.0</v>
      </c>
      <c r="AB41" s="62">
        <v>0.0</v>
      </c>
      <c r="AC41" s="62">
        <v>0.0</v>
      </c>
      <c r="AD41" s="62">
        <v>3.0</v>
      </c>
      <c r="AE41" s="62">
        <v>1.0</v>
      </c>
      <c r="AF41" s="62">
        <v>23.0</v>
      </c>
      <c r="AG41" s="62">
        <v>12.8</v>
      </c>
      <c r="AH41" s="62">
        <v>-27.0</v>
      </c>
    </row>
    <row r="42" ht="15.75" customHeight="1">
      <c r="A42" s="62">
        <v>28.0</v>
      </c>
      <c r="B42" s="62">
        <v>409.0</v>
      </c>
      <c r="C42" s="62">
        <v>30.0</v>
      </c>
      <c r="D42" s="63">
        <v>46012.0</v>
      </c>
      <c r="E42" s="62" t="s">
        <v>241</v>
      </c>
      <c r="F42" s="62" t="s">
        <v>81</v>
      </c>
      <c r="G42" s="62" t="s">
        <v>291</v>
      </c>
      <c r="H42" s="62" t="s">
        <v>879</v>
      </c>
      <c r="I42" s="62" t="s">
        <v>81</v>
      </c>
      <c r="J42" s="64">
        <v>1.2090277777777778</v>
      </c>
      <c r="K42" s="62">
        <v>3.0</v>
      </c>
      <c r="L42" s="62">
        <v>12.0</v>
      </c>
      <c r="M42" s="62">
        <v>0.25</v>
      </c>
      <c r="N42" s="62">
        <v>1.0</v>
      </c>
      <c r="O42" s="62">
        <v>6.0</v>
      </c>
      <c r="P42" s="62">
        <v>0.167</v>
      </c>
      <c r="Q42" s="62">
        <v>2.0</v>
      </c>
      <c r="R42" s="62">
        <v>6.0</v>
      </c>
      <c r="S42" s="62">
        <v>0.333</v>
      </c>
      <c r="T42" s="62">
        <v>0.292</v>
      </c>
      <c r="U42" s="62">
        <v>2.0</v>
      </c>
      <c r="V42" s="62">
        <v>3.0</v>
      </c>
      <c r="W42" s="62">
        <v>0.667</v>
      </c>
      <c r="X42" s="62">
        <v>0.0</v>
      </c>
      <c r="Y42" s="62">
        <v>1.0</v>
      </c>
      <c r="Z42" s="62">
        <v>1.0</v>
      </c>
      <c r="AA42" s="62">
        <v>2.0</v>
      </c>
      <c r="AB42" s="62">
        <v>1.0</v>
      </c>
      <c r="AC42" s="62">
        <v>2.0</v>
      </c>
      <c r="AD42" s="62">
        <v>3.0</v>
      </c>
      <c r="AE42" s="62">
        <v>5.0</v>
      </c>
      <c r="AF42" s="62">
        <v>9.0</v>
      </c>
      <c r="AG42" s="62">
        <v>0.5</v>
      </c>
      <c r="AH42" s="62">
        <v>7.0</v>
      </c>
    </row>
    <row r="43" ht="15.75" customHeight="1">
      <c r="A43" s="62">
        <v>29.0</v>
      </c>
      <c r="B43" s="62">
        <v>410.0</v>
      </c>
      <c r="C43" s="62">
        <v>31.0</v>
      </c>
      <c r="D43" s="63">
        <v>46014.0</v>
      </c>
      <c r="E43" s="62" t="s">
        <v>241</v>
      </c>
      <c r="F43" s="62" t="s">
        <v>81</v>
      </c>
      <c r="G43" s="62" t="s">
        <v>291</v>
      </c>
      <c r="H43" s="62" t="s">
        <v>365</v>
      </c>
      <c r="I43" s="62" t="s">
        <v>224</v>
      </c>
      <c r="J43" s="64">
        <v>1.4333333333333333</v>
      </c>
      <c r="K43" s="62">
        <v>9.0</v>
      </c>
      <c r="L43" s="62">
        <v>19.0</v>
      </c>
      <c r="M43" s="62">
        <v>0.474</v>
      </c>
      <c r="N43" s="62">
        <v>2.0</v>
      </c>
      <c r="O43" s="62">
        <v>8.0</v>
      </c>
      <c r="P43" s="62">
        <v>0.25</v>
      </c>
      <c r="Q43" s="62">
        <v>7.0</v>
      </c>
      <c r="R43" s="62">
        <v>11.0</v>
      </c>
      <c r="S43" s="62">
        <v>0.636</v>
      </c>
      <c r="T43" s="62">
        <v>0.526</v>
      </c>
      <c r="U43" s="62">
        <v>1.0</v>
      </c>
      <c r="V43" s="62">
        <v>2.0</v>
      </c>
      <c r="W43" s="62">
        <v>0.5</v>
      </c>
      <c r="X43" s="62">
        <v>0.0</v>
      </c>
      <c r="Y43" s="62">
        <v>1.0</v>
      </c>
      <c r="Z43" s="62">
        <v>1.0</v>
      </c>
      <c r="AA43" s="62">
        <v>2.0</v>
      </c>
      <c r="AB43" s="62">
        <v>2.0</v>
      </c>
      <c r="AC43" s="62">
        <v>0.0</v>
      </c>
      <c r="AD43" s="62">
        <v>0.0</v>
      </c>
      <c r="AE43" s="62">
        <v>1.0</v>
      </c>
      <c r="AF43" s="62">
        <v>21.0</v>
      </c>
      <c r="AG43" s="62">
        <v>14.2</v>
      </c>
      <c r="AH43" s="62">
        <v>-20.0</v>
      </c>
    </row>
    <row r="44" ht="15.75" customHeight="1">
      <c r="A44" s="62">
        <v>30.0</v>
      </c>
      <c r="B44" s="62">
        <v>411.0</v>
      </c>
      <c r="C44" s="62">
        <v>32.0</v>
      </c>
      <c r="D44" s="63">
        <v>46017.0</v>
      </c>
      <c r="E44" s="62" t="s">
        <v>241</v>
      </c>
      <c r="F44" s="62" t="s">
        <v>81</v>
      </c>
      <c r="G44" s="62" t="s">
        <v>235</v>
      </c>
      <c r="H44" s="62" t="s">
        <v>438</v>
      </c>
      <c r="I44" s="62" t="s">
        <v>81</v>
      </c>
      <c r="J44" s="64">
        <v>1.3180555555555555</v>
      </c>
      <c r="K44" s="62">
        <v>6.0</v>
      </c>
      <c r="L44" s="62">
        <v>14.0</v>
      </c>
      <c r="M44" s="62">
        <v>0.429</v>
      </c>
      <c r="N44" s="62">
        <v>2.0</v>
      </c>
      <c r="O44" s="62">
        <v>5.0</v>
      </c>
      <c r="P44" s="62">
        <v>0.4</v>
      </c>
      <c r="Q44" s="62">
        <v>4.0</v>
      </c>
      <c r="R44" s="62">
        <v>9.0</v>
      </c>
      <c r="S44" s="62">
        <v>0.444</v>
      </c>
      <c r="T44" s="62">
        <v>0.5</v>
      </c>
      <c r="U44" s="62">
        <v>1.0</v>
      </c>
      <c r="V44" s="62">
        <v>1.0</v>
      </c>
      <c r="W44" s="62">
        <v>1.0</v>
      </c>
      <c r="X44" s="62">
        <v>0.0</v>
      </c>
      <c r="Y44" s="62">
        <v>4.0</v>
      </c>
      <c r="Z44" s="62">
        <v>4.0</v>
      </c>
      <c r="AA44" s="62">
        <v>3.0</v>
      </c>
      <c r="AB44" s="62">
        <v>1.0</v>
      </c>
      <c r="AC44" s="62">
        <v>1.0</v>
      </c>
      <c r="AD44" s="62">
        <v>2.0</v>
      </c>
      <c r="AE44" s="62">
        <v>1.0</v>
      </c>
      <c r="AF44" s="62">
        <v>15.0</v>
      </c>
      <c r="AG44" s="62">
        <v>10.2</v>
      </c>
      <c r="AH44" s="62">
        <v>-6.0</v>
      </c>
    </row>
    <row r="45" ht="15.75" customHeight="1">
      <c r="A45" s="62">
        <v>31.0</v>
      </c>
      <c r="B45" s="62">
        <v>412.0</v>
      </c>
      <c r="C45" s="62">
        <v>33.0</v>
      </c>
      <c r="D45" s="63">
        <v>46018.0</v>
      </c>
      <c r="E45" s="62" t="s">
        <v>241</v>
      </c>
      <c r="F45" s="62" t="s">
        <v>81</v>
      </c>
      <c r="G45" s="62" t="s">
        <v>297</v>
      </c>
      <c r="H45" s="62" t="s">
        <v>880</v>
      </c>
      <c r="I45" s="62" t="s">
        <v>81</v>
      </c>
      <c r="J45" s="64">
        <v>1.2479166666666666</v>
      </c>
      <c r="K45" s="62">
        <v>8.0</v>
      </c>
      <c r="L45" s="62">
        <v>18.0</v>
      </c>
      <c r="M45" s="62">
        <v>0.444</v>
      </c>
      <c r="N45" s="62">
        <v>5.0</v>
      </c>
      <c r="O45" s="62">
        <v>12.0</v>
      </c>
      <c r="P45" s="62">
        <v>0.417</v>
      </c>
      <c r="Q45" s="62">
        <v>3.0</v>
      </c>
      <c r="R45" s="62">
        <v>6.0</v>
      </c>
      <c r="S45" s="62">
        <v>0.5</v>
      </c>
      <c r="T45" s="62">
        <v>0.583</v>
      </c>
      <c r="U45" s="62">
        <v>4.0</v>
      </c>
      <c r="V45" s="62">
        <v>4.0</v>
      </c>
      <c r="W45" s="62">
        <v>1.0</v>
      </c>
      <c r="X45" s="62">
        <v>0.0</v>
      </c>
      <c r="Y45" s="62">
        <v>0.0</v>
      </c>
      <c r="Z45" s="62">
        <v>0.0</v>
      </c>
      <c r="AA45" s="62">
        <v>1.0</v>
      </c>
      <c r="AB45" s="62">
        <v>1.0</v>
      </c>
      <c r="AC45" s="62">
        <v>0.0</v>
      </c>
      <c r="AD45" s="62">
        <v>0.0</v>
      </c>
      <c r="AE45" s="62">
        <v>1.0</v>
      </c>
      <c r="AF45" s="62">
        <v>25.0</v>
      </c>
      <c r="AG45" s="62">
        <v>16.9</v>
      </c>
      <c r="AH45" s="62">
        <v>4.0</v>
      </c>
    </row>
    <row r="46" ht="15.75" customHeight="1">
      <c r="A46" s="62">
        <v>32.0</v>
      </c>
      <c r="B46" s="62">
        <v>413.0</v>
      </c>
      <c r="C46" s="62">
        <v>34.0</v>
      </c>
      <c r="D46" s="63">
        <v>46020.0</v>
      </c>
      <c r="E46" s="62" t="s">
        <v>241</v>
      </c>
      <c r="F46" s="62" t="s">
        <v>227</v>
      </c>
      <c r="G46" s="62" t="s">
        <v>245</v>
      </c>
      <c r="H46" s="62" t="s">
        <v>881</v>
      </c>
      <c r="I46" s="62" t="s">
        <v>224</v>
      </c>
      <c r="J46" s="64">
        <v>1.663888888888889</v>
      </c>
      <c r="K46" s="62">
        <v>11.0</v>
      </c>
      <c r="L46" s="62">
        <v>24.0</v>
      </c>
      <c r="M46" s="62">
        <v>0.458</v>
      </c>
      <c r="N46" s="62">
        <v>6.0</v>
      </c>
      <c r="O46" s="62">
        <v>14.0</v>
      </c>
      <c r="P46" s="62">
        <v>0.429</v>
      </c>
      <c r="Q46" s="62">
        <v>5.0</v>
      </c>
      <c r="R46" s="62">
        <v>10.0</v>
      </c>
      <c r="S46" s="62">
        <v>0.5</v>
      </c>
      <c r="T46" s="62">
        <v>0.583</v>
      </c>
      <c r="U46" s="62">
        <v>2.0</v>
      </c>
      <c r="V46" s="62">
        <v>3.0</v>
      </c>
      <c r="W46" s="62">
        <v>0.667</v>
      </c>
      <c r="X46" s="62">
        <v>0.0</v>
      </c>
      <c r="Y46" s="62">
        <v>4.0</v>
      </c>
      <c r="Z46" s="62">
        <v>4.0</v>
      </c>
      <c r="AA46" s="62">
        <v>5.0</v>
      </c>
      <c r="AB46" s="62">
        <v>2.0</v>
      </c>
      <c r="AC46" s="62">
        <v>1.0</v>
      </c>
      <c r="AD46" s="62">
        <v>1.0</v>
      </c>
      <c r="AE46" s="62">
        <v>3.0</v>
      </c>
      <c r="AF46" s="62">
        <v>30.0</v>
      </c>
      <c r="AG46" s="62">
        <v>22.4</v>
      </c>
      <c r="AH46" s="62">
        <v>-2.0</v>
      </c>
    </row>
    <row r="47" ht="15.75" customHeight="1">
      <c r="A47" s="62">
        <v>33.0</v>
      </c>
      <c r="B47" s="62">
        <v>414.0</v>
      </c>
      <c r="C47" s="62">
        <v>35.0</v>
      </c>
      <c r="D47" s="63">
        <v>46022.0</v>
      </c>
      <c r="E47" s="62" t="s">
        <v>241</v>
      </c>
      <c r="F47" s="62" t="s">
        <v>81</v>
      </c>
      <c r="G47" s="62" t="s">
        <v>225</v>
      </c>
      <c r="H47" s="62" t="s">
        <v>629</v>
      </c>
      <c r="I47" s="62" t="s">
        <v>224</v>
      </c>
      <c r="J47" s="64">
        <v>1.2993055555555555</v>
      </c>
      <c r="K47" s="62">
        <v>4.0</v>
      </c>
      <c r="L47" s="62">
        <v>12.0</v>
      </c>
      <c r="M47" s="62">
        <v>0.333</v>
      </c>
      <c r="N47" s="62">
        <v>3.0</v>
      </c>
      <c r="O47" s="62">
        <v>7.0</v>
      </c>
      <c r="P47" s="62">
        <v>0.429</v>
      </c>
      <c r="Q47" s="62">
        <v>1.0</v>
      </c>
      <c r="R47" s="62">
        <v>5.0</v>
      </c>
      <c r="S47" s="62">
        <v>0.2</v>
      </c>
      <c r="T47" s="62">
        <v>0.458</v>
      </c>
      <c r="U47" s="62">
        <v>0.0</v>
      </c>
      <c r="V47" s="62">
        <v>0.0</v>
      </c>
      <c r="W47" s="62" t="s">
        <v>81</v>
      </c>
      <c r="X47" s="62">
        <v>0.0</v>
      </c>
      <c r="Y47" s="62">
        <v>0.0</v>
      </c>
      <c r="Z47" s="62">
        <v>0.0</v>
      </c>
      <c r="AA47" s="62">
        <v>3.0</v>
      </c>
      <c r="AB47" s="62">
        <v>0.0</v>
      </c>
      <c r="AC47" s="62">
        <v>0.0</v>
      </c>
      <c r="AD47" s="62">
        <v>2.0</v>
      </c>
      <c r="AE47" s="62">
        <v>2.0</v>
      </c>
      <c r="AF47" s="62">
        <v>11.0</v>
      </c>
      <c r="AG47" s="62">
        <v>3.5</v>
      </c>
      <c r="AH47" s="62">
        <v>11.0</v>
      </c>
    </row>
    <row r="48" ht="15.75" customHeight="1">
      <c r="A48" s="62">
        <v>34.0</v>
      </c>
      <c r="B48" s="62">
        <v>415.0</v>
      </c>
      <c r="C48" s="62">
        <v>36.0</v>
      </c>
      <c r="D48" s="63">
        <v>46024.0</v>
      </c>
      <c r="E48" s="62" t="s">
        <v>241</v>
      </c>
      <c r="F48" s="62" t="s">
        <v>227</v>
      </c>
      <c r="G48" s="62" t="s">
        <v>297</v>
      </c>
      <c r="H48" s="62" t="s">
        <v>546</v>
      </c>
      <c r="I48" s="62" t="s">
        <v>224</v>
      </c>
      <c r="J48" s="64">
        <v>1.429861111111111</v>
      </c>
      <c r="K48" s="62">
        <v>9.0</v>
      </c>
      <c r="L48" s="62">
        <v>20.0</v>
      </c>
      <c r="M48" s="62">
        <v>0.45</v>
      </c>
      <c r="N48" s="62">
        <v>3.0</v>
      </c>
      <c r="O48" s="62">
        <v>10.0</v>
      </c>
      <c r="P48" s="62">
        <v>0.3</v>
      </c>
      <c r="Q48" s="62">
        <v>6.0</v>
      </c>
      <c r="R48" s="62">
        <v>10.0</v>
      </c>
      <c r="S48" s="62">
        <v>0.6</v>
      </c>
      <c r="T48" s="62">
        <v>0.525</v>
      </c>
      <c r="U48" s="62">
        <v>2.0</v>
      </c>
      <c r="V48" s="62">
        <v>4.0</v>
      </c>
      <c r="W48" s="62">
        <v>0.5</v>
      </c>
      <c r="X48" s="62">
        <v>0.0</v>
      </c>
      <c r="Y48" s="62">
        <v>4.0</v>
      </c>
      <c r="Z48" s="62">
        <v>4.0</v>
      </c>
      <c r="AA48" s="62">
        <v>3.0</v>
      </c>
      <c r="AB48" s="62">
        <v>2.0</v>
      </c>
      <c r="AC48" s="62">
        <v>0.0</v>
      </c>
      <c r="AD48" s="62">
        <v>1.0</v>
      </c>
      <c r="AE48" s="62">
        <v>2.0</v>
      </c>
      <c r="AF48" s="62">
        <v>23.0</v>
      </c>
      <c r="AG48" s="62">
        <v>15.3</v>
      </c>
      <c r="AH48" s="62">
        <v>8.0</v>
      </c>
    </row>
    <row r="49" ht="15.75" customHeight="1">
      <c r="A49" s="62">
        <v>35.0</v>
      </c>
      <c r="B49" s="62">
        <v>416.0</v>
      </c>
      <c r="C49" s="62">
        <v>37.0</v>
      </c>
      <c r="D49" s="63">
        <v>46025.0</v>
      </c>
      <c r="E49" s="62" t="s">
        <v>241</v>
      </c>
      <c r="F49" s="62" t="s">
        <v>227</v>
      </c>
      <c r="G49" s="62" t="s">
        <v>261</v>
      </c>
      <c r="H49" s="62" t="s">
        <v>882</v>
      </c>
      <c r="I49" s="62" t="s">
        <v>224</v>
      </c>
      <c r="J49" s="64">
        <v>1.4972222222222222</v>
      </c>
      <c r="K49" s="62">
        <v>10.0</v>
      </c>
      <c r="L49" s="62">
        <v>19.0</v>
      </c>
      <c r="M49" s="62">
        <v>0.526</v>
      </c>
      <c r="N49" s="62">
        <v>6.0</v>
      </c>
      <c r="O49" s="62">
        <v>11.0</v>
      </c>
      <c r="P49" s="62">
        <v>0.545</v>
      </c>
      <c r="Q49" s="62">
        <v>4.0</v>
      </c>
      <c r="R49" s="62">
        <v>8.0</v>
      </c>
      <c r="S49" s="62">
        <v>0.5</v>
      </c>
      <c r="T49" s="62">
        <v>0.684</v>
      </c>
      <c r="U49" s="62">
        <v>5.0</v>
      </c>
      <c r="V49" s="62">
        <v>5.0</v>
      </c>
      <c r="W49" s="62">
        <v>1.0</v>
      </c>
      <c r="X49" s="62">
        <v>0.0</v>
      </c>
      <c r="Y49" s="62">
        <v>4.0</v>
      </c>
      <c r="Z49" s="62">
        <v>4.0</v>
      </c>
      <c r="AA49" s="62">
        <v>3.0</v>
      </c>
      <c r="AB49" s="62">
        <v>2.0</v>
      </c>
      <c r="AC49" s="62">
        <v>0.0</v>
      </c>
      <c r="AD49" s="62">
        <v>6.0</v>
      </c>
      <c r="AE49" s="62">
        <v>1.0</v>
      </c>
      <c r="AF49" s="62">
        <v>31.0</v>
      </c>
      <c r="AG49" s="62">
        <v>20.6</v>
      </c>
      <c r="AH49" s="62">
        <v>-16.0</v>
      </c>
    </row>
    <row r="50" ht="15.75" customHeight="1">
      <c r="A50" s="62">
        <v>36.0</v>
      </c>
      <c r="B50" s="62">
        <v>417.0</v>
      </c>
      <c r="C50" s="62">
        <v>38.0</v>
      </c>
      <c r="D50" s="63">
        <v>46027.0</v>
      </c>
      <c r="E50" s="62" t="s">
        <v>241</v>
      </c>
      <c r="F50" s="62" t="s">
        <v>227</v>
      </c>
      <c r="G50" s="62" t="s">
        <v>261</v>
      </c>
      <c r="H50" s="62" t="s">
        <v>883</v>
      </c>
      <c r="I50" s="62" t="s">
        <v>224</v>
      </c>
      <c r="J50" s="64">
        <v>1.4027777777777777</v>
      </c>
      <c r="K50" s="62">
        <v>4.0</v>
      </c>
      <c r="L50" s="62">
        <v>14.0</v>
      </c>
      <c r="M50" s="62">
        <v>0.286</v>
      </c>
      <c r="N50" s="62">
        <v>2.0</v>
      </c>
      <c r="O50" s="62">
        <v>6.0</v>
      </c>
      <c r="P50" s="62">
        <v>0.333</v>
      </c>
      <c r="Q50" s="62">
        <v>2.0</v>
      </c>
      <c r="R50" s="62">
        <v>8.0</v>
      </c>
      <c r="S50" s="62">
        <v>0.25</v>
      </c>
      <c r="T50" s="62">
        <v>0.357</v>
      </c>
      <c r="U50" s="62">
        <v>4.0</v>
      </c>
      <c r="V50" s="62">
        <v>4.0</v>
      </c>
      <c r="W50" s="62">
        <v>1.0</v>
      </c>
      <c r="X50" s="62">
        <v>0.0</v>
      </c>
      <c r="Y50" s="62">
        <v>5.0</v>
      </c>
      <c r="Z50" s="62">
        <v>5.0</v>
      </c>
      <c r="AA50" s="62">
        <v>4.0</v>
      </c>
      <c r="AB50" s="62">
        <v>0.0</v>
      </c>
      <c r="AC50" s="62">
        <v>0.0</v>
      </c>
      <c r="AD50" s="62">
        <v>3.0</v>
      </c>
      <c r="AE50" s="62">
        <v>1.0</v>
      </c>
      <c r="AF50" s="62">
        <v>14.0</v>
      </c>
      <c r="AG50" s="62">
        <v>6.7</v>
      </c>
      <c r="AH50" s="62">
        <v>-8.0</v>
      </c>
    </row>
    <row r="51" ht="15.75" customHeight="1">
      <c r="A51" s="62">
        <v>37.0</v>
      </c>
      <c r="B51" s="62">
        <v>418.0</v>
      </c>
      <c r="C51" s="62">
        <v>39.0</v>
      </c>
      <c r="D51" s="63">
        <v>46029.0</v>
      </c>
      <c r="E51" s="62" t="s">
        <v>241</v>
      </c>
      <c r="F51" s="62" t="s">
        <v>81</v>
      </c>
      <c r="G51" s="62" t="s">
        <v>247</v>
      </c>
      <c r="H51" s="62" t="s">
        <v>622</v>
      </c>
      <c r="I51" s="62" t="s">
        <v>224</v>
      </c>
      <c r="J51" s="64">
        <v>1.4020833333333333</v>
      </c>
      <c r="K51" s="62">
        <v>6.0</v>
      </c>
      <c r="L51" s="62">
        <v>18.0</v>
      </c>
      <c r="M51" s="62">
        <v>0.333</v>
      </c>
      <c r="N51" s="62">
        <v>2.0</v>
      </c>
      <c r="O51" s="62">
        <v>12.0</v>
      </c>
      <c r="P51" s="62">
        <v>0.167</v>
      </c>
      <c r="Q51" s="62">
        <v>4.0</v>
      </c>
      <c r="R51" s="62">
        <v>6.0</v>
      </c>
      <c r="S51" s="62">
        <v>0.667</v>
      </c>
      <c r="T51" s="62">
        <v>0.389</v>
      </c>
      <c r="U51" s="62">
        <v>3.0</v>
      </c>
      <c r="V51" s="62">
        <v>3.0</v>
      </c>
      <c r="W51" s="62">
        <v>1.0</v>
      </c>
      <c r="X51" s="62">
        <v>1.0</v>
      </c>
      <c r="Y51" s="62">
        <v>5.0</v>
      </c>
      <c r="Z51" s="62">
        <v>6.0</v>
      </c>
      <c r="AA51" s="62">
        <v>6.0</v>
      </c>
      <c r="AB51" s="62">
        <v>3.0</v>
      </c>
      <c r="AC51" s="62">
        <v>2.0</v>
      </c>
      <c r="AD51" s="62">
        <v>1.0</v>
      </c>
      <c r="AE51" s="62">
        <v>3.0</v>
      </c>
      <c r="AF51" s="62">
        <v>17.0</v>
      </c>
      <c r="AG51" s="62">
        <v>15.4</v>
      </c>
      <c r="AH51" s="62">
        <v>16.0</v>
      </c>
    </row>
    <row r="52" ht="15.75" customHeight="1">
      <c r="A52" s="62">
        <v>38.0</v>
      </c>
      <c r="B52" s="62">
        <v>419.0</v>
      </c>
      <c r="C52" s="62">
        <v>40.0</v>
      </c>
      <c r="D52" s="63">
        <v>46031.0</v>
      </c>
      <c r="E52" s="62" t="s">
        <v>241</v>
      </c>
      <c r="F52" s="62" t="s">
        <v>227</v>
      </c>
      <c r="G52" s="62" t="s">
        <v>287</v>
      </c>
      <c r="H52" s="62" t="s">
        <v>884</v>
      </c>
      <c r="I52" s="62" t="s">
        <v>224</v>
      </c>
      <c r="J52" s="64">
        <v>1.3902777777777777</v>
      </c>
      <c r="K52" s="62">
        <v>9.0</v>
      </c>
      <c r="L52" s="62">
        <v>21.0</v>
      </c>
      <c r="M52" s="62">
        <v>0.429</v>
      </c>
      <c r="N52" s="62">
        <v>3.0</v>
      </c>
      <c r="O52" s="62">
        <v>11.0</v>
      </c>
      <c r="P52" s="62">
        <v>0.273</v>
      </c>
      <c r="Q52" s="62">
        <v>6.0</v>
      </c>
      <c r="R52" s="62">
        <v>10.0</v>
      </c>
      <c r="S52" s="62">
        <v>0.6</v>
      </c>
      <c r="T52" s="62">
        <v>0.5</v>
      </c>
      <c r="U52" s="62">
        <v>1.0</v>
      </c>
      <c r="V52" s="62">
        <v>1.0</v>
      </c>
      <c r="W52" s="62">
        <v>1.0</v>
      </c>
      <c r="X52" s="62">
        <v>0.0</v>
      </c>
      <c r="Y52" s="62">
        <v>8.0</v>
      </c>
      <c r="Z52" s="62">
        <v>8.0</v>
      </c>
      <c r="AA52" s="62">
        <v>3.0</v>
      </c>
      <c r="AB52" s="62">
        <v>2.0</v>
      </c>
      <c r="AC52" s="62">
        <v>0.0</v>
      </c>
      <c r="AD52" s="62">
        <v>1.0</v>
      </c>
      <c r="AE52" s="62">
        <v>1.0</v>
      </c>
      <c r="AF52" s="62">
        <v>22.0</v>
      </c>
      <c r="AG52" s="62">
        <v>16.0</v>
      </c>
      <c r="AH52" s="62">
        <v>9.0</v>
      </c>
    </row>
    <row r="53" ht="15.75" customHeight="1">
      <c r="A53" s="62">
        <v>39.0</v>
      </c>
      <c r="B53" s="62">
        <v>420.0</v>
      </c>
      <c r="C53" s="62">
        <v>41.0</v>
      </c>
      <c r="D53" s="63">
        <v>46033.0</v>
      </c>
      <c r="E53" s="62" t="s">
        <v>241</v>
      </c>
      <c r="F53" s="62" t="s">
        <v>227</v>
      </c>
      <c r="G53" s="62" t="s">
        <v>222</v>
      </c>
      <c r="H53" s="62" t="s">
        <v>885</v>
      </c>
      <c r="I53" s="62" t="s">
        <v>224</v>
      </c>
      <c r="J53" s="64">
        <v>1.4090277777777778</v>
      </c>
      <c r="K53" s="62">
        <v>9.0</v>
      </c>
      <c r="L53" s="62">
        <v>18.0</v>
      </c>
      <c r="M53" s="62">
        <v>0.5</v>
      </c>
      <c r="N53" s="62">
        <v>3.0</v>
      </c>
      <c r="O53" s="62">
        <v>7.0</v>
      </c>
      <c r="P53" s="62">
        <v>0.429</v>
      </c>
      <c r="Q53" s="62">
        <v>6.0</v>
      </c>
      <c r="R53" s="62">
        <v>11.0</v>
      </c>
      <c r="S53" s="62">
        <v>0.545</v>
      </c>
      <c r="T53" s="62">
        <v>0.583</v>
      </c>
      <c r="U53" s="62">
        <v>3.0</v>
      </c>
      <c r="V53" s="62">
        <v>3.0</v>
      </c>
      <c r="W53" s="62">
        <v>1.0</v>
      </c>
      <c r="X53" s="62">
        <v>0.0</v>
      </c>
      <c r="Y53" s="62">
        <v>2.0</v>
      </c>
      <c r="Z53" s="62">
        <v>2.0</v>
      </c>
      <c r="AA53" s="62">
        <v>2.0</v>
      </c>
      <c r="AB53" s="62">
        <v>3.0</v>
      </c>
      <c r="AC53" s="62">
        <v>0.0</v>
      </c>
      <c r="AD53" s="62">
        <v>1.0</v>
      </c>
      <c r="AE53" s="62">
        <v>2.0</v>
      </c>
      <c r="AF53" s="62">
        <v>24.0</v>
      </c>
      <c r="AG53" s="62">
        <v>18.2</v>
      </c>
      <c r="AH53" s="62">
        <v>9.0</v>
      </c>
    </row>
    <row r="54" ht="15.75" customHeight="1">
      <c r="A54" s="62">
        <v>40.0</v>
      </c>
      <c r="B54" s="62">
        <v>421.0</v>
      </c>
      <c r="C54" s="62">
        <v>42.0</v>
      </c>
      <c r="D54" s="63">
        <v>46035.0</v>
      </c>
      <c r="E54" s="62" t="s">
        <v>241</v>
      </c>
      <c r="F54" s="62" t="s">
        <v>227</v>
      </c>
      <c r="G54" s="62" t="s">
        <v>221</v>
      </c>
      <c r="H54" s="62" t="s">
        <v>886</v>
      </c>
      <c r="I54" s="62" t="s">
        <v>224</v>
      </c>
      <c r="J54" s="64">
        <v>1.3770833333333334</v>
      </c>
      <c r="K54" s="62">
        <v>10.0</v>
      </c>
      <c r="L54" s="62">
        <v>16.0</v>
      </c>
      <c r="M54" s="62">
        <v>0.625</v>
      </c>
      <c r="N54" s="62">
        <v>5.0</v>
      </c>
      <c r="O54" s="62">
        <v>9.0</v>
      </c>
      <c r="P54" s="62">
        <v>0.556</v>
      </c>
      <c r="Q54" s="62">
        <v>5.0</v>
      </c>
      <c r="R54" s="62">
        <v>7.0</v>
      </c>
      <c r="S54" s="62">
        <v>0.714</v>
      </c>
      <c r="T54" s="62">
        <v>0.781</v>
      </c>
      <c r="U54" s="62">
        <v>1.0</v>
      </c>
      <c r="V54" s="62">
        <v>1.0</v>
      </c>
      <c r="W54" s="62">
        <v>1.0</v>
      </c>
      <c r="X54" s="62">
        <v>0.0</v>
      </c>
      <c r="Y54" s="62">
        <v>4.0</v>
      </c>
      <c r="Z54" s="62">
        <v>4.0</v>
      </c>
      <c r="AA54" s="62">
        <v>3.0</v>
      </c>
      <c r="AB54" s="62">
        <v>0.0</v>
      </c>
      <c r="AC54" s="62">
        <v>0.0</v>
      </c>
      <c r="AD54" s="62">
        <v>0.0</v>
      </c>
      <c r="AE54" s="62">
        <v>3.0</v>
      </c>
      <c r="AF54" s="62">
        <v>26.0</v>
      </c>
      <c r="AG54" s="62">
        <v>20.9</v>
      </c>
      <c r="AH54" s="62">
        <v>-37.0</v>
      </c>
    </row>
    <row r="55" ht="15.75" customHeight="1">
      <c r="A55" s="62">
        <v>41.0</v>
      </c>
      <c r="B55" s="62">
        <v>422.0</v>
      </c>
      <c r="C55" s="62">
        <v>43.0</v>
      </c>
      <c r="D55" s="63">
        <v>46037.0</v>
      </c>
      <c r="E55" s="62" t="s">
        <v>241</v>
      </c>
      <c r="F55" s="62" t="s">
        <v>227</v>
      </c>
      <c r="G55" s="62" t="s">
        <v>230</v>
      </c>
      <c r="H55" s="62" t="s">
        <v>887</v>
      </c>
      <c r="I55" s="62" t="s">
        <v>224</v>
      </c>
      <c r="J55" s="64">
        <v>1.2236111111111112</v>
      </c>
      <c r="K55" s="62">
        <v>2.0</v>
      </c>
      <c r="L55" s="62">
        <v>6.0</v>
      </c>
      <c r="M55" s="62">
        <v>0.333</v>
      </c>
      <c r="N55" s="62">
        <v>2.0</v>
      </c>
      <c r="O55" s="62">
        <v>4.0</v>
      </c>
      <c r="P55" s="62">
        <v>0.5</v>
      </c>
      <c r="Q55" s="62">
        <v>0.0</v>
      </c>
      <c r="R55" s="62">
        <v>2.0</v>
      </c>
      <c r="S55" s="62">
        <v>0.0</v>
      </c>
      <c r="T55" s="62">
        <v>0.5</v>
      </c>
      <c r="U55" s="62">
        <v>5.0</v>
      </c>
      <c r="V55" s="62">
        <v>6.0</v>
      </c>
      <c r="W55" s="62">
        <v>0.833</v>
      </c>
      <c r="X55" s="62">
        <v>2.0</v>
      </c>
      <c r="Y55" s="62">
        <v>4.0</v>
      </c>
      <c r="Z55" s="62">
        <v>6.0</v>
      </c>
      <c r="AA55" s="62">
        <v>7.0</v>
      </c>
      <c r="AB55" s="62">
        <v>1.0</v>
      </c>
      <c r="AC55" s="62">
        <v>0.0</v>
      </c>
      <c r="AD55" s="62">
        <v>3.0</v>
      </c>
      <c r="AE55" s="62">
        <v>3.0</v>
      </c>
      <c r="AF55" s="62">
        <v>11.0</v>
      </c>
      <c r="AG55" s="62">
        <v>11.5</v>
      </c>
      <c r="AH55" s="62">
        <v>-4.0</v>
      </c>
    </row>
    <row r="56" ht="15.75" customHeight="1">
      <c r="A56" s="62">
        <v>42.0</v>
      </c>
      <c r="B56" s="62">
        <v>423.0</v>
      </c>
      <c r="C56" s="62">
        <v>44.0</v>
      </c>
      <c r="D56" s="63">
        <v>46039.0</v>
      </c>
      <c r="E56" s="62" t="s">
        <v>241</v>
      </c>
      <c r="F56" s="62" t="s">
        <v>81</v>
      </c>
      <c r="G56" s="62" t="s">
        <v>263</v>
      </c>
      <c r="H56" s="62" t="s">
        <v>888</v>
      </c>
      <c r="I56" s="62" t="s">
        <v>224</v>
      </c>
      <c r="J56" s="64">
        <v>1.2277777777777779</v>
      </c>
      <c r="K56" s="62">
        <v>6.0</v>
      </c>
      <c r="L56" s="62">
        <v>16.0</v>
      </c>
      <c r="M56" s="62">
        <v>0.375</v>
      </c>
      <c r="N56" s="62">
        <v>4.0</v>
      </c>
      <c r="O56" s="62">
        <v>9.0</v>
      </c>
      <c r="P56" s="62">
        <v>0.444</v>
      </c>
      <c r="Q56" s="62">
        <v>2.0</v>
      </c>
      <c r="R56" s="62">
        <v>7.0</v>
      </c>
      <c r="S56" s="62">
        <v>0.286</v>
      </c>
      <c r="T56" s="62">
        <v>0.5</v>
      </c>
      <c r="U56" s="62">
        <v>2.0</v>
      </c>
      <c r="V56" s="62">
        <v>2.0</v>
      </c>
      <c r="W56" s="62">
        <v>1.0</v>
      </c>
      <c r="X56" s="62">
        <v>0.0</v>
      </c>
      <c r="Y56" s="62">
        <v>2.0</v>
      </c>
      <c r="Z56" s="62">
        <v>2.0</v>
      </c>
      <c r="AA56" s="62">
        <v>6.0</v>
      </c>
      <c r="AB56" s="62">
        <v>1.0</v>
      </c>
      <c r="AC56" s="62">
        <v>1.0</v>
      </c>
      <c r="AD56" s="62">
        <v>0.0</v>
      </c>
      <c r="AE56" s="62">
        <v>0.0</v>
      </c>
      <c r="AF56" s="62">
        <v>18.0</v>
      </c>
      <c r="AG56" s="62">
        <v>15.7</v>
      </c>
      <c r="AH56" s="62">
        <v>-35.0</v>
      </c>
    </row>
    <row r="57" ht="15.75" customHeight="1">
      <c r="A57" s="62">
        <v>43.0</v>
      </c>
      <c r="B57" s="62">
        <v>424.0</v>
      </c>
      <c r="C57" s="62">
        <v>45.0</v>
      </c>
      <c r="D57" s="63">
        <v>46041.0</v>
      </c>
      <c r="E57" s="62" t="s">
        <v>241</v>
      </c>
      <c r="F57" s="62" t="s">
        <v>81</v>
      </c>
      <c r="G57" s="62" t="s">
        <v>249</v>
      </c>
      <c r="H57" s="62" t="s">
        <v>889</v>
      </c>
      <c r="I57" s="62" t="s">
        <v>224</v>
      </c>
      <c r="J57" s="64">
        <v>1.6097222222222223</v>
      </c>
      <c r="K57" s="62">
        <v>9.0</v>
      </c>
      <c r="L57" s="62">
        <v>20.0</v>
      </c>
      <c r="M57" s="62">
        <v>0.45</v>
      </c>
      <c r="N57" s="62">
        <v>7.0</v>
      </c>
      <c r="O57" s="62">
        <v>16.0</v>
      </c>
      <c r="P57" s="62">
        <v>0.438</v>
      </c>
      <c r="Q57" s="62">
        <v>2.0</v>
      </c>
      <c r="R57" s="62">
        <v>4.0</v>
      </c>
      <c r="S57" s="62">
        <v>0.5</v>
      </c>
      <c r="T57" s="62">
        <v>0.625</v>
      </c>
      <c r="U57" s="62">
        <v>7.0</v>
      </c>
      <c r="V57" s="62">
        <v>7.0</v>
      </c>
      <c r="W57" s="62">
        <v>1.0</v>
      </c>
      <c r="X57" s="62">
        <v>0.0</v>
      </c>
      <c r="Y57" s="62">
        <v>6.0</v>
      </c>
      <c r="Z57" s="62">
        <v>6.0</v>
      </c>
      <c r="AA57" s="62">
        <v>6.0</v>
      </c>
      <c r="AB57" s="62">
        <v>1.0</v>
      </c>
      <c r="AC57" s="62">
        <v>1.0</v>
      </c>
      <c r="AD57" s="62">
        <v>0.0</v>
      </c>
      <c r="AE57" s="62">
        <v>1.0</v>
      </c>
      <c r="AF57" s="62">
        <v>32.0</v>
      </c>
      <c r="AG57" s="62">
        <v>28.9</v>
      </c>
      <c r="AH57" s="62">
        <v>-1.0</v>
      </c>
    </row>
    <row r="58" ht="15.75" customHeight="1">
      <c r="A58" s="62">
        <v>44.0</v>
      </c>
      <c r="B58" s="62">
        <v>425.0</v>
      </c>
      <c r="C58" s="62">
        <v>46.0</v>
      </c>
      <c r="D58" s="63">
        <v>46043.0</v>
      </c>
      <c r="E58" s="62" t="s">
        <v>241</v>
      </c>
      <c r="F58" s="62" t="s">
        <v>227</v>
      </c>
      <c r="G58" s="62" t="s">
        <v>233</v>
      </c>
      <c r="H58" s="62" t="s">
        <v>864</v>
      </c>
      <c r="I58" s="62" t="s">
        <v>224</v>
      </c>
      <c r="J58" s="64">
        <v>1.3944444444444444</v>
      </c>
      <c r="K58" s="62">
        <v>3.0</v>
      </c>
      <c r="L58" s="62">
        <v>11.0</v>
      </c>
      <c r="M58" s="62">
        <v>0.273</v>
      </c>
      <c r="N58" s="62">
        <v>2.0</v>
      </c>
      <c r="O58" s="62">
        <v>9.0</v>
      </c>
      <c r="P58" s="62">
        <v>0.222</v>
      </c>
      <c r="Q58" s="62">
        <v>1.0</v>
      </c>
      <c r="R58" s="62">
        <v>2.0</v>
      </c>
      <c r="S58" s="62">
        <v>0.5</v>
      </c>
      <c r="T58" s="62">
        <v>0.364</v>
      </c>
      <c r="U58" s="62">
        <v>3.0</v>
      </c>
      <c r="V58" s="62">
        <v>3.0</v>
      </c>
      <c r="W58" s="62">
        <v>1.0</v>
      </c>
      <c r="X58" s="62">
        <v>1.0</v>
      </c>
      <c r="Y58" s="62">
        <v>1.0</v>
      </c>
      <c r="Z58" s="62">
        <v>2.0</v>
      </c>
      <c r="AA58" s="62">
        <v>4.0</v>
      </c>
      <c r="AB58" s="62">
        <v>1.0</v>
      </c>
      <c r="AC58" s="62">
        <v>2.0</v>
      </c>
      <c r="AD58" s="62">
        <v>2.0</v>
      </c>
      <c r="AE58" s="62">
        <v>2.0</v>
      </c>
      <c r="AF58" s="62">
        <v>11.0</v>
      </c>
      <c r="AG58" s="62">
        <v>7.9</v>
      </c>
      <c r="AH58" s="62">
        <v>1.0</v>
      </c>
    </row>
    <row r="59" ht="15.75" customHeight="1">
      <c r="A59" s="62">
        <v>45.0</v>
      </c>
      <c r="B59" s="62">
        <v>426.0</v>
      </c>
      <c r="C59" s="62">
        <v>47.0</v>
      </c>
      <c r="D59" s="63">
        <v>46045.0</v>
      </c>
      <c r="E59" s="62" t="s">
        <v>241</v>
      </c>
      <c r="F59" s="62" t="s">
        <v>81</v>
      </c>
      <c r="G59" s="62" t="s">
        <v>259</v>
      </c>
      <c r="H59" s="62" t="s">
        <v>890</v>
      </c>
      <c r="I59" s="62" t="s">
        <v>224</v>
      </c>
      <c r="J59" s="64">
        <v>1.3895833333333334</v>
      </c>
      <c r="K59" s="62">
        <v>4.0</v>
      </c>
      <c r="L59" s="62">
        <v>12.0</v>
      </c>
      <c r="M59" s="62">
        <v>0.333</v>
      </c>
      <c r="N59" s="62">
        <v>2.0</v>
      </c>
      <c r="O59" s="62">
        <v>5.0</v>
      </c>
      <c r="P59" s="62">
        <v>0.4</v>
      </c>
      <c r="Q59" s="62">
        <v>2.0</v>
      </c>
      <c r="R59" s="62">
        <v>7.0</v>
      </c>
      <c r="S59" s="62">
        <v>0.286</v>
      </c>
      <c r="T59" s="62">
        <v>0.417</v>
      </c>
      <c r="U59" s="62">
        <v>3.0</v>
      </c>
      <c r="V59" s="62">
        <v>3.0</v>
      </c>
      <c r="W59" s="62">
        <v>1.0</v>
      </c>
      <c r="X59" s="62">
        <v>0.0</v>
      </c>
      <c r="Y59" s="62">
        <v>0.0</v>
      </c>
      <c r="Z59" s="62">
        <v>0.0</v>
      </c>
      <c r="AA59" s="62">
        <v>3.0</v>
      </c>
      <c r="AB59" s="62">
        <v>2.0</v>
      </c>
      <c r="AC59" s="62">
        <v>1.0</v>
      </c>
      <c r="AD59" s="62">
        <v>5.0</v>
      </c>
      <c r="AE59" s="62">
        <v>2.0</v>
      </c>
      <c r="AF59" s="62">
        <v>13.0</v>
      </c>
      <c r="AG59" s="62">
        <v>5.2</v>
      </c>
      <c r="AH59" s="62">
        <v>1.0</v>
      </c>
    </row>
    <row r="60" ht="15.75" customHeight="1">
      <c r="A60" s="62">
        <v>46.0</v>
      </c>
      <c r="B60" s="62">
        <v>427.0</v>
      </c>
      <c r="C60" s="62">
        <v>48.0</v>
      </c>
      <c r="D60" s="63">
        <v>46048.0</v>
      </c>
      <c r="E60" s="62" t="s">
        <v>241</v>
      </c>
      <c r="F60" s="62" t="s">
        <v>81</v>
      </c>
      <c r="G60" s="62" t="s">
        <v>316</v>
      </c>
      <c r="H60" s="62" t="s">
        <v>891</v>
      </c>
      <c r="I60" s="62" t="s">
        <v>224</v>
      </c>
      <c r="J60" s="64">
        <v>1.4201388888888888</v>
      </c>
      <c r="K60" s="62">
        <v>5.0</v>
      </c>
      <c r="L60" s="62">
        <v>13.0</v>
      </c>
      <c r="M60" s="62">
        <v>0.385</v>
      </c>
      <c r="N60" s="62">
        <v>5.0</v>
      </c>
      <c r="O60" s="62">
        <v>10.0</v>
      </c>
      <c r="P60" s="62">
        <v>0.5</v>
      </c>
      <c r="Q60" s="62">
        <v>0.0</v>
      </c>
      <c r="R60" s="62">
        <v>3.0</v>
      </c>
      <c r="S60" s="62">
        <v>0.0</v>
      </c>
      <c r="T60" s="62">
        <v>0.577</v>
      </c>
      <c r="U60" s="62">
        <v>6.0</v>
      </c>
      <c r="V60" s="62">
        <v>6.0</v>
      </c>
      <c r="W60" s="62">
        <v>1.0</v>
      </c>
      <c r="X60" s="62">
        <v>0.0</v>
      </c>
      <c r="Y60" s="62">
        <v>3.0</v>
      </c>
      <c r="Z60" s="62">
        <v>3.0</v>
      </c>
      <c r="AA60" s="62">
        <v>3.0</v>
      </c>
      <c r="AB60" s="62">
        <v>3.0</v>
      </c>
      <c r="AC60" s="62">
        <v>1.0</v>
      </c>
      <c r="AD60" s="62">
        <v>4.0</v>
      </c>
      <c r="AE60" s="62">
        <v>3.0</v>
      </c>
      <c r="AF60" s="62">
        <v>21.0</v>
      </c>
      <c r="AG60" s="62">
        <v>15.4</v>
      </c>
      <c r="AH60" s="62">
        <v>10.0</v>
      </c>
    </row>
    <row r="61" ht="15.75" customHeight="1">
      <c r="A61" s="62">
        <v>47.0</v>
      </c>
      <c r="B61" s="62">
        <v>428.0</v>
      </c>
      <c r="C61" s="62">
        <v>49.0</v>
      </c>
      <c r="D61" s="63">
        <v>46050.0</v>
      </c>
      <c r="E61" s="62" t="s">
        <v>241</v>
      </c>
      <c r="F61" s="62" t="s">
        <v>227</v>
      </c>
      <c r="G61" s="62" t="s">
        <v>263</v>
      </c>
      <c r="H61" s="62" t="s">
        <v>892</v>
      </c>
      <c r="I61" s="62" t="s">
        <v>224</v>
      </c>
      <c r="J61" s="64">
        <v>1.2875</v>
      </c>
      <c r="K61" s="62">
        <v>7.0</v>
      </c>
      <c r="L61" s="62">
        <v>15.0</v>
      </c>
      <c r="M61" s="62">
        <v>0.467</v>
      </c>
      <c r="N61" s="62">
        <v>5.0</v>
      </c>
      <c r="O61" s="62">
        <v>12.0</v>
      </c>
      <c r="P61" s="62">
        <v>0.417</v>
      </c>
      <c r="Q61" s="62">
        <v>2.0</v>
      </c>
      <c r="R61" s="62">
        <v>3.0</v>
      </c>
      <c r="S61" s="62">
        <v>0.667</v>
      </c>
      <c r="T61" s="62">
        <v>0.633</v>
      </c>
      <c r="U61" s="62">
        <v>2.0</v>
      </c>
      <c r="V61" s="62">
        <v>2.0</v>
      </c>
      <c r="W61" s="62">
        <v>1.0</v>
      </c>
      <c r="X61" s="62">
        <v>0.0</v>
      </c>
      <c r="Y61" s="62">
        <v>1.0</v>
      </c>
      <c r="Z61" s="62">
        <v>1.0</v>
      </c>
      <c r="AA61" s="62">
        <v>3.0</v>
      </c>
      <c r="AB61" s="62">
        <v>3.0</v>
      </c>
      <c r="AC61" s="62">
        <v>0.0</v>
      </c>
      <c r="AD61" s="62">
        <v>2.0</v>
      </c>
      <c r="AE61" s="62">
        <v>2.0</v>
      </c>
      <c r="AF61" s="62">
        <v>21.0</v>
      </c>
      <c r="AG61" s="62">
        <v>15.9</v>
      </c>
      <c r="AH61" s="62">
        <v>15.0</v>
      </c>
    </row>
    <row r="62" ht="15.75" customHeight="1">
      <c r="A62" s="62">
        <v>48.0</v>
      </c>
      <c r="B62" s="62">
        <v>429.0</v>
      </c>
      <c r="C62" s="62">
        <v>50.0</v>
      </c>
      <c r="D62" s="63">
        <v>46051.0</v>
      </c>
      <c r="E62" s="62" t="s">
        <v>241</v>
      </c>
      <c r="F62" s="62" t="s">
        <v>81</v>
      </c>
      <c r="G62" s="62" t="s">
        <v>272</v>
      </c>
      <c r="H62" s="62" t="s">
        <v>893</v>
      </c>
      <c r="I62" s="62" t="s">
        <v>224</v>
      </c>
      <c r="J62" s="64">
        <v>1.4534722222222223</v>
      </c>
      <c r="K62" s="62">
        <v>6.0</v>
      </c>
      <c r="L62" s="62">
        <v>16.0</v>
      </c>
      <c r="M62" s="62">
        <v>0.375</v>
      </c>
      <c r="N62" s="62">
        <v>3.0</v>
      </c>
      <c r="O62" s="62">
        <v>8.0</v>
      </c>
      <c r="P62" s="62">
        <v>0.375</v>
      </c>
      <c r="Q62" s="62">
        <v>3.0</v>
      </c>
      <c r="R62" s="62">
        <v>8.0</v>
      </c>
      <c r="S62" s="62">
        <v>0.375</v>
      </c>
      <c r="T62" s="62">
        <v>0.469</v>
      </c>
      <c r="U62" s="62">
        <v>5.0</v>
      </c>
      <c r="V62" s="62">
        <v>5.0</v>
      </c>
      <c r="W62" s="62">
        <v>1.0</v>
      </c>
      <c r="X62" s="62">
        <v>0.0</v>
      </c>
      <c r="Y62" s="62">
        <v>5.0</v>
      </c>
      <c r="Z62" s="62">
        <v>5.0</v>
      </c>
      <c r="AA62" s="62">
        <v>1.0</v>
      </c>
      <c r="AB62" s="62">
        <v>0.0</v>
      </c>
      <c r="AC62" s="62">
        <v>0.0</v>
      </c>
      <c r="AD62" s="62">
        <v>3.0</v>
      </c>
      <c r="AE62" s="62">
        <v>2.0</v>
      </c>
      <c r="AF62" s="62">
        <v>20.0</v>
      </c>
      <c r="AG62" s="62">
        <v>9.6</v>
      </c>
      <c r="AH62" s="62">
        <v>-26.0</v>
      </c>
    </row>
    <row r="63" ht="15.75" customHeight="1">
      <c r="A63" s="62">
        <v>49.0</v>
      </c>
      <c r="B63" s="62">
        <v>430.0</v>
      </c>
      <c r="C63" s="62">
        <v>51.0</v>
      </c>
      <c r="D63" s="63">
        <v>46053.0</v>
      </c>
      <c r="E63" s="62" t="s">
        <v>241</v>
      </c>
      <c r="F63" s="62" t="s">
        <v>227</v>
      </c>
      <c r="G63" s="62" t="s">
        <v>316</v>
      </c>
      <c r="H63" s="62" t="s">
        <v>894</v>
      </c>
      <c r="I63" s="62" t="s">
        <v>224</v>
      </c>
      <c r="J63" s="64">
        <v>1.4638888888888888</v>
      </c>
      <c r="K63" s="62">
        <v>7.0</v>
      </c>
      <c r="L63" s="62">
        <v>17.0</v>
      </c>
      <c r="M63" s="62">
        <v>0.412</v>
      </c>
      <c r="N63" s="62">
        <v>3.0</v>
      </c>
      <c r="O63" s="62">
        <v>7.0</v>
      </c>
      <c r="P63" s="62">
        <v>0.429</v>
      </c>
      <c r="Q63" s="62">
        <v>4.0</v>
      </c>
      <c r="R63" s="62">
        <v>10.0</v>
      </c>
      <c r="S63" s="62">
        <v>0.4</v>
      </c>
      <c r="T63" s="62">
        <v>0.5</v>
      </c>
      <c r="U63" s="62">
        <v>4.0</v>
      </c>
      <c r="V63" s="62">
        <v>6.0</v>
      </c>
      <c r="W63" s="62">
        <v>0.667</v>
      </c>
      <c r="X63" s="62">
        <v>1.0</v>
      </c>
      <c r="Y63" s="62">
        <v>2.0</v>
      </c>
      <c r="Z63" s="62">
        <v>3.0</v>
      </c>
      <c r="AA63" s="62">
        <v>5.0</v>
      </c>
      <c r="AB63" s="62">
        <v>1.0</v>
      </c>
      <c r="AC63" s="62">
        <v>1.0</v>
      </c>
      <c r="AD63" s="62">
        <v>0.0</v>
      </c>
      <c r="AE63" s="62">
        <v>3.0</v>
      </c>
      <c r="AF63" s="62">
        <v>21.0</v>
      </c>
      <c r="AG63" s="62">
        <v>16.4</v>
      </c>
      <c r="AH63" s="62">
        <v>-1.0</v>
      </c>
    </row>
    <row r="64" ht="15.75" customHeight="1">
      <c r="A64" s="62">
        <v>50.0</v>
      </c>
      <c r="B64" s="62">
        <v>431.0</v>
      </c>
      <c r="C64" s="62">
        <v>52.0</v>
      </c>
      <c r="D64" s="63">
        <v>46056.0</v>
      </c>
      <c r="E64" s="62" t="s">
        <v>241</v>
      </c>
      <c r="F64" s="62" t="s">
        <v>227</v>
      </c>
      <c r="G64" s="62" t="s">
        <v>235</v>
      </c>
      <c r="H64" s="62" t="s">
        <v>895</v>
      </c>
      <c r="I64" s="62" t="s">
        <v>224</v>
      </c>
      <c r="J64" s="64">
        <v>1.3076388888888888</v>
      </c>
      <c r="K64" s="62">
        <v>8.0</v>
      </c>
      <c r="L64" s="62">
        <v>21.0</v>
      </c>
      <c r="M64" s="62">
        <v>0.381</v>
      </c>
      <c r="N64" s="62">
        <v>3.0</v>
      </c>
      <c r="O64" s="62">
        <v>12.0</v>
      </c>
      <c r="P64" s="62">
        <v>0.25</v>
      </c>
      <c r="Q64" s="62">
        <v>5.0</v>
      </c>
      <c r="R64" s="62">
        <v>9.0</v>
      </c>
      <c r="S64" s="62">
        <v>0.556</v>
      </c>
      <c r="T64" s="62">
        <v>0.452</v>
      </c>
      <c r="U64" s="62">
        <v>0.0</v>
      </c>
      <c r="V64" s="62">
        <v>0.0</v>
      </c>
      <c r="W64" s="62" t="s">
        <v>81</v>
      </c>
      <c r="X64" s="62">
        <v>1.0</v>
      </c>
      <c r="Y64" s="62">
        <v>4.0</v>
      </c>
      <c r="Z64" s="62">
        <v>5.0</v>
      </c>
      <c r="AA64" s="62">
        <v>7.0</v>
      </c>
      <c r="AB64" s="62">
        <v>1.0</v>
      </c>
      <c r="AC64" s="62">
        <v>0.0</v>
      </c>
      <c r="AD64" s="62">
        <v>0.0</v>
      </c>
      <c r="AE64" s="62">
        <v>2.0</v>
      </c>
      <c r="AF64" s="62">
        <v>19.0</v>
      </c>
      <c r="AG64" s="62">
        <v>14.5</v>
      </c>
      <c r="AH64" s="62">
        <v>1.0</v>
      </c>
    </row>
    <row r="65" ht="15.75" customHeight="1">
      <c r="A65" s="62">
        <v>51.0</v>
      </c>
      <c r="B65" s="62">
        <v>432.0</v>
      </c>
      <c r="C65" s="62">
        <v>53.0</v>
      </c>
      <c r="D65" s="63">
        <v>46058.0</v>
      </c>
      <c r="E65" s="62" t="s">
        <v>241</v>
      </c>
      <c r="F65" s="62" t="s">
        <v>81</v>
      </c>
      <c r="G65" s="62" t="s">
        <v>251</v>
      </c>
      <c r="H65" s="62" t="s">
        <v>896</v>
      </c>
      <c r="I65" s="62" t="s">
        <v>224</v>
      </c>
      <c r="J65" s="64">
        <v>1.4041666666666666</v>
      </c>
      <c r="K65" s="62">
        <v>9.0</v>
      </c>
      <c r="L65" s="62">
        <v>15.0</v>
      </c>
      <c r="M65" s="62">
        <v>0.6</v>
      </c>
      <c r="N65" s="62">
        <v>0.0</v>
      </c>
      <c r="O65" s="62">
        <v>3.0</v>
      </c>
      <c r="P65" s="62">
        <v>0.0</v>
      </c>
      <c r="Q65" s="62">
        <v>9.0</v>
      </c>
      <c r="R65" s="62">
        <v>12.0</v>
      </c>
      <c r="S65" s="62">
        <v>0.75</v>
      </c>
      <c r="T65" s="62">
        <v>0.6</v>
      </c>
      <c r="U65" s="62">
        <v>5.0</v>
      </c>
      <c r="V65" s="62">
        <v>5.0</v>
      </c>
      <c r="W65" s="62">
        <v>1.0</v>
      </c>
      <c r="X65" s="62">
        <v>1.0</v>
      </c>
      <c r="Y65" s="62">
        <v>1.0</v>
      </c>
      <c r="Z65" s="62">
        <v>2.0</v>
      </c>
      <c r="AA65" s="62">
        <v>5.0</v>
      </c>
      <c r="AB65" s="62">
        <v>2.0</v>
      </c>
      <c r="AC65" s="62">
        <v>0.0</v>
      </c>
      <c r="AD65" s="62">
        <v>0.0</v>
      </c>
      <c r="AE65" s="62">
        <v>0.0</v>
      </c>
      <c r="AF65" s="62">
        <v>23.0</v>
      </c>
      <c r="AG65" s="62">
        <v>22.6</v>
      </c>
      <c r="AH65" s="62">
        <v>10.0</v>
      </c>
    </row>
    <row r="66" ht="15.75" customHeight="1">
      <c r="A66" s="62">
        <v>52.0</v>
      </c>
      <c r="B66" s="62">
        <v>433.0</v>
      </c>
      <c r="C66" s="62">
        <v>54.0</v>
      </c>
      <c r="D66" s="63">
        <v>46060.0</v>
      </c>
      <c r="E66" s="62" t="s">
        <v>241</v>
      </c>
      <c r="F66" s="62" t="s">
        <v>81</v>
      </c>
      <c r="G66" s="62" t="s">
        <v>243</v>
      </c>
      <c r="H66" s="62" t="s">
        <v>827</v>
      </c>
      <c r="I66" s="62" t="s">
        <v>224</v>
      </c>
      <c r="J66" s="64">
        <v>1.5673611111111112</v>
      </c>
      <c r="K66" s="62">
        <v>3.0</v>
      </c>
      <c r="L66" s="62">
        <v>15.0</v>
      </c>
      <c r="M66" s="62">
        <v>0.2</v>
      </c>
      <c r="N66" s="62">
        <v>2.0</v>
      </c>
      <c r="O66" s="62">
        <v>8.0</v>
      </c>
      <c r="P66" s="62">
        <v>0.25</v>
      </c>
      <c r="Q66" s="62">
        <v>1.0</v>
      </c>
      <c r="R66" s="62">
        <v>7.0</v>
      </c>
      <c r="S66" s="62">
        <v>0.143</v>
      </c>
      <c r="T66" s="62">
        <v>0.267</v>
      </c>
      <c r="U66" s="62">
        <v>5.0</v>
      </c>
      <c r="V66" s="62">
        <v>5.0</v>
      </c>
      <c r="W66" s="62">
        <v>1.0</v>
      </c>
      <c r="X66" s="62">
        <v>0.0</v>
      </c>
      <c r="Y66" s="62">
        <v>2.0</v>
      </c>
      <c r="Z66" s="62">
        <v>2.0</v>
      </c>
      <c r="AA66" s="62">
        <v>10.0</v>
      </c>
      <c r="AB66" s="62">
        <v>1.0</v>
      </c>
      <c r="AC66" s="62">
        <v>1.0</v>
      </c>
      <c r="AD66" s="62">
        <v>1.0</v>
      </c>
      <c r="AE66" s="62">
        <v>4.0</v>
      </c>
      <c r="AF66" s="62">
        <v>13.0</v>
      </c>
      <c r="AG66" s="62">
        <v>10.4</v>
      </c>
      <c r="AH66" s="62">
        <v>13.0</v>
      </c>
    </row>
    <row r="67" ht="15.75" customHeight="1">
      <c r="A67" s="62">
        <v>53.0</v>
      </c>
      <c r="B67" s="62">
        <v>434.0</v>
      </c>
      <c r="C67" s="62">
        <v>55.0</v>
      </c>
      <c r="D67" s="63">
        <v>46062.0</v>
      </c>
      <c r="E67" s="62" t="s">
        <v>241</v>
      </c>
      <c r="F67" s="62" t="s">
        <v>227</v>
      </c>
      <c r="G67" s="62" t="s">
        <v>225</v>
      </c>
      <c r="H67" s="62" t="s">
        <v>897</v>
      </c>
      <c r="I67" s="62" t="s">
        <v>224</v>
      </c>
      <c r="J67" s="64">
        <v>1.4694444444444446</v>
      </c>
      <c r="K67" s="62">
        <v>9.0</v>
      </c>
      <c r="L67" s="62">
        <v>19.0</v>
      </c>
      <c r="M67" s="62">
        <v>0.474</v>
      </c>
      <c r="N67" s="62">
        <v>4.0</v>
      </c>
      <c r="O67" s="62">
        <v>9.0</v>
      </c>
      <c r="P67" s="62">
        <v>0.444</v>
      </c>
      <c r="Q67" s="62">
        <v>5.0</v>
      </c>
      <c r="R67" s="62">
        <v>10.0</v>
      </c>
      <c r="S67" s="62">
        <v>0.5</v>
      </c>
      <c r="T67" s="62">
        <v>0.579</v>
      </c>
      <c r="U67" s="62">
        <v>1.0</v>
      </c>
      <c r="V67" s="62">
        <v>1.0</v>
      </c>
      <c r="W67" s="62">
        <v>1.0</v>
      </c>
      <c r="X67" s="62">
        <v>2.0</v>
      </c>
      <c r="Y67" s="62">
        <v>10.0</v>
      </c>
      <c r="Z67" s="62">
        <v>12.0</v>
      </c>
      <c r="AA67" s="62">
        <v>5.0</v>
      </c>
      <c r="AB67" s="62">
        <v>2.0</v>
      </c>
      <c r="AC67" s="62">
        <v>0.0</v>
      </c>
      <c r="AD67" s="62">
        <v>6.0</v>
      </c>
      <c r="AE67" s="62">
        <v>5.0</v>
      </c>
      <c r="AF67" s="62">
        <v>23.0</v>
      </c>
      <c r="AG67" s="62">
        <v>15.2</v>
      </c>
      <c r="AH67" s="62">
        <v>-18.0</v>
      </c>
    </row>
    <row r="68" ht="15.75" customHeight="1">
      <c r="A68" s="62">
        <v>54.0</v>
      </c>
      <c r="B68" s="62">
        <v>435.0</v>
      </c>
      <c r="C68" s="62">
        <v>56.0</v>
      </c>
      <c r="D68" s="63">
        <v>46064.0</v>
      </c>
      <c r="E68" s="62" t="s">
        <v>241</v>
      </c>
      <c r="F68" s="62" t="s">
        <v>227</v>
      </c>
      <c r="G68" s="62" t="s">
        <v>243</v>
      </c>
      <c r="H68" s="62" t="s">
        <v>898</v>
      </c>
      <c r="I68" s="62" t="s">
        <v>224</v>
      </c>
      <c r="J68" s="64">
        <v>1.6770833333333333</v>
      </c>
      <c r="K68" s="62">
        <v>2.0</v>
      </c>
      <c r="L68" s="62">
        <v>13.0</v>
      </c>
      <c r="M68" s="62">
        <v>0.154</v>
      </c>
      <c r="N68" s="62">
        <v>1.0</v>
      </c>
      <c r="O68" s="62">
        <v>7.0</v>
      </c>
      <c r="P68" s="62">
        <v>0.143</v>
      </c>
      <c r="Q68" s="62">
        <v>1.0</v>
      </c>
      <c r="R68" s="62">
        <v>6.0</v>
      </c>
      <c r="S68" s="62">
        <v>0.167</v>
      </c>
      <c r="T68" s="62">
        <v>0.192</v>
      </c>
      <c r="U68" s="62">
        <v>5.0</v>
      </c>
      <c r="V68" s="62">
        <v>5.0</v>
      </c>
      <c r="W68" s="62">
        <v>1.0</v>
      </c>
      <c r="X68" s="62">
        <v>0.0</v>
      </c>
      <c r="Y68" s="62">
        <v>3.0</v>
      </c>
      <c r="Z68" s="62">
        <v>3.0</v>
      </c>
      <c r="AA68" s="62">
        <v>4.0</v>
      </c>
      <c r="AB68" s="62">
        <v>1.0</v>
      </c>
      <c r="AC68" s="62">
        <v>2.0</v>
      </c>
      <c r="AD68" s="62">
        <v>3.0</v>
      </c>
      <c r="AE68" s="62">
        <v>4.0</v>
      </c>
      <c r="AF68" s="62">
        <v>10.0</v>
      </c>
      <c r="AG68" s="62">
        <v>3.2</v>
      </c>
      <c r="AH68" s="62">
        <v>8.0</v>
      </c>
    </row>
    <row r="69" ht="15.75" customHeight="1">
      <c r="A69" s="62">
        <v>55.0</v>
      </c>
      <c r="B69" s="62">
        <v>436.0</v>
      </c>
      <c r="C69" s="62">
        <v>57.0</v>
      </c>
      <c r="D69" s="63">
        <v>46072.0</v>
      </c>
      <c r="E69" s="62" t="s">
        <v>241</v>
      </c>
      <c r="F69" s="62" t="s">
        <v>227</v>
      </c>
      <c r="G69" s="62" t="s">
        <v>265</v>
      </c>
      <c r="H69" s="62" t="s">
        <v>899</v>
      </c>
      <c r="I69" s="62" t="s">
        <v>224</v>
      </c>
      <c r="J69" s="64">
        <v>1.3798611111111112</v>
      </c>
      <c r="K69" s="62">
        <v>4.0</v>
      </c>
      <c r="L69" s="62">
        <v>11.0</v>
      </c>
      <c r="M69" s="62">
        <v>0.364</v>
      </c>
      <c r="N69" s="62">
        <v>2.0</v>
      </c>
      <c r="O69" s="62">
        <v>7.0</v>
      </c>
      <c r="P69" s="62">
        <v>0.286</v>
      </c>
      <c r="Q69" s="62">
        <v>2.0</v>
      </c>
      <c r="R69" s="62">
        <v>4.0</v>
      </c>
      <c r="S69" s="62">
        <v>0.5</v>
      </c>
      <c r="T69" s="62">
        <v>0.455</v>
      </c>
      <c r="U69" s="62">
        <v>4.0</v>
      </c>
      <c r="V69" s="62">
        <v>5.0</v>
      </c>
      <c r="W69" s="62">
        <v>0.8</v>
      </c>
      <c r="X69" s="62">
        <v>0.0</v>
      </c>
      <c r="Y69" s="62">
        <v>3.0</v>
      </c>
      <c r="Z69" s="62">
        <v>3.0</v>
      </c>
      <c r="AA69" s="62">
        <v>4.0</v>
      </c>
      <c r="AB69" s="62">
        <v>3.0</v>
      </c>
      <c r="AC69" s="62">
        <v>0.0</v>
      </c>
      <c r="AD69" s="62">
        <v>4.0</v>
      </c>
      <c r="AE69" s="62">
        <v>1.0</v>
      </c>
      <c r="AF69" s="62">
        <v>14.0</v>
      </c>
      <c r="AG69" s="62">
        <v>9.8</v>
      </c>
      <c r="AH69" s="62">
        <v>0.0</v>
      </c>
    </row>
    <row r="70" ht="15.75" customHeight="1">
      <c r="A70" s="62">
        <v>56.0</v>
      </c>
      <c r="B70" s="62">
        <v>437.0</v>
      </c>
      <c r="C70" s="62">
        <v>58.0</v>
      </c>
      <c r="D70" s="63">
        <v>46073.0</v>
      </c>
      <c r="E70" s="62" t="s">
        <v>241</v>
      </c>
      <c r="F70" s="62" t="s">
        <v>81</v>
      </c>
      <c r="G70" s="62" t="s">
        <v>235</v>
      </c>
      <c r="H70" s="62" t="s">
        <v>900</v>
      </c>
      <c r="I70" s="62" t="s">
        <v>224</v>
      </c>
      <c r="J70" s="64">
        <v>1.5243055555555556</v>
      </c>
      <c r="K70" s="62">
        <v>8.0</v>
      </c>
      <c r="L70" s="62">
        <v>17.0</v>
      </c>
      <c r="M70" s="62">
        <v>0.471</v>
      </c>
      <c r="N70" s="62">
        <v>4.0</v>
      </c>
      <c r="O70" s="62">
        <v>9.0</v>
      </c>
      <c r="P70" s="62">
        <v>0.444</v>
      </c>
      <c r="Q70" s="62">
        <v>4.0</v>
      </c>
      <c r="R70" s="62">
        <v>8.0</v>
      </c>
      <c r="S70" s="62">
        <v>0.5</v>
      </c>
      <c r="T70" s="62">
        <v>0.588</v>
      </c>
      <c r="U70" s="62">
        <v>0.0</v>
      </c>
      <c r="V70" s="62">
        <v>0.0</v>
      </c>
      <c r="W70" s="62" t="s">
        <v>81</v>
      </c>
      <c r="X70" s="62">
        <v>0.0</v>
      </c>
      <c r="Y70" s="62">
        <v>3.0</v>
      </c>
      <c r="Z70" s="62">
        <v>3.0</v>
      </c>
      <c r="AA70" s="62">
        <v>3.0</v>
      </c>
      <c r="AB70" s="62">
        <v>0.0</v>
      </c>
      <c r="AC70" s="62">
        <v>0.0</v>
      </c>
      <c r="AD70" s="62">
        <v>4.0</v>
      </c>
      <c r="AE70" s="62">
        <v>2.0</v>
      </c>
      <c r="AF70" s="62">
        <v>20.0</v>
      </c>
      <c r="AG70" s="62">
        <v>9.5</v>
      </c>
      <c r="AH70" s="62">
        <v>-25.0</v>
      </c>
    </row>
    <row r="71" ht="15.75" customHeight="1">
      <c r="A71" s="62">
        <v>57.0</v>
      </c>
      <c r="B71" s="62">
        <v>438.0</v>
      </c>
      <c r="C71" s="62">
        <v>59.0</v>
      </c>
      <c r="D71" s="63">
        <v>46075.0</v>
      </c>
      <c r="E71" s="62" t="s">
        <v>241</v>
      </c>
      <c r="F71" s="62" t="s">
        <v>81</v>
      </c>
      <c r="G71" s="62" t="s">
        <v>300</v>
      </c>
      <c r="H71" s="62" t="s">
        <v>352</v>
      </c>
      <c r="I71" s="62" t="s">
        <v>224</v>
      </c>
      <c r="J71" s="64">
        <v>1.4659722222222222</v>
      </c>
      <c r="K71" s="62">
        <v>4.0</v>
      </c>
      <c r="L71" s="62">
        <v>12.0</v>
      </c>
      <c r="M71" s="62">
        <v>0.333</v>
      </c>
      <c r="N71" s="62">
        <v>3.0</v>
      </c>
      <c r="O71" s="62">
        <v>9.0</v>
      </c>
      <c r="P71" s="62">
        <v>0.333</v>
      </c>
      <c r="Q71" s="62">
        <v>1.0</v>
      </c>
      <c r="R71" s="62">
        <v>3.0</v>
      </c>
      <c r="S71" s="62">
        <v>0.333</v>
      </c>
      <c r="T71" s="62">
        <v>0.458</v>
      </c>
      <c r="U71" s="62">
        <v>6.0</v>
      </c>
      <c r="V71" s="62">
        <v>6.0</v>
      </c>
      <c r="W71" s="62">
        <v>1.0</v>
      </c>
      <c r="X71" s="62">
        <v>2.0</v>
      </c>
      <c r="Y71" s="62">
        <v>1.0</v>
      </c>
      <c r="Z71" s="62">
        <v>3.0</v>
      </c>
      <c r="AA71" s="62">
        <v>6.0</v>
      </c>
      <c r="AB71" s="62">
        <v>2.0</v>
      </c>
      <c r="AC71" s="62">
        <v>0.0</v>
      </c>
      <c r="AD71" s="62">
        <v>1.0</v>
      </c>
      <c r="AE71" s="62">
        <v>1.0</v>
      </c>
      <c r="AF71" s="62">
        <v>17.0</v>
      </c>
      <c r="AG71" s="62">
        <v>16.7</v>
      </c>
      <c r="AH71" s="62">
        <v>29.0</v>
      </c>
    </row>
    <row r="72" ht="15.75" customHeight="1">
      <c r="A72" s="62">
        <v>58.0</v>
      </c>
      <c r="B72" s="62">
        <v>439.0</v>
      </c>
      <c r="C72" s="62">
        <v>60.0</v>
      </c>
      <c r="D72" s="63">
        <v>46077.0</v>
      </c>
      <c r="E72" s="62" t="s">
        <v>241</v>
      </c>
      <c r="F72" s="62" t="s">
        <v>81</v>
      </c>
      <c r="G72" s="62" t="s">
        <v>295</v>
      </c>
      <c r="H72" s="62" t="s">
        <v>650</v>
      </c>
      <c r="I72" s="62" t="s">
        <v>224</v>
      </c>
      <c r="J72" s="64">
        <v>1.0298611111111111</v>
      </c>
      <c r="K72" s="62">
        <v>4.0</v>
      </c>
      <c r="L72" s="62">
        <v>10.0</v>
      </c>
      <c r="M72" s="62">
        <v>0.4</v>
      </c>
      <c r="N72" s="62">
        <v>3.0</v>
      </c>
      <c r="O72" s="62">
        <v>7.0</v>
      </c>
      <c r="P72" s="62">
        <v>0.429</v>
      </c>
      <c r="Q72" s="62">
        <v>1.0</v>
      </c>
      <c r="R72" s="62">
        <v>3.0</v>
      </c>
      <c r="S72" s="62">
        <v>0.333</v>
      </c>
      <c r="T72" s="62">
        <v>0.55</v>
      </c>
      <c r="U72" s="62">
        <v>5.0</v>
      </c>
      <c r="V72" s="62">
        <v>5.0</v>
      </c>
      <c r="W72" s="62">
        <v>1.0</v>
      </c>
      <c r="X72" s="62">
        <v>0.0</v>
      </c>
      <c r="Y72" s="62">
        <v>3.0</v>
      </c>
      <c r="Z72" s="62">
        <v>3.0</v>
      </c>
      <c r="AA72" s="62">
        <v>5.0</v>
      </c>
      <c r="AB72" s="62">
        <v>2.0</v>
      </c>
      <c r="AC72" s="62">
        <v>0.0</v>
      </c>
      <c r="AD72" s="62">
        <v>2.0</v>
      </c>
      <c r="AE72" s="62">
        <v>2.0</v>
      </c>
      <c r="AF72" s="62">
        <v>16.0</v>
      </c>
      <c r="AG72" s="62">
        <v>14.2</v>
      </c>
      <c r="AH72" s="62">
        <v>19.0</v>
      </c>
    </row>
    <row r="73" ht="15.75" customHeight="1">
      <c r="A73" s="62">
        <v>58.0</v>
      </c>
      <c r="B73" s="62" t="s">
        <v>81</v>
      </c>
      <c r="C73" s="62">
        <v>61.0</v>
      </c>
      <c r="D73" s="63">
        <v>46079.0</v>
      </c>
      <c r="E73" s="62" t="s">
        <v>241</v>
      </c>
      <c r="F73" s="62" t="s">
        <v>81</v>
      </c>
      <c r="G73" s="62" t="s">
        <v>295</v>
      </c>
      <c r="H73" s="62" t="s">
        <v>901</v>
      </c>
      <c r="I73" s="62" t="s">
        <v>238</v>
      </c>
      <c r="J73" s="62" t="s">
        <v>238</v>
      </c>
      <c r="K73" s="62" t="s">
        <v>238</v>
      </c>
      <c r="L73" s="62" t="s">
        <v>238</v>
      </c>
      <c r="M73" s="62" t="s">
        <v>238</v>
      </c>
      <c r="N73" s="62" t="s">
        <v>238</v>
      </c>
      <c r="O73" s="62" t="s">
        <v>238</v>
      </c>
      <c r="P73" s="62" t="s">
        <v>238</v>
      </c>
      <c r="Q73" s="62" t="s">
        <v>238</v>
      </c>
      <c r="R73" s="62" t="s">
        <v>238</v>
      </c>
      <c r="S73" s="62" t="s">
        <v>238</v>
      </c>
      <c r="T73" s="62" t="s">
        <v>238</v>
      </c>
      <c r="U73" s="62" t="s">
        <v>238</v>
      </c>
      <c r="V73" s="62" t="s">
        <v>238</v>
      </c>
      <c r="W73" s="62" t="s">
        <v>238</v>
      </c>
      <c r="X73" s="62" t="s">
        <v>238</v>
      </c>
      <c r="Y73" s="62" t="s">
        <v>238</v>
      </c>
      <c r="Z73" s="62" t="s">
        <v>238</v>
      </c>
      <c r="AA73" s="62" t="s">
        <v>238</v>
      </c>
      <c r="AB73" s="62" t="s">
        <v>238</v>
      </c>
      <c r="AC73" s="62" t="s">
        <v>238</v>
      </c>
      <c r="AD73" s="62" t="s">
        <v>238</v>
      </c>
      <c r="AE73" s="62" t="s">
        <v>238</v>
      </c>
      <c r="AF73" s="62" t="s">
        <v>238</v>
      </c>
      <c r="AG73" s="62" t="s">
        <v>238</v>
      </c>
      <c r="AH73" s="62" t="s">
        <v>238</v>
      </c>
    </row>
    <row r="74" ht="15.75" customHeight="1">
      <c r="A74" s="62">
        <v>59.0</v>
      </c>
      <c r="B74" s="62">
        <v>440.0</v>
      </c>
      <c r="C74" s="62">
        <v>62.0</v>
      </c>
      <c r="D74" s="63">
        <v>46082.0</v>
      </c>
      <c r="E74" s="62" t="s">
        <v>241</v>
      </c>
      <c r="F74" s="62" t="s">
        <v>81</v>
      </c>
      <c r="G74" s="62" t="s">
        <v>230</v>
      </c>
      <c r="H74" s="62" t="s">
        <v>902</v>
      </c>
      <c r="I74" s="62" t="s">
        <v>224</v>
      </c>
      <c r="J74" s="64">
        <v>1.1583333333333334</v>
      </c>
      <c r="K74" s="62">
        <v>5.0</v>
      </c>
      <c r="L74" s="62">
        <v>9.0</v>
      </c>
      <c r="M74" s="62">
        <v>0.556</v>
      </c>
      <c r="N74" s="62">
        <v>1.0</v>
      </c>
      <c r="O74" s="62">
        <v>4.0</v>
      </c>
      <c r="P74" s="62">
        <v>0.25</v>
      </c>
      <c r="Q74" s="62">
        <v>4.0</v>
      </c>
      <c r="R74" s="62">
        <v>5.0</v>
      </c>
      <c r="S74" s="62">
        <v>0.8</v>
      </c>
      <c r="T74" s="62">
        <v>0.611</v>
      </c>
      <c r="U74" s="62">
        <v>4.0</v>
      </c>
      <c r="V74" s="62">
        <v>4.0</v>
      </c>
      <c r="W74" s="62">
        <v>1.0</v>
      </c>
      <c r="X74" s="62">
        <v>2.0</v>
      </c>
      <c r="Y74" s="62">
        <v>1.0</v>
      </c>
      <c r="Z74" s="62">
        <v>3.0</v>
      </c>
      <c r="AA74" s="62">
        <v>4.0</v>
      </c>
      <c r="AB74" s="62">
        <v>1.0</v>
      </c>
      <c r="AC74" s="62">
        <v>0.0</v>
      </c>
      <c r="AD74" s="62">
        <v>2.0</v>
      </c>
      <c r="AE74" s="62">
        <v>3.0</v>
      </c>
      <c r="AF74" s="62">
        <v>15.0</v>
      </c>
      <c r="AG74" s="62">
        <v>13.0</v>
      </c>
      <c r="AH74" s="62">
        <v>16.0</v>
      </c>
    </row>
    <row r="75" ht="15.75" customHeight="1">
      <c r="A75" s="62">
        <v>60.0</v>
      </c>
      <c r="B75" s="62">
        <v>441.0</v>
      </c>
      <c r="C75" s="62">
        <v>63.0</v>
      </c>
      <c r="D75" s="63">
        <v>46085.0</v>
      </c>
      <c r="E75" s="62" t="s">
        <v>241</v>
      </c>
      <c r="F75" s="62" t="s">
        <v>227</v>
      </c>
      <c r="G75" s="62" t="s">
        <v>249</v>
      </c>
      <c r="H75" s="62" t="s">
        <v>903</v>
      </c>
      <c r="I75" s="62" t="s">
        <v>224</v>
      </c>
      <c r="J75" s="64">
        <v>1.3291666666666666</v>
      </c>
      <c r="K75" s="62">
        <v>9.0</v>
      </c>
      <c r="L75" s="62">
        <v>14.0</v>
      </c>
      <c r="M75" s="62">
        <v>0.643</v>
      </c>
      <c r="N75" s="62">
        <v>5.0</v>
      </c>
      <c r="O75" s="62">
        <v>9.0</v>
      </c>
      <c r="P75" s="62">
        <v>0.556</v>
      </c>
      <c r="Q75" s="62">
        <v>4.0</v>
      </c>
      <c r="R75" s="62">
        <v>5.0</v>
      </c>
      <c r="S75" s="62">
        <v>0.8</v>
      </c>
      <c r="T75" s="62">
        <v>0.821</v>
      </c>
      <c r="U75" s="62">
        <v>0.0</v>
      </c>
      <c r="V75" s="62">
        <v>0.0</v>
      </c>
      <c r="W75" s="62" t="s">
        <v>81</v>
      </c>
      <c r="X75" s="62">
        <v>0.0</v>
      </c>
      <c r="Y75" s="62">
        <v>1.0</v>
      </c>
      <c r="Z75" s="62">
        <v>1.0</v>
      </c>
      <c r="AA75" s="62">
        <v>2.0</v>
      </c>
      <c r="AB75" s="62">
        <v>1.0</v>
      </c>
      <c r="AC75" s="62">
        <v>0.0</v>
      </c>
      <c r="AD75" s="62">
        <v>3.0</v>
      </c>
      <c r="AE75" s="62">
        <v>2.0</v>
      </c>
      <c r="AF75" s="62">
        <v>23.0</v>
      </c>
      <c r="AG75" s="62">
        <v>15.7</v>
      </c>
      <c r="AH75" s="62">
        <v>19.0</v>
      </c>
    </row>
    <row r="76" ht="15.75" customHeight="1">
      <c r="A76" s="62" t="s">
        <v>81</v>
      </c>
      <c r="B76" s="62" t="s">
        <v>81</v>
      </c>
      <c r="C76" s="62" t="s">
        <v>81</v>
      </c>
      <c r="D76" s="62" t="s">
        <v>81</v>
      </c>
      <c r="E76" s="62" t="s">
        <v>81</v>
      </c>
      <c r="F76" s="62" t="s">
        <v>81</v>
      </c>
      <c r="G76" s="62" t="s">
        <v>81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12.86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7.808175929</v>
      </c>
      <c r="C3" s="55">
        <f t="shared" ref="C3:F3" si="1">IF(COUNT(Z13:Z600)&gt;1,STDEV(Z13:Z600),"")</f>
        <v>2.431518189</v>
      </c>
      <c r="D3" s="55">
        <f t="shared" si="1"/>
        <v>1.379432495</v>
      </c>
      <c r="E3" s="55">
        <f t="shared" si="1"/>
        <v>0.9308043624</v>
      </c>
      <c r="F3" s="55">
        <f t="shared" si="1"/>
        <v>0.4423590301</v>
      </c>
      <c r="G3" s="55">
        <f>IF(COUNT(N13:N600)&gt;1,STDEV(N13:N600),"")</f>
        <v>1.404638547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7.27960487</v>
      </c>
      <c r="C4" s="57">
        <f t="shared" ref="C4:F4" si="2">IF(COUNT(Z13:Z600)&gt;=20,STDEV(OFFSET(Z12,COUNT(Z13:Z600)-20,0,20,1)),IF(COUNT(Z13:Z600)&gt;1,STDEV(Z13:Z600),""))</f>
        <v>1.751050105</v>
      </c>
      <c r="D4" s="57">
        <f t="shared" si="2"/>
        <v>1.236693885</v>
      </c>
      <c r="E4" s="57">
        <f t="shared" si="2"/>
        <v>0.8488746876</v>
      </c>
      <c r="F4" s="57">
        <f t="shared" si="2"/>
        <v>0.392952624</v>
      </c>
      <c r="G4" s="57">
        <f>IF(COUNT(N13:N600)&gt;=20,STDEV(OFFSET(N12,COUNT(N13:N600)-20,0,20,1)),IF(COUNT(N13:N600)&gt;1,STDEV(N13:N600),""))</f>
        <v>1.495090003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7.55928946</v>
      </c>
      <c r="C5" s="58">
        <f t="shared" ref="C5:F5" si="3">IF(COUNT(Z13:Z600)&gt;=10,STDEV(OFFSET(Z12,COUNT(Z13:Z600)-10,0,10,1)),IF(COUNT(Z13:Z600)&gt;1,STDEV(Z13:Z600),""))</f>
        <v>1.902379462</v>
      </c>
      <c r="D5" s="58">
        <f t="shared" si="3"/>
        <v>1.732050808</v>
      </c>
      <c r="E5" s="58">
        <f t="shared" si="3"/>
        <v>0.7867957925</v>
      </c>
      <c r="F5" s="58">
        <f t="shared" si="3"/>
        <v>0.377964473</v>
      </c>
      <c r="G5" s="58">
        <f>IF(COUNT(N13:N600)&gt;=10,STDEV(OFFSET(N12,COUNT(N13:N600)-10,0,10,1)),IF(COUNT(N13:N600)&gt;1,STDEV(N13:N600),""))</f>
        <v>1.112697281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PTS ▼</v>
      </c>
      <c r="J5" s="59">
        <f>IF(COUNT(AF13:AF600)&gt;=10,AVERAGE(OFFSET(AF12,COUNT(AF13:AF600)-10,0,10,1)),"")</f>
        <v>15.14285714</v>
      </c>
      <c r="K5" s="59">
        <f t="shared" ref="K5:L5" si="4">IF(COUNT(Z13:Z600)&gt;=10,AVERAGE(OFFSET(Z12,COUNT(Z13:Z600)-10,0,10,1)),"")</f>
        <v>5.428571429</v>
      </c>
      <c r="L5" s="59">
        <f t="shared" si="4"/>
        <v>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14.8492424</v>
      </c>
      <c r="C6" s="58">
        <f t="shared" ref="C6:F6" si="5">IF(COUNT(Z13:Z600)&gt;=5,STDEV(OFFSET(Z12,COUNT(Z13:Z600)-5,0,5,1)),IF(COUNT(Z13:Z600)&gt;1,STDEV(Z13:Z600),""))</f>
        <v>0</v>
      </c>
      <c r="D6" s="58">
        <f t="shared" si="5"/>
        <v>0.7071067812</v>
      </c>
      <c r="E6" s="58">
        <f t="shared" si="5"/>
        <v>0</v>
      </c>
      <c r="F6" s="58">
        <f t="shared" si="5"/>
        <v>0</v>
      </c>
      <c r="G6" s="58">
        <f>IF(COUNT(N13:N600)&gt;=5,STDEV(OFFSET(N12,COUNT(N13:N600)-5,0,5,1)),IF(COUNT(N13:N600)&gt;1,STDEV(N13:N600),""))</f>
        <v>1.414213562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▼</v>
      </c>
      <c r="J6" s="59">
        <f>IF(COUNT(AF13:AF600)&gt;=5,AVERAGE(OFFSET(AF12,COUNT(AF13:AF600)-5,0,5,1)),"")</f>
        <v>12.5</v>
      </c>
      <c r="K6" s="59">
        <f t="shared" ref="K6:L6" si="6">IF(COUNT(Z13:Z600)&gt;=5,AVERAGE(OFFSET(Z12,COUNT(Z13:Z600)-5,0,5,1)),"")</f>
        <v>5</v>
      </c>
      <c r="L6" s="59">
        <f t="shared" si="6"/>
        <v>2.5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0.4356493008</v>
      </c>
      <c r="C7" s="17">
        <f t="shared" si="7"/>
        <v>0.4290914451</v>
      </c>
      <c r="D7" s="17">
        <f t="shared" si="7"/>
        <v>0.5977540811</v>
      </c>
      <c r="E7" s="17">
        <f t="shared" si="7"/>
        <v>1.210045671</v>
      </c>
      <c r="F7" s="17">
        <f t="shared" si="7"/>
        <v>1.725200217</v>
      </c>
      <c r="G7" s="17">
        <f t="shared" si="7"/>
        <v>0.8559516144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17.92307692</v>
      </c>
      <c r="C8" s="60">
        <f t="shared" ref="C8:F8" si="8">IF(COUNT(Z13:Z600)&gt;0,AVERAGE(Z13:Z600),"")</f>
        <v>5.666666667</v>
      </c>
      <c r="D8" s="60">
        <f t="shared" si="8"/>
        <v>2.307692308</v>
      </c>
      <c r="E8" s="60">
        <f t="shared" si="8"/>
        <v>0.7692307692</v>
      </c>
      <c r="F8" s="60">
        <f t="shared" si="8"/>
        <v>0.2564102564</v>
      </c>
      <c r="G8" s="60">
        <f>IF(COUNT(N13:N600)&gt;0,AVERAGE(N13:N600),"")</f>
        <v>1.641025641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210.0</v>
      </c>
      <c r="C13" s="62">
        <v>1.0</v>
      </c>
      <c r="D13" s="63">
        <v>45953.0</v>
      </c>
      <c r="E13" s="62" t="s">
        <v>316</v>
      </c>
      <c r="F13" s="62" t="s">
        <v>81</v>
      </c>
      <c r="G13" s="62" t="s">
        <v>245</v>
      </c>
      <c r="H13" s="62" t="s">
        <v>904</v>
      </c>
      <c r="I13" s="62" t="s">
        <v>224</v>
      </c>
      <c r="J13" s="64">
        <v>1.8798611111111112</v>
      </c>
      <c r="K13" s="62">
        <v>9.0</v>
      </c>
      <c r="L13" s="62">
        <v>19.0</v>
      </c>
      <c r="M13" s="62">
        <v>0.474</v>
      </c>
      <c r="N13" s="62">
        <v>3.0</v>
      </c>
      <c r="O13" s="62">
        <v>8.0</v>
      </c>
      <c r="P13" s="62">
        <v>0.375</v>
      </c>
      <c r="Q13" s="62">
        <v>6.0</v>
      </c>
      <c r="R13" s="62">
        <v>11.0</v>
      </c>
      <c r="S13" s="62">
        <v>0.545</v>
      </c>
      <c r="T13" s="62">
        <v>0.553</v>
      </c>
      <c r="U13" s="62">
        <v>15.0</v>
      </c>
      <c r="V13" s="62">
        <v>17.0</v>
      </c>
      <c r="W13" s="62">
        <v>0.882</v>
      </c>
      <c r="X13" s="62">
        <v>3.0</v>
      </c>
      <c r="Y13" s="62">
        <v>8.0</v>
      </c>
      <c r="Z13" s="62">
        <v>11.0</v>
      </c>
      <c r="AA13" s="62">
        <v>1.0</v>
      </c>
      <c r="AB13" s="62">
        <v>0.0</v>
      </c>
      <c r="AC13" s="62">
        <v>0.0</v>
      </c>
      <c r="AD13" s="62">
        <v>4.0</v>
      </c>
      <c r="AE13" s="62">
        <v>6.0</v>
      </c>
      <c r="AF13" s="62">
        <v>36.0</v>
      </c>
      <c r="AG13" s="62">
        <v>24.3</v>
      </c>
      <c r="AH13" s="62">
        <v>9.0</v>
      </c>
    </row>
    <row r="14">
      <c r="A14" s="62">
        <v>2.0</v>
      </c>
      <c r="B14" s="62">
        <v>211.0</v>
      </c>
      <c r="C14" s="62">
        <v>2.0</v>
      </c>
      <c r="D14" s="63">
        <v>45955.0</v>
      </c>
      <c r="E14" s="62" t="s">
        <v>316</v>
      </c>
      <c r="F14" s="62" t="s">
        <v>227</v>
      </c>
      <c r="G14" s="62" t="s">
        <v>233</v>
      </c>
      <c r="H14" s="62" t="s">
        <v>905</v>
      </c>
      <c r="I14" s="62" t="s">
        <v>224</v>
      </c>
      <c r="J14" s="64">
        <v>1.1548611111111111</v>
      </c>
      <c r="K14" s="62">
        <v>8.0</v>
      </c>
      <c r="L14" s="62">
        <v>12.0</v>
      </c>
      <c r="M14" s="62">
        <v>0.667</v>
      </c>
      <c r="N14" s="62">
        <v>2.0</v>
      </c>
      <c r="O14" s="62">
        <v>2.0</v>
      </c>
      <c r="P14" s="62">
        <v>1.0</v>
      </c>
      <c r="Q14" s="62">
        <v>6.0</v>
      </c>
      <c r="R14" s="62">
        <v>10.0</v>
      </c>
      <c r="S14" s="62">
        <v>0.6</v>
      </c>
      <c r="T14" s="62">
        <v>0.75</v>
      </c>
      <c r="U14" s="62">
        <v>8.0</v>
      </c>
      <c r="V14" s="62">
        <v>9.0</v>
      </c>
      <c r="W14" s="62">
        <v>0.889</v>
      </c>
      <c r="X14" s="62">
        <v>0.0</v>
      </c>
      <c r="Y14" s="62">
        <v>3.0</v>
      </c>
      <c r="Z14" s="62">
        <v>3.0</v>
      </c>
      <c r="AA14" s="62">
        <v>4.0</v>
      </c>
      <c r="AB14" s="62">
        <v>0.0</v>
      </c>
      <c r="AC14" s="62">
        <v>0.0</v>
      </c>
      <c r="AD14" s="62">
        <v>1.0</v>
      </c>
      <c r="AE14" s="62">
        <v>0.0</v>
      </c>
      <c r="AF14" s="62">
        <v>26.0</v>
      </c>
      <c r="AG14" s="62">
        <v>23.1</v>
      </c>
      <c r="AH14" s="62">
        <v>-18.0</v>
      </c>
    </row>
    <row r="15">
      <c r="A15" s="62">
        <v>2.0</v>
      </c>
      <c r="B15" s="62" t="s">
        <v>81</v>
      </c>
      <c r="C15" s="62">
        <v>3.0</v>
      </c>
      <c r="D15" s="63">
        <v>45956.0</v>
      </c>
      <c r="E15" s="62" t="s">
        <v>316</v>
      </c>
      <c r="F15" s="62" t="s">
        <v>227</v>
      </c>
      <c r="G15" s="62" t="s">
        <v>225</v>
      </c>
      <c r="H15" s="62" t="s">
        <v>479</v>
      </c>
      <c r="I15" s="62" t="s">
        <v>238</v>
      </c>
      <c r="J15" s="62" t="s">
        <v>238</v>
      </c>
      <c r="K15" s="62" t="s">
        <v>238</v>
      </c>
      <c r="L15" s="62" t="s">
        <v>238</v>
      </c>
      <c r="M15" s="62" t="s">
        <v>238</v>
      </c>
      <c r="N15" s="62" t="s">
        <v>238</v>
      </c>
      <c r="O15" s="62" t="s">
        <v>238</v>
      </c>
      <c r="P15" s="62" t="s">
        <v>238</v>
      </c>
      <c r="Q15" s="62" t="s">
        <v>238</v>
      </c>
      <c r="R15" s="62" t="s">
        <v>238</v>
      </c>
      <c r="S15" s="62" t="s">
        <v>238</v>
      </c>
      <c r="T15" s="62" t="s">
        <v>238</v>
      </c>
      <c r="U15" s="62" t="s">
        <v>238</v>
      </c>
      <c r="V15" s="62" t="s">
        <v>238</v>
      </c>
      <c r="W15" s="62" t="s">
        <v>238</v>
      </c>
      <c r="X15" s="62" t="s">
        <v>238</v>
      </c>
      <c r="Y15" s="62" t="s">
        <v>238</v>
      </c>
      <c r="Z15" s="62" t="s">
        <v>238</v>
      </c>
      <c r="AA15" s="62" t="s">
        <v>238</v>
      </c>
      <c r="AB15" s="62" t="s">
        <v>238</v>
      </c>
      <c r="AC15" s="62" t="s">
        <v>238</v>
      </c>
      <c r="AD15" s="62" t="s">
        <v>238</v>
      </c>
      <c r="AE15" s="62" t="s">
        <v>238</v>
      </c>
      <c r="AF15" s="62" t="s">
        <v>238</v>
      </c>
      <c r="AG15" s="62" t="s">
        <v>238</v>
      </c>
      <c r="AH15" s="62" t="s">
        <v>238</v>
      </c>
    </row>
    <row r="16">
      <c r="A16" s="62">
        <v>2.0</v>
      </c>
      <c r="B16" s="62" t="s">
        <v>81</v>
      </c>
      <c r="C16" s="62">
        <v>4.0</v>
      </c>
      <c r="D16" s="63">
        <v>45959.0</v>
      </c>
      <c r="E16" s="62" t="s">
        <v>316</v>
      </c>
      <c r="F16" s="62" t="s">
        <v>227</v>
      </c>
      <c r="G16" s="62" t="s">
        <v>256</v>
      </c>
      <c r="H16" s="62" t="s">
        <v>906</v>
      </c>
      <c r="I16" s="62" t="s">
        <v>238</v>
      </c>
      <c r="J16" s="62" t="s">
        <v>238</v>
      </c>
      <c r="K16" s="62" t="s">
        <v>238</v>
      </c>
      <c r="L16" s="62" t="s">
        <v>238</v>
      </c>
      <c r="M16" s="62" t="s">
        <v>238</v>
      </c>
      <c r="N16" s="62" t="s">
        <v>238</v>
      </c>
      <c r="O16" s="62" t="s">
        <v>238</v>
      </c>
      <c r="P16" s="62" t="s">
        <v>238</v>
      </c>
      <c r="Q16" s="62" t="s">
        <v>238</v>
      </c>
      <c r="R16" s="62" t="s">
        <v>238</v>
      </c>
      <c r="S16" s="62" t="s">
        <v>238</v>
      </c>
      <c r="T16" s="62" t="s">
        <v>238</v>
      </c>
      <c r="U16" s="62" t="s">
        <v>238</v>
      </c>
      <c r="V16" s="62" t="s">
        <v>238</v>
      </c>
      <c r="W16" s="62" t="s">
        <v>238</v>
      </c>
      <c r="X16" s="62" t="s">
        <v>238</v>
      </c>
      <c r="Y16" s="62" t="s">
        <v>238</v>
      </c>
      <c r="Z16" s="62" t="s">
        <v>238</v>
      </c>
      <c r="AA16" s="62" t="s">
        <v>238</v>
      </c>
      <c r="AB16" s="62" t="s">
        <v>238</v>
      </c>
      <c r="AC16" s="62" t="s">
        <v>238</v>
      </c>
      <c r="AD16" s="62" t="s">
        <v>238</v>
      </c>
      <c r="AE16" s="62" t="s">
        <v>238</v>
      </c>
      <c r="AF16" s="62" t="s">
        <v>238</v>
      </c>
      <c r="AG16" s="62" t="s">
        <v>238</v>
      </c>
      <c r="AH16" s="62" t="s">
        <v>238</v>
      </c>
    </row>
    <row r="17">
      <c r="A17" s="62">
        <v>2.0</v>
      </c>
      <c r="B17" s="62" t="s">
        <v>81</v>
      </c>
      <c r="C17" s="62">
        <v>5.0</v>
      </c>
      <c r="D17" s="63">
        <v>45961.0</v>
      </c>
      <c r="E17" s="62" t="s">
        <v>316</v>
      </c>
      <c r="F17" s="62" t="s">
        <v>81</v>
      </c>
      <c r="G17" s="62" t="s">
        <v>241</v>
      </c>
      <c r="H17" s="62" t="s">
        <v>907</v>
      </c>
      <c r="I17" s="62" t="s">
        <v>238</v>
      </c>
      <c r="J17" s="62" t="s">
        <v>238</v>
      </c>
      <c r="K17" s="62" t="s">
        <v>238</v>
      </c>
      <c r="L17" s="62" t="s">
        <v>238</v>
      </c>
      <c r="M17" s="62" t="s">
        <v>238</v>
      </c>
      <c r="N17" s="62" t="s">
        <v>238</v>
      </c>
      <c r="O17" s="62" t="s">
        <v>238</v>
      </c>
      <c r="P17" s="62" t="s">
        <v>238</v>
      </c>
      <c r="Q17" s="62" t="s">
        <v>238</v>
      </c>
      <c r="R17" s="62" t="s">
        <v>238</v>
      </c>
      <c r="S17" s="62" t="s">
        <v>238</v>
      </c>
      <c r="T17" s="62" t="s">
        <v>238</v>
      </c>
      <c r="U17" s="62" t="s">
        <v>238</v>
      </c>
      <c r="V17" s="62" t="s">
        <v>238</v>
      </c>
      <c r="W17" s="62" t="s">
        <v>238</v>
      </c>
      <c r="X17" s="62" t="s">
        <v>238</v>
      </c>
      <c r="Y17" s="62" t="s">
        <v>238</v>
      </c>
      <c r="Z17" s="62" t="s">
        <v>238</v>
      </c>
      <c r="AA17" s="62" t="s">
        <v>238</v>
      </c>
      <c r="AB17" s="62" t="s">
        <v>238</v>
      </c>
      <c r="AC17" s="62" t="s">
        <v>238</v>
      </c>
      <c r="AD17" s="62" t="s">
        <v>238</v>
      </c>
      <c r="AE17" s="62" t="s">
        <v>238</v>
      </c>
      <c r="AF17" s="62" t="s">
        <v>238</v>
      </c>
      <c r="AG17" s="62" t="s">
        <v>238</v>
      </c>
      <c r="AH17" s="62" t="s">
        <v>238</v>
      </c>
    </row>
    <row r="18">
      <c r="A18" s="62">
        <v>2.0</v>
      </c>
      <c r="B18" s="62" t="s">
        <v>81</v>
      </c>
      <c r="C18" s="62">
        <v>6.0</v>
      </c>
      <c r="D18" s="63">
        <v>45962.0</v>
      </c>
      <c r="E18" s="62" t="s">
        <v>316</v>
      </c>
      <c r="F18" s="62" t="s">
        <v>81</v>
      </c>
      <c r="G18" s="62" t="s">
        <v>222</v>
      </c>
      <c r="H18" s="62" t="s">
        <v>908</v>
      </c>
      <c r="I18" s="62" t="s">
        <v>238</v>
      </c>
      <c r="J18" s="62" t="s">
        <v>238</v>
      </c>
      <c r="K18" s="62" t="s">
        <v>238</v>
      </c>
      <c r="L18" s="62" t="s">
        <v>238</v>
      </c>
      <c r="M18" s="62" t="s">
        <v>238</v>
      </c>
      <c r="N18" s="62" t="s">
        <v>238</v>
      </c>
      <c r="O18" s="62" t="s">
        <v>238</v>
      </c>
      <c r="P18" s="62" t="s">
        <v>238</v>
      </c>
      <c r="Q18" s="62" t="s">
        <v>238</v>
      </c>
      <c r="R18" s="62" t="s">
        <v>238</v>
      </c>
      <c r="S18" s="62" t="s">
        <v>238</v>
      </c>
      <c r="T18" s="62" t="s">
        <v>238</v>
      </c>
      <c r="U18" s="62" t="s">
        <v>238</v>
      </c>
      <c r="V18" s="62" t="s">
        <v>238</v>
      </c>
      <c r="W18" s="62" t="s">
        <v>238</v>
      </c>
      <c r="X18" s="62" t="s">
        <v>238</v>
      </c>
      <c r="Y18" s="62" t="s">
        <v>238</v>
      </c>
      <c r="Z18" s="62" t="s">
        <v>238</v>
      </c>
      <c r="AA18" s="62" t="s">
        <v>238</v>
      </c>
      <c r="AB18" s="62" t="s">
        <v>238</v>
      </c>
      <c r="AC18" s="62" t="s">
        <v>238</v>
      </c>
      <c r="AD18" s="62" t="s">
        <v>238</v>
      </c>
      <c r="AE18" s="62" t="s">
        <v>238</v>
      </c>
      <c r="AF18" s="62" t="s">
        <v>238</v>
      </c>
      <c r="AG18" s="62" t="s">
        <v>238</v>
      </c>
      <c r="AH18" s="62" t="s">
        <v>238</v>
      </c>
    </row>
    <row r="19">
      <c r="A19" s="62">
        <v>2.0</v>
      </c>
      <c r="B19" s="62" t="s">
        <v>81</v>
      </c>
      <c r="C19" s="62">
        <v>7.0</v>
      </c>
      <c r="D19" s="63">
        <v>45964.0</v>
      </c>
      <c r="E19" s="62" t="s">
        <v>316</v>
      </c>
      <c r="F19" s="62" t="s">
        <v>81</v>
      </c>
      <c r="G19" s="62" t="s">
        <v>249</v>
      </c>
      <c r="H19" s="62" t="s">
        <v>424</v>
      </c>
      <c r="I19" s="62" t="s">
        <v>238</v>
      </c>
      <c r="J19" s="62" t="s">
        <v>238</v>
      </c>
      <c r="K19" s="62" t="s">
        <v>238</v>
      </c>
      <c r="L19" s="62" t="s">
        <v>238</v>
      </c>
      <c r="M19" s="62" t="s">
        <v>238</v>
      </c>
      <c r="N19" s="62" t="s">
        <v>238</v>
      </c>
      <c r="O19" s="62" t="s">
        <v>238</v>
      </c>
      <c r="P19" s="62" t="s">
        <v>238</v>
      </c>
      <c r="Q19" s="62" t="s">
        <v>238</v>
      </c>
      <c r="R19" s="62" t="s">
        <v>238</v>
      </c>
      <c r="S19" s="62" t="s">
        <v>238</v>
      </c>
      <c r="T19" s="62" t="s">
        <v>238</v>
      </c>
      <c r="U19" s="62" t="s">
        <v>238</v>
      </c>
      <c r="V19" s="62" t="s">
        <v>238</v>
      </c>
      <c r="W19" s="62" t="s">
        <v>238</v>
      </c>
      <c r="X19" s="62" t="s">
        <v>238</v>
      </c>
      <c r="Y19" s="62" t="s">
        <v>238</v>
      </c>
      <c r="Z19" s="62" t="s">
        <v>238</v>
      </c>
      <c r="AA19" s="62" t="s">
        <v>238</v>
      </c>
      <c r="AB19" s="62" t="s">
        <v>238</v>
      </c>
      <c r="AC19" s="62" t="s">
        <v>238</v>
      </c>
      <c r="AD19" s="62" t="s">
        <v>238</v>
      </c>
      <c r="AE19" s="62" t="s">
        <v>238</v>
      </c>
      <c r="AF19" s="62" t="s">
        <v>238</v>
      </c>
      <c r="AG19" s="62" t="s">
        <v>238</v>
      </c>
      <c r="AH19" s="62" t="s">
        <v>238</v>
      </c>
    </row>
    <row r="20">
      <c r="A20" s="62">
        <v>2.0</v>
      </c>
      <c r="B20" s="62" t="s">
        <v>81</v>
      </c>
      <c r="C20" s="62">
        <v>8.0</v>
      </c>
      <c r="D20" s="63">
        <v>45966.0</v>
      </c>
      <c r="E20" s="62" t="s">
        <v>316</v>
      </c>
      <c r="F20" s="62" t="s">
        <v>81</v>
      </c>
      <c r="G20" s="62" t="s">
        <v>300</v>
      </c>
      <c r="H20" s="62" t="s">
        <v>909</v>
      </c>
      <c r="I20" s="62" t="s">
        <v>238</v>
      </c>
      <c r="J20" s="62" t="s">
        <v>238</v>
      </c>
      <c r="K20" s="62" t="s">
        <v>238</v>
      </c>
      <c r="L20" s="62" t="s">
        <v>238</v>
      </c>
      <c r="M20" s="62" t="s">
        <v>238</v>
      </c>
      <c r="N20" s="62" t="s">
        <v>238</v>
      </c>
      <c r="O20" s="62" t="s">
        <v>238</v>
      </c>
      <c r="P20" s="62" t="s">
        <v>238</v>
      </c>
      <c r="Q20" s="62" t="s">
        <v>238</v>
      </c>
      <c r="R20" s="62" t="s">
        <v>238</v>
      </c>
      <c r="S20" s="62" t="s">
        <v>238</v>
      </c>
      <c r="T20" s="62" t="s">
        <v>238</v>
      </c>
      <c r="U20" s="62" t="s">
        <v>238</v>
      </c>
      <c r="V20" s="62" t="s">
        <v>238</v>
      </c>
      <c r="W20" s="62" t="s">
        <v>238</v>
      </c>
      <c r="X20" s="62" t="s">
        <v>238</v>
      </c>
      <c r="Y20" s="62" t="s">
        <v>238</v>
      </c>
      <c r="Z20" s="62" t="s">
        <v>238</v>
      </c>
      <c r="AA20" s="62" t="s">
        <v>238</v>
      </c>
      <c r="AB20" s="62" t="s">
        <v>238</v>
      </c>
      <c r="AC20" s="62" t="s">
        <v>238</v>
      </c>
      <c r="AD20" s="62" t="s">
        <v>238</v>
      </c>
      <c r="AE20" s="62" t="s">
        <v>238</v>
      </c>
      <c r="AF20" s="62" t="s">
        <v>238</v>
      </c>
      <c r="AG20" s="62" t="s">
        <v>238</v>
      </c>
      <c r="AH20" s="62" t="s">
        <v>238</v>
      </c>
    </row>
    <row r="21" ht="15.75" customHeight="1">
      <c r="A21" s="62">
        <v>2.0</v>
      </c>
      <c r="B21" s="62" t="s">
        <v>81</v>
      </c>
      <c r="C21" s="62">
        <v>9.0</v>
      </c>
      <c r="D21" s="63">
        <v>45969.0</v>
      </c>
      <c r="E21" s="62" t="s">
        <v>316</v>
      </c>
      <c r="F21" s="62" t="s">
        <v>227</v>
      </c>
      <c r="G21" s="62" t="s">
        <v>287</v>
      </c>
      <c r="H21" s="62" t="s">
        <v>699</v>
      </c>
      <c r="I21" s="62" t="s">
        <v>238</v>
      </c>
      <c r="J21" s="62" t="s">
        <v>238</v>
      </c>
      <c r="K21" s="62" t="s">
        <v>238</v>
      </c>
      <c r="L21" s="62" t="s">
        <v>238</v>
      </c>
      <c r="M21" s="62" t="s">
        <v>238</v>
      </c>
      <c r="N21" s="62" t="s">
        <v>238</v>
      </c>
      <c r="O21" s="62" t="s">
        <v>238</v>
      </c>
      <c r="P21" s="62" t="s">
        <v>238</v>
      </c>
      <c r="Q21" s="62" t="s">
        <v>238</v>
      </c>
      <c r="R21" s="62" t="s">
        <v>238</v>
      </c>
      <c r="S21" s="62" t="s">
        <v>238</v>
      </c>
      <c r="T21" s="62" t="s">
        <v>238</v>
      </c>
      <c r="U21" s="62" t="s">
        <v>238</v>
      </c>
      <c r="V21" s="62" t="s">
        <v>238</v>
      </c>
      <c r="W21" s="62" t="s">
        <v>238</v>
      </c>
      <c r="X21" s="62" t="s">
        <v>238</v>
      </c>
      <c r="Y21" s="62" t="s">
        <v>238</v>
      </c>
      <c r="Z21" s="62" t="s">
        <v>238</v>
      </c>
      <c r="AA21" s="62" t="s">
        <v>238</v>
      </c>
      <c r="AB21" s="62" t="s">
        <v>238</v>
      </c>
      <c r="AC21" s="62" t="s">
        <v>238</v>
      </c>
      <c r="AD21" s="62" t="s">
        <v>238</v>
      </c>
      <c r="AE21" s="62" t="s">
        <v>238</v>
      </c>
      <c r="AF21" s="62" t="s">
        <v>238</v>
      </c>
      <c r="AG21" s="62" t="s">
        <v>238</v>
      </c>
      <c r="AH21" s="62" t="s">
        <v>238</v>
      </c>
    </row>
    <row r="22" ht="15.75" customHeight="1">
      <c r="A22" s="62">
        <v>2.0</v>
      </c>
      <c r="B22" s="62" t="s">
        <v>81</v>
      </c>
      <c r="C22" s="62">
        <v>10.0</v>
      </c>
      <c r="D22" s="63">
        <v>45970.0</v>
      </c>
      <c r="E22" s="62" t="s">
        <v>316</v>
      </c>
      <c r="F22" s="62" t="s">
        <v>227</v>
      </c>
      <c r="G22" s="62" t="s">
        <v>222</v>
      </c>
      <c r="H22" s="62" t="s">
        <v>910</v>
      </c>
      <c r="I22" s="62" t="s">
        <v>238</v>
      </c>
      <c r="J22" s="62" t="s">
        <v>238</v>
      </c>
      <c r="K22" s="62" t="s">
        <v>238</v>
      </c>
      <c r="L22" s="62" t="s">
        <v>238</v>
      </c>
      <c r="M22" s="62" t="s">
        <v>238</v>
      </c>
      <c r="N22" s="62" t="s">
        <v>238</v>
      </c>
      <c r="O22" s="62" t="s">
        <v>238</v>
      </c>
      <c r="P22" s="62" t="s">
        <v>238</v>
      </c>
      <c r="Q22" s="62" t="s">
        <v>238</v>
      </c>
      <c r="R22" s="62" t="s">
        <v>238</v>
      </c>
      <c r="S22" s="62" t="s">
        <v>238</v>
      </c>
      <c r="T22" s="62" t="s">
        <v>238</v>
      </c>
      <c r="U22" s="62" t="s">
        <v>238</v>
      </c>
      <c r="V22" s="62" t="s">
        <v>238</v>
      </c>
      <c r="W22" s="62" t="s">
        <v>238</v>
      </c>
      <c r="X22" s="62" t="s">
        <v>238</v>
      </c>
      <c r="Y22" s="62" t="s">
        <v>238</v>
      </c>
      <c r="Z22" s="62" t="s">
        <v>238</v>
      </c>
      <c r="AA22" s="62" t="s">
        <v>238</v>
      </c>
      <c r="AB22" s="62" t="s">
        <v>238</v>
      </c>
      <c r="AC22" s="62" t="s">
        <v>238</v>
      </c>
      <c r="AD22" s="62" t="s">
        <v>238</v>
      </c>
      <c r="AE22" s="62" t="s">
        <v>238</v>
      </c>
      <c r="AF22" s="62" t="s">
        <v>238</v>
      </c>
      <c r="AG22" s="62" t="s">
        <v>238</v>
      </c>
      <c r="AH22" s="62" t="s">
        <v>238</v>
      </c>
    </row>
    <row r="23" ht="15.75" customHeight="1">
      <c r="A23" s="62">
        <v>2.0</v>
      </c>
      <c r="B23" s="62" t="s">
        <v>81</v>
      </c>
      <c r="C23" s="62">
        <v>11.0</v>
      </c>
      <c r="D23" s="63">
        <v>45972.0</v>
      </c>
      <c r="E23" s="62" t="s">
        <v>316</v>
      </c>
      <c r="F23" s="62" t="s">
        <v>227</v>
      </c>
      <c r="G23" s="62" t="s">
        <v>251</v>
      </c>
      <c r="H23" s="62" t="s">
        <v>911</v>
      </c>
      <c r="I23" s="62" t="s">
        <v>238</v>
      </c>
      <c r="J23" s="62" t="s">
        <v>238</v>
      </c>
      <c r="K23" s="62" t="s">
        <v>238</v>
      </c>
      <c r="L23" s="62" t="s">
        <v>238</v>
      </c>
      <c r="M23" s="62" t="s">
        <v>238</v>
      </c>
      <c r="N23" s="62" t="s">
        <v>238</v>
      </c>
      <c r="O23" s="62" t="s">
        <v>238</v>
      </c>
      <c r="P23" s="62" t="s">
        <v>238</v>
      </c>
      <c r="Q23" s="62" t="s">
        <v>238</v>
      </c>
      <c r="R23" s="62" t="s">
        <v>238</v>
      </c>
      <c r="S23" s="62" t="s">
        <v>238</v>
      </c>
      <c r="T23" s="62" t="s">
        <v>238</v>
      </c>
      <c r="U23" s="62" t="s">
        <v>238</v>
      </c>
      <c r="V23" s="62" t="s">
        <v>238</v>
      </c>
      <c r="W23" s="62" t="s">
        <v>238</v>
      </c>
      <c r="X23" s="62" t="s">
        <v>238</v>
      </c>
      <c r="Y23" s="62" t="s">
        <v>238</v>
      </c>
      <c r="Z23" s="62" t="s">
        <v>238</v>
      </c>
      <c r="AA23" s="62" t="s">
        <v>238</v>
      </c>
      <c r="AB23" s="62" t="s">
        <v>238</v>
      </c>
      <c r="AC23" s="62" t="s">
        <v>238</v>
      </c>
      <c r="AD23" s="62" t="s">
        <v>238</v>
      </c>
      <c r="AE23" s="62" t="s">
        <v>238</v>
      </c>
      <c r="AF23" s="62" t="s">
        <v>238</v>
      </c>
      <c r="AG23" s="62" t="s">
        <v>238</v>
      </c>
      <c r="AH23" s="62" t="s">
        <v>238</v>
      </c>
    </row>
    <row r="24" ht="15.75" customHeight="1">
      <c r="A24" s="62">
        <v>2.0</v>
      </c>
      <c r="B24" s="62" t="s">
        <v>81</v>
      </c>
      <c r="C24" s="62">
        <v>12.0</v>
      </c>
      <c r="D24" s="63">
        <v>45974.0</v>
      </c>
      <c r="E24" s="62" t="s">
        <v>316</v>
      </c>
      <c r="F24" s="62" t="s">
        <v>227</v>
      </c>
      <c r="G24" s="62" t="s">
        <v>259</v>
      </c>
      <c r="H24" s="62" t="s">
        <v>912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75" customHeight="1">
      <c r="A25" s="62">
        <v>2.0</v>
      </c>
      <c r="B25" s="62" t="s">
        <v>81</v>
      </c>
      <c r="C25" s="62">
        <v>13.0</v>
      </c>
      <c r="D25" s="63">
        <v>45976.0</v>
      </c>
      <c r="E25" s="62" t="s">
        <v>316</v>
      </c>
      <c r="F25" s="62" t="s">
        <v>81</v>
      </c>
      <c r="G25" s="62" t="s">
        <v>261</v>
      </c>
      <c r="H25" s="62" t="s">
        <v>913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75" customHeight="1">
      <c r="A26" s="62">
        <v>3.0</v>
      </c>
      <c r="B26" s="62">
        <v>212.0</v>
      </c>
      <c r="C26" s="62">
        <v>14.0</v>
      </c>
      <c r="D26" s="63">
        <v>45978.0</v>
      </c>
      <c r="E26" s="62" t="s">
        <v>316</v>
      </c>
      <c r="F26" s="62" t="s">
        <v>227</v>
      </c>
      <c r="G26" s="62" t="s">
        <v>275</v>
      </c>
      <c r="H26" s="62" t="s">
        <v>914</v>
      </c>
      <c r="I26" s="62" t="s">
        <v>224</v>
      </c>
      <c r="J26" s="64">
        <v>1.0520833333333333</v>
      </c>
      <c r="K26" s="62">
        <v>7.0</v>
      </c>
      <c r="L26" s="62">
        <v>16.0</v>
      </c>
      <c r="M26" s="62">
        <v>0.438</v>
      </c>
      <c r="N26" s="62">
        <v>3.0</v>
      </c>
      <c r="O26" s="62">
        <v>9.0</v>
      </c>
      <c r="P26" s="62">
        <v>0.333</v>
      </c>
      <c r="Q26" s="62">
        <v>4.0</v>
      </c>
      <c r="R26" s="62">
        <v>7.0</v>
      </c>
      <c r="S26" s="62">
        <v>0.571</v>
      </c>
      <c r="T26" s="62">
        <v>0.531</v>
      </c>
      <c r="U26" s="62">
        <v>8.0</v>
      </c>
      <c r="V26" s="62">
        <v>14.0</v>
      </c>
      <c r="W26" s="62">
        <v>0.571</v>
      </c>
      <c r="X26" s="62">
        <v>0.0</v>
      </c>
      <c r="Y26" s="62">
        <v>3.0</v>
      </c>
      <c r="Z26" s="62">
        <v>3.0</v>
      </c>
      <c r="AA26" s="62">
        <v>2.0</v>
      </c>
      <c r="AB26" s="62">
        <v>1.0</v>
      </c>
      <c r="AC26" s="62">
        <v>0.0</v>
      </c>
      <c r="AD26" s="62">
        <v>4.0</v>
      </c>
      <c r="AE26" s="62">
        <v>5.0</v>
      </c>
      <c r="AF26" s="62">
        <v>25.0</v>
      </c>
      <c r="AG26" s="62">
        <v>11.5</v>
      </c>
      <c r="AH26" s="62">
        <v>-16.0</v>
      </c>
    </row>
    <row r="27" ht="15.75" customHeight="1">
      <c r="A27" s="62">
        <v>4.0</v>
      </c>
      <c r="B27" s="62">
        <v>213.0</v>
      </c>
      <c r="C27" s="62">
        <v>15.0</v>
      </c>
      <c r="D27" s="63">
        <v>45980.0</v>
      </c>
      <c r="E27" s="62" t="s">
        <v>316</v>
      </c>
      <c r="F27" s="62" t="s">
        <v>81</v>
      </c>
      <c r="G27" s="62" t="s">
        <v>243</v>
      </c>
      <c r="H27" s="62" t="s">
        <v>915</v>
      </c>
      <c r="I27" s="62" t="s">
        <v>224</v>
      </c>
      <c r="J27" s="64">
        <v>1.41875</v>
      </c>
      <c r="K27" s="62">
        <v>7.0</v>
      </c>
      <c r="L27" s="62">
        <v>13.0</v>
      </c>
      <c r="M27" s="62">
        <v>0.538</v>
      </c>
      <c r="N27" s="62">
        <v>2.0</v>
      </c>
      <c r="O27" s="62">
        <v>5.0</v>
      </c>
      <c r="P27" s="62">
        <v>0.4</v>
      </c>
      <c r="Q27" s="62">
        <v>5.0</v>
      </c>
      <c r="R27" s="62">
        <v>8.0</v>
      </c>
      <c r="S27" s="62">
        <v>0.625</v>
      </c>
      <c r="T27" s="62">
        <v>0.615</v>
      </c>
      <c r="U27" s="62">
        <v>8.0</v>
      </c>
      <c r="V27" s="62">
        <v>9.0</v>
      </c>
      <c r="W27" s="62">
        <v>0.889</v>
      </c>
      <c r="X27" s="62">
        <v>3.0</v>
      </c>
      <c r="Y27" s="62">
        <v>9.0</v>
      </c>
      <c r="Z27" s="62">
        <v>12.0</v>
      </c>
      <c r="AA27" s="62">
        <v>2.0</v>
      </c>
      <c r="AB27" s="62">
        <v>1.0</v>
      </c>
      <c r="AC27" s="62">
        <v>0.0</v>
      </c>
      <c r="AD27" s="62">
        <v>1.0</v>
      </c>
      <c r="AE27" s="62">
        <v>2.0</v>
      </c>
      <c r="AF27" s="62">
        <v>24.0</v>
      </c>
      <c r="AG27" s="62">
        <v>22.7</v>
      </c>
      <c r="AH27" s="62">
        <v>-2.0</v>
      </c>
    </row>
    <row r="28" ht="15.75" customHeight="1">
      <c r="A28" s="62">
        <v>5.0</v>
      </c>
      <c r="B28" s="62">
        <v>214.0</v>
      </c>
      <c r="C28" s="62">
        <v>16.0</v>
      </c>
      <c r="D28" s="63">
        <v>45982.0</v>
      </c>
      <c r="E28" s="62" t="s">
        <v>316</v>
      </c>
      <c r="F28" s="62" t="s">
        <v>227</v>
      </c>
      <c r="G28" s="62" t="s">
        <v>293</v>
      </c>
      <c r="H28" s="62" t="s">
        <v>916</v>
      </c>
      <c r="I28" s="62" t="s">
        <v>224</v>
      </c>
      <c r="J28" s="64">
        <v>1.5541666666666667</v>
      </c>
      <c r="K28" s="62">
        <v>7.0</v>
      </c>
      <c r="L28" s="62">
        <v>15.0</v>
      </c>
      <c r="M28" s="62">
        <v>0.467</v>
      </c>
      <c r="N28" s="62">
        <v>2.0</v>
      </c>
      <c r="O28" s="62">
        <v>7.0</v>
      </c>
      <c r="P28" s="62">
        <v>0.286</v>
      </c>
      <c r="Q28" s="62">
        <v>5.0</v>
      </c>
      <c r="R28" s="62">
        <v>8.0</v>
      </c>
      <c r="S28" s="62">
        <v>0.625</v>
      </c>
      <c r="T28" s="62">
        <v>0.533</v>
      </c>
      <c r="U28" s="62">
        <v>5.0</v>
      </c>
      <c r="V28" s="62">
        <v>5.0</v>
      </c>
      <c r="W28" s="62">
        <v>1.0</v>
      </c>
      <c r="X28" s="62">
        <v>3.0</v>
      </c>
      <c r="Y28" s="62">
        <v>4.0</v>
      </c>
      <c r="Z28" s="62">
        <v>7.0</v>
      </c>
      <c r="AA28" s="62">
        <v>2.0</v>
      </c>
      <c r="AB28" s="62">
        <v>1.0</v>
      </c>
      <c r="AC28" s="62">
        <v>1.0</v>
      </c>
      <c r="AD28" s="62">
        <v>3.0</v>
      </c>
      <c r="AE28" s="62">
        <v>3.0</v>
      </c>
      <c r="AF28" s="62">
        <v>21.0</v>
      </c>
      <c r="AG28" s="62">
        <v>15.5</v>
      </c>
      <c r="AH28" s="62">
        <v>-8.0</v>
      </c>
    </row>
    <row r="29" ht="15.75" customHeight="1">
      <c r="A29" s="62">
        <v>6.0</v>
      </c>
      <c r="B29" s="62">
        <v>215.0</v>
      </c>
      <c r="C29" s="62">
        <v>17.0</v>
      </c>
      <c r="D29" s="63">
        <v>45985.0</v>
      </c>
      <c r="E29" s="62" t="s">
        <v>316</v>
      </c>
      <c r="F29" s="62" t="s">
        <v>81</v>
      </c>
      <c r="G29" s="62" t="s">
        <v>275</v>
      </c>
      <c r="H29" s="62" t="s">
        <v>917</v>
      </c>
      <c r="I29" s="62" t="s">
        <v>224</v>
      </c>
      <c r="J29" s="64">
        <v>1.1819444444444445</v>
      </c>
      <c r="K29" s="62">
        <v>3.0</v>
      </c>
      <c r="L29" s="62">
        <v>13.0</v>
      </c>
      <c r="M29" s="62">
        <v>0.231</v>
      </c>
      <c r="N29" s="62">
        <v>1.0</v>
      </c>
      <c r="O29" s="62">
        <v>4.0</v>
      </c>
      <c r="P29" s="62">
        <v>0.25</v>
      </c>
      <c r="Q29" s="62">
        <v>2.0</v>
      </c>
      <c r="R29" s="62">
        <v>9.0</v>
      </c>
      <c r="S29" s="62">
        <v>0.222</v>
      </c>
      <c r="T29" s="62">
        <v>0.269</v>
      </c>
      <c r="U29" s="62">
        <v>7.0</v>
      </c>
      <c r="V29" s="62">
        <v>8.0</v>
      </c>
      <c r="W29" s="62">
        <v>0.875</v>
      </c>
      <c r="X29" s="62">
        <v>0.0</v>
      </c>
      <c r="Y29" s="62">
        <v>4.0</v>
      </c>
      <c r="Z29" s="62">
        <v>4.0</v>
      </c>
      <c r="AA29" s="62">
        <v>1.0</v>
      </c>
      <c r="AB29" s="62">
        <v>0.0</v>
      </c>
      <c r="AC29" s="62">
        <v>0.0</v>
      </c>
      <c r="AD29" s="62">
        <v>3.0</v>
      </c>
      <c r="AE29" s="62">
        <v>5.0</v>
      </c>
      <c r="AF29" s="62">
        <v>14.0</v>
      </c>
      <c r="AG29" s="62">
        <v>2.6</v>
      </c>
      <c r="AH29" s="62">
        <v>-5.0</v>
      </c>
    </row>
    <row r="30" ht="15.75" customHeight="1">
      <c r="A30" s="62">
        <v>7.0</v>
      </c>
      <c r="B30" s="62">
        <v>216.0</v>
      </c>
      <c r="C30" s="62">
        <v>18.0</v>
      </c>
      <c r="D30" s="63">
        <v>45987.0</v>
      </c>
      <c r="E30" s="62" t="s">
        <v>316</v>
      </c>
      <c r="F30" s="62" t="s">
        <v>227</v>
      </c>
      <c r="G30" s="62" t="s">
        <v>261</v>
      </c>
      <c r="H30" s="62" t="s">
        <v>918</v>
      </c>
      <c r="I30" s="62" t="s">
        <v>224</v>
      </c>
      <c r="J30" s="64">
        <v>1.417361111111111</v>
      </c>
      <c r="K30" s="62">
        <v>5.0</v>
      </c>
      <c r="L30" s="62">
        <v>15.0</v>
      </c>
      <c r="M30" s="62">
        <v>0.333</v>
      </c>
      <c r="N30" s="62">
        <v>4.0</v>
      </c>
      <c r="O30" s="62">
        <v>9.0</v>
      </c>
      <c r="P30" s="62">
        <v>0.444</v>
      </c>
      <c r="Q30" s="62">
        <v>1.0</v>
      </c>
      <c r="R30" s="62">
        <v>6.0</v>
      </c>
      <c r="S30" s="62">
        <v>0.167</v>
      </c>
      <c r="T30" s="62">
        <v>0.467</v>
      </c>
      <c r="U30" s="62">
        <v>1.0</v>
      </c>
      <c r="V30" s="62">
        <v>2.0</v>
      </c>
      <c r="W30" s="62">
        <v>0.5</v>
      </c>
      <c r="X30" s="62">
        <v>0.0</v>
      </c>
      <c r="Y30" s="62">
        <v>3.0</v>
      </c>
      <c r="Z30" s="62">
        <v>3.0</v>
      </c>
      <c r="AA30" s="62">
        <v>3.0</v>
      </c>
      <c r="AB30" s="62">
        <v>1.0</v>
      </c>
      <c r="AC30" s="62">
        <v>0.0</v>
      </c>
      <c r="AD30" s="62">
        <v>4.0</v>
      </c>
      <c r="AE30" s="62">
        <v>3.0</v>
      </c>
      <c r="AF30" s="62">
        <v>15.0</v>
      </c>
      <c r="AG30" s="62">
        <v>4.9</v>
      </c>
      <c r="AH30" s="62">
        <v>-15.0</v>
      </c>
    </row>
    <row r="31" ht="15.75" customHeight="1">
      <c r="A31" s="62">
        <v>8.0</v>
      </c>
      <c r="B31" s="62">
        <v>217.0</v>
      </c>
      <c r="C31" s="62">
        <v>19.0</v>
      </c>
      <c r="D31" s="63">
        <v>45989.0</v>
      </c>
      <c r="E31" s="62" t="s">
        <v>316</v>
      </c>
      <c r="F31" s="62" t="s">
        <v>81</v>
      </c>
      <c r="G31" s="62" t="s">
        <v>295</v>
      </c>
      <c r="H31" s="62" t="s">
        <v>919</v>
      </c>
      <c r="I31" s="62" t="s">
        <v>224</v>
      </c>
      <c r="J31" s="64">
        <v>1.4229166666666666</v>
      </c>
      <c r="K31" s="62">
        <v>8.0</v>
      </c>
      <c r="L31" s="62">
        <v>16.0</v>
      </c>
      <c r="M31" s="62">
        <v>0.5</v>
      </c>
      <c r="N31" s="62">
        <v>3.0</v>
      </c>
      <c r="O31" s="62">
        <v>5.0</v>
      </c>
      <c r="P31" s="62">
        <v>0.6</v>
      </c>
      <c r="Q31" s="62">
        <v>5.0</v>
      </c>
      <c r="R31" s="62">
        <v>11.0</v>
      </c>
      <c r="S31" s="62">
        <v>0.455</v>
      </c>
      <c r="T31" s="62">
        <v>0.594</v>
      </c>
      <c r="U31" s="62">
        <v>1.0</v>
      </c>
      <c r="V31" s="62">
        <v>1.0</v>
      </c>
      <c r="W31" s="62">
        <v>1.0</v>
      </c>
      <c r="X31" s="62">
        <v>0.0</v>
      </c>
      <c r="Y31" s="62">
        <v>2.0</v>
      </c>
      <c r="Z31" s="62">
        <v>2.0</v>
      </c>
      <c r="AA31" s="62">
        <v>4.0</v>
      </c>
      <c r="AB31" s="62">
        <v>1.0</v>
      </c>
      <c r="AC31" s="62">
        <v>0.0</v>
      </c>
      <c r="AD31" s="62">
        <v>3.0</v>
      </c>
      <c r="AE31" s="62">
        <v>1.0</v>
      </c>
      <c r="AF31" s="62">
        <v>20.0</v>
      </c>
      <c r="AG31" s="62">
        <v>13.0</v>
      </c>
      <c r="AH31" s="62">
        <v>29.0</v>
      </c>
    </row>
    <row r="32" ht="15.75" customHeight="1">
      <c r="A32" s="62">
        <v>9.0</v>
      </c>
      <c r="B32" s="62">
        <v>218.0</v>
      </c>
      <c r="C32" s="62">
        <v>20.0</v>
      </c>
      <c r="D32" s="63">
        <v>45990.0</v>
      </c>
      <c r="E32" s="62" t="s">
        <v>316</v>
      </c>
      <c r="F32" s="62" t="s">
        <v>81</v>
      </c>
      <c r="G32" s="62" t="s">
        <v>291</v>
      </c>
      <c r="H32" s="62" t="s">
        <v>920</v>
      </c>
      <c r="I32" s="62" t="s">
        <v>224</v>
      </c>
      <c r="J32" s="64">
        <v>1.5777777777777777</v>
      </c>
      <c r="K32" s="62">
        <v>8.0</v>
      </c>
      <c r="L32" s="62">
        <v>19.0</v>
      </c>
      <c r="M32" s="62">
        <v>0.421</v>
      </c>
      <c r="N32" s="62">
        <v>3.0</v>
      </c>
      <c r="O32" s="62">
        <v>10.0</v>
      </c>
      <c r="P32" s="62">
        <v>0.3</v>
      </c>
      <c r="Q32" s="62">
        <v>5.0</v>
      </c>
      <c r="R32" s="62">
        <v>9.0</v>
      </c>
      <c r="S32" s="62">
        <v>0.556</v>
      </c>
      <c r="T32" s="62">
        <v>0.5</v>
      </c>
      <c r="U32" s="62">
        <v>0.0</v>
      </c>
      <c r="V32" s="62">
        <v>0.0</v>
      </c>
      <c r="W32" s="62" t="s">
        <v>81</v>
      </c>
      <c r="X32" s="62">
        <v>0.0</v>
      </c>
      <c r="Y32" s="62">
        <v>6.0</v>
      </c>
      <c r="Z32" s="62">
        <v>6.0</v>
      </c>
      <c r="AA32" s="62">
        <v>3.0</v>
      </c>
      <c r="AB32" s="62">
        <v>2.0</v>
      </c>
      <c r="AC32" s="62">
        <v>0.0</v>
      </c>
      <c r="AD32" s="62">
        <v>5.0</v>
      </c>
      <c r="AE32" s="62">
        <v>2.0</v>
      </c>
      <c r="AF32" s="62">
        <v>19.0</v>
      </c>
      <c r="AG32" s="62">
        <v>9.0</v>
      </c>
      <c r="AH32" s="62">
        <v>3.0</v>
      </c>
    </row>
    <row r="33" ht="15.75" customHeight="1">
      <c r="A33" s="62">
        <v>10.0</v>
      </c>
      <c r="B33" s="62">
        <v>219.0</v>
      </c>
      <c r="C33" s="62">
        <v>21.0</v>
      </c>
      <c r="D33" s="63">
        <v>45992.0</v>
      </c>
      <c r="E33" s="62" t="s">
        <v>316</v>
      </c>
      <c r="F33" s="62" t="s">
        <v>81</v>
      </c>
      <c r="G33" s="62" t="s">
        <v>293</v>
      </c>
      <c r="H33" s="62" t="s">
        <v>921</v>
      </c>
      <c r="I33" s="62" t="s">
        <v>224</v>
      </c>
      <c r="J33" s="65">
        <v>0.9083333333333333</v>
      </c>
      <c r="K33" s="62">
        <v>3.0</v>
      </c>
      <c r="L33" s="62">
        <v>9.0</v>
      </c>
      <c r="M33" s="62">
        <v>0.333</v>
      </c>
      <c r="N33" s="62">
        <v>2.0</v>
      </c>
      <c r="O33" s="62">
        <v>4.0</v>
      </c>
      <c r="P33" s="62">
        <v>0.5</v>
      </c>
      <c r="Q33" s="62">
        <v>1.0</v>
      </c>
      <c r="R33" s="62">
        <v>5.0</v>
      </c>
      <c r="S33" s="62">
        <v>0.2</v>
      </c>
      <c r="T33" s="62">
        <v>0.444</v>
      </c>
      <c r="U33" s="62">
        <v>3.0</v>
      </c>
      <c r="V33" s="62">
        <v>5.0</v>
      </c>
      <c r="W33" s="62">
        <v>0.6</v>
      </c>
      <c r="X33" s="62">
        <v>0.0</v>
      </c>
      <c r="Y33" s="62">
        <v>4.0</v>
      </c>
      <c r="Z33" s="62">
        <v>4.0</v>
      </c>
      <c r="AA33" s="62">
        <v>1.0</v>
      </c>
      <c r="AB33" s="62">
        <v>0.0</v>
      </c>
      <c r="AC33" s="62">
        <v>0.0</v>
      </c>
      <c r="AD33" s="62">
        <v>3.0</v>
      </c>
      <c r="AE33" s="62">
        <v>3.0</v>
      </c>
      <c r="AF33" s="62">
        <v>11.0</v>
      </c>
      <c r="AG33" s="62">
        <v>2.8</v>
      </c>
      <c r="AH33" s="62">
        <v>-21.0</v>
      </c>
    </row>
    <row r="34" ht="15.75" customHeight="1">
      <c r="A34" s="62">
        <v>11.0</v>
      </c>
      <c r="B34" s="62">
        <v>220.0</v>
      </c>
      <c r="C34" s="62">
        <v>22.0</v>
      </c>
      <c r="D34" s="63">
        <v>45994.0</v>
      </c>
      <c r="E34" s="62" t="s">
        <v>316</v>
      </c>
      <c r="F34" s="62" t="s">
        <v>81</v>
      </c>
      <c r="G34" s="62" t="s">
        <v>287</v>
      </c>
      <c r="H34" s="62" t="s">
        <v>922</v>
      </c>
      <c r="I34" s="62" t="s">
        <v>224</v>
      </c>
      <c r="J34" s="64">
        <v>1.175</v>
      </c>
      <c r="K34" s="62">
        <v>5.0</v>
      </c>
      <c r="L34" s="62">
        <v>10.0</v>
      </c>
      <c r="M34" s="62">
        <v>0.5</v>
      </c>
      <c r="N34" s="62">
        <v>2.0</v>
      </c>
      <c r="O34" s="62">
        <v>3.0</v>
      </c>
      <c r="P34" s="62">
        <v>0.667</v>
      </c>
      <c r="Q34" s="62">
        <v>3.0</v>
      </c>
      <c r="R34" s="62">
        <v>7.0</v>
      </c>
      <c r="S34" s="62">
        <v>0.429</v>
      </c>
      <c r="T34" s="62">
        <v>0.6</v>
      </c>
      <c r="U34" s="62">
        <v>3.0</v>
      </c>
      <c r="V34" s="62">
        <v>3.0</v>
      </c>
      <c r="W34" s="62">
        <v>1.0</v>
      </c>
      <c r="X34" s="62">
        <v>2.0</v>
      </c>
      <c r="Y34" s="62">
        <v>5.0</v>
      </c>
      <c r="Z34" s="62">
        <v>7.0</v>
      </c>
      <c r="AA34" s="62">
        <v>2.0</v>
      </c>
      <c r="AB34" s="62">
        <v>0.0</v>
      </c>
      <c r="AC34" s="62">
        <v>0.0</v>
      </c>
      <c r="AD34" s="62">
        <v>4.0</v>
      </c>
      <c r="AE34" s="62">
        <v>2.0</v>
      </c>
      <c r="AF34" s="62">
        <v>15.0</v>
      </c>
      <c r="AG34" s="62">
        <v>9.5</v>
      </c>
      <c r="AH34" s="62">
        <v>-25.0</v>
      </c>
    </row>
    <row r="35" ht="15.75" customHeight="1">
      <c r="A35" s="62">
        <v>12.0</v>
      </c>
      <c r="B35" s="62">
        <v>221.0</v>
      </c>
      <c r="C35" s="62">
        <v>23.0</v>
      </c>
      <c r="D35" s="63">
        <v>45996.0</v>
      </c>
      <c r="E35" s="62" t="s">
        <v>316</v>
      </c>
      <c r="F35" s="62" t="s">
        <v>227</v>
      </c>
      <c r="G35" s="62" t="s">
        <v>291</v>
      </c>
      <c r="H35" s="62" t="s">
        <v>685</v>
      </c>
      <c r="I35" s="62" t="s">
        <v>224</v>
      </c>
      <c r="J35" s="64">
        <v>1.5881944444444445</v>
      </c>
      <c r="K35" s="62">
        <v>9.0</v>
      </c>
      <c r="L35" s="62">
        <v>16.0</v>
      </c>
      <c r="M35" s="62">
        <v>0.563</v>
      </c>
      <c r="N35" s="62">
        <v>6.0</v>
      </c>
      <c r="O35" s="62">
        <v>11.0</v>
      </c>
      <c r="P35" s="62">
        <v>0.545</v>
      </c>
      <c r="Q35" s="62">
        <v>3.0</v>
      </c>
      <c r="R35" s="62">
        <v>5.0</v>
      </c>
      <c r="S35" s="62">
        <v>0.6</v>
      </c>
      <c r="T35" s="62">
        <v>0.75</v>
      </c>
      <c r="U35" s="62">
        <v>4.0</v>
      </c>
      <c r="V35" s="62">
        <v>4.0</v>
      </c>
      <c r="W35" s="62">
        <v>1.0</v>
      </c>
      <c r="X35" s="62">
        <v>0.0</v>
      </c>
      <c r="Y35" s="62">
        <v>5.0</v>
      </c>
      <c r="Z35" s="62">
        <v>5.0</v>
      </c>
      <c r="AA35" s="62">
        <v>3.0</v>
      </c>
      <c r="AB35" s="62">
        <v>2.0</v>
      </c>
      <c r="AC35" s="62">
        <v>1.0</v>
      </c>
      <c r="AD35" s="62">
        <v>2.0</v>
      </c>
      <c r="AE35" s="62">
        <v>4.0</v>
      </c>
      <c r="AF35" s="62">
        <v>28.0</v>
      </c>
      <c r="AG35" s="62">
        <v>23.1</v>
      </c>
      <c r="AH35" s="62">
        <v>16.0</v>
      </c>
    </row>
    <row r="36" ht="15.75" customHeight="1">
      <c r="A36" s="62">
        <v>13.0</v>
      </c>
      <c r="B36" s="62">
        <v>222.0</v>
      </c>
      <c r="C36" s="62">
        <v>24.0</v>
      </c>
      <c r="D36" s="63">
        <v>45999.0</v>
      </c>
      <c r="E36" s="62" t="s">
        <v>316</v>
      </c>
      <c r="F36" s="62" t="s">
        <v>81</v>
      </c>
      <c r="G36" s="62" t="s">
        <v>228</v>
      </c>
      <c r="H36" s="62" t="s">
        <v>923</v>
      </c>
      <c r="I36" s="62" t="s">
        <v>224</v>
      </c>
      <c r="J36" s="64">
        <v>1.4631944444444445</v>
      </c>
      <c r="K36" s="62">
        <v>7.0</v>
      </c>
      <c r="L36" s="62">
        <v>14.0</v>
      </c>
      <c r="M36" s="62">
        <v>0.5</v>
      </c>
      <c r="N36" s="62">
        <v>4.0</v>
      </c>
      <c r="O36" s="62">
        <v>9.0</v>
      </c>
      <c r="P36" s="62">
        <v>0.444</v>
      </c>
      <c r="Q36" s="62">
        <v>3.0</v>
      </c>
      <c r="R36" s="62">
        <v>5.0</v>
      </c>
      <c r="S36" s="62">
        <v>0.6</v>
      </c>
      <c r="T36" s="62">
        <v>0.643</v>
      </c>
      <c r="U36" s="62">
        <v>7.0</v>
      </c>
      <c r="V36" s="62">
        <v>7.0</v>
      </c>
      <c r="W36" s="62">
        <v>1.0</v>
      </c>
      <c r="X36" s="62">
        <v>0.0</v>
      </c>
      <c r="Y36" s="62">
        <v>6.0</v>
      </c>
      <c r="Z36" s="62">
        <v>6.0</v>
      </c>
      <c r="AA36" s="62">
        <v>2.0</v>
      </c>
      <c r="AB36" s="62">
        <v>1.0</v>
      </c>
      <c r="AC36" s="62">
        <v>0.0</v>
      </c>
      <c r="AD36" s="62">
        <v>1.0</v>
      </c>
      <c r="AE36" s="62">
        <v>3.0</v>
      </c>
      <c r="AF36" s="62">
        <v>25.0</v>
      </c>
      <c r="AG36" s="62">
        <v>20.0</v>
      </c>
      <c r="AH36" s="62">
        <v>11.0</v>
      </c>
    </row>
    <row r="37" ht="15.75" customHeight="1">
      <c r="A37" s="62">
        <v>14.0</v>
      </c>
      <c r="B37" s="62">
        <v>223.0</v>
      </c>
      <c r="C37" s="62">
        <v>25.0</v>
      </c>
      <c r="D37" s="63">
        <v>46003.0</v>
      </c>
      <c r="E37" s="62" t="s">
        <v>316</v>
      </c>
      <c r="F37" s="62" t="s">
        <v>227</v>
      </c>
      <c r="G37" s="62" t="s">
        <v>265</v>
      </c>
      <c r="H37" s="62" t="s">
        <v>924</v>
      </c>
      <c r="I37" s="62" t="s">
        <v>224</v>
      </c>
      <c r="J37" s="64">
        <v>1.2409722222222221</v>
      </c>
      <c r="K37" s="62">
        <v>2.0</v>
      </c>
      <c r="L37" s="62">
        <v>8.0</v>
      </c>
      <c r="M37" s="62">
        <v>0.25</v>
      </c>
      <c r="N37" s="62">
        <v>1.0</v>
      </c>
      <c r="O37" s="62">
        <v>4.0</v>
      </c>
      <c r="P37" s="62">
        <v>0.25</v>
      </c>
      <c r="Q37" s="62">
        <v>1.0</v>
      </c>
      <c r="R37" s="62">
        <v>4.0</v>
      </c>
      <c r="S37" s="62">
        <v>0.25</v>
      </c>
      <c r="T37" s="62">
        <v>0.313</v>
      </c>
      <c r="U37" s="62">
        <v>2.0</v>
      </c>
      <c r="V37" s="62">
        <v>2.0</v>
      </c>
      <c r="W37" s="62">
        <v>1.0</v>
      </c>
      <c r="X37" s="62">
        <v>1.0</v>
      </c>
      <c r="Y37" s="62">
        <v>4.0</v>
      </c>
      <c r="Z37" s="62">
        <v>5.0</v>
      </c>
      <c r="AA37" s="62">
        <v>2.0</v>
      </c>
      <c r="AB37" s="62">
        <v>0.0</v>
      </c>
      <c r="AC37" s="62">
        <v>1.0</v>
      </c>
      <c r="AD37" s="62">
        <v>1.0</v>
      </c>
      <c r="AE37" s="62">
        <v>3.0</v>
      </c>
      <c r="AF37" s="62">
        <v>7.0</v>
      </c>
      <c r="AG37" s="62">
        <v>4.0</v>
      </c>
      <c r="AH37" s="62">
        <v>-16.0</v>
      </c>
    </row>
    <row r="38" ht="15.75" customHeight="1">
      <c r="A38" s="62">
        <v>15.0</v>
      </c>
      <c r="B38" s="62">
        <v>224.0</v>
      </c>
      <c r="C38" s="62">
        <v>26.0</v>
      </c>
      <c r="D38" s="63">
        <v>46005.0</v>
      </c>
      <c r="E38" s="62" t="s">
        <v>316</v>
      </c>
      <c r="F38" s="62" t="s">
        <v>81</v>
      </c>
      <c r="G38" s="62" t="s">
        <v>295</v>
      </c>
      <c r="H38" s="62" t="s">
        <v>925</v>
      </c>
      <c r="I38" s="62" t="s">
        <v>224</v>
      </c>
      <c r="J38" s="64">
        <v>1.31875</v>
      </c>
      <c r="K38" s="62">
        <v>3.0</v>
      </c>
      <c r="L38" s="62">
        <v>9.0</v>
      </c>
      <c r="M38" s="62">
        <v>0.333</v>
      </c>
      <c r="N38" s="62">
        <v>1.0</v>
      </c>
      <c r="O38" s="62">
        <v>5.0</v>
      </c>
      <c r="P38" s="62">
        <v>0.2</v>
      </c>
      <c r="Q38" s="62">
        <v>2.0</v>
      </c>
      <c r="R38" s="62">
        <v>4.0</v>
      </c>
      <c r="S38" s="62">
        <v>0.5</v>
      </c>
      <c r="T38" s="62">
        <v>0.389</v>
      </c>
      <c r="U38" s="62">
        <v>8.0</v>
      </c>
      <c r="V38" s="62">
        <v>8.0</v>
      </c>
      <c r="W38" s="62">
        <v>1.0</v>
      </c>
      <c r="X38" s="62">
        <v>1.0</v>
      </c>
      <c r="Y38" s="62">
        <v>3.0</v>
      </c>
      <c r="Z38" s="62">
        <v>4.0</v>
      </c>
      <c r="AA38" s="62">
        <v>2.0</v>
      </c>
      <c r="AB38" s="62">
        <v>0.0</v>
      </c>
      <c r="AC38" s="62">
        <v>0.0</v>
      </c>
      <c r="AD38" s="62">
        <v>1.0</v>
      </c>
      <c r="AE38" s="62">
        <v>5.0</v>
      </c>
      <c r="AF38" s="62">
        <v>15.0</v>
      </c>
      <c r="AG38" s="62">
        <v>9.9</v>
      </c>
      <c r="AH38" s="62">
        <v>-21.0</v>
      </c>
    </row>
    <row r="39" ht="15.75" customHeight="1">
      <c r="A39" s="62">
        <v>16.0</v>
      </c>
      <c r="B39" s="62">
        <v>225.0</v>
      </c>
      <c r="C39" s="62">
        <v>27.0</v>
      </c>
      <c r="D39" s="63">
        <v>46009.0</v>
      </c>
      <c r="E39" s="62" t="s">
        <v>316</v>
      </c>
      <c r="F39" s="62" t="s">
        <v>81</v>
      </c>
      <c r="G39" s="62" t="s">
        <v>297</v>
      </c>
      <c r="H39" s="62" t="s">
        <v>340</v>
      </c>
      <c r="I39" s="62" t="s">
        <v>224</v>
      </c>
      <c r="J39" s="64">
        <v>1.6027777777777779</v>
      </c>
      <c r="K39" s="62">
        <v>7.0</v>
      </c>
      <c r="L39" s="62">
        <v>18.0</v>
      </c>
      <c r="M39" s="62">
        <v>0.389</v>
      </c>
      <c r="N39" s="62">
        <v>2.0</v>
      </c>
      <c r="O39" s="62">
        <v>9.0</v>
      </c>
      <c r="P39" s="62">
        <v>0.222</v>
      </c>
      <c r="Q39" s="62">
        <v>5.0</v>
      </c>
      <c r="R39" s="62">
        <v>9.0</v>
      </c>
      <c r="S39" s="62">
        <v>0.556</v>
      </c>
      <c r="T39" s="62">
        <v>0.444</v>
      </c>
      <c r="U39" s="62">
        <v>0.0</v>
      </c>
      <c r="V39" s="62">
        <v>0.0</v>
      </c>
      <c r="W39" s="62" t="s">
        <v>81</v>
      </c>
      <c r="X39" s="62">
        <v>1.0</v>
      </c>
      <c r="Y39" s="62">
        <v>7.0</v>
      </c>
      <c r="Z39" s="62">
        <v>8.0</v>
      </c>
      <c r="AA39" s="62">
        <v>2.0</v>
      </c>
      <c r="AB39" s="62">
        <v>2.0</v>
      </c>
      <c r="AC39" s="62">
        <v>0.0</v>
      </c>
      <c r="AD39" s="62">
        <v>2.0</v>
      </c>
      <c r="AE39" s="62">
        <v>1.0</v>
      </c>
      <c r="AF39" s="62">
        <v>16.0</v>
      </c>
      <c r="AG39" s="62">
        <v>10.0</v>
      </c>
      <c r="AH39" s="62">
        <v>9.0</v>
      </c>
    </row>
    <row r="40" ht="15.75" customHeight="1">
      <c r="A40" s="62">
        <v>17.0</v>
      </c>
      <c r="B40" s="62">
        <v>226.0</v>
      </c>
      <c r="C40" s="62">
        <v>28.0</v>
      </c>
      <c r="D40" s="63">
        <v>46011.0</v>
      </c>
      <c r="E40" s="62" t="s">
        <v>316</v>
      </c>
      <c r="F40" s="62" t="s">
        <v>227</v>
      </c>
      <c r="G40" s="62" t="s">
        <v>247</v>
      </c>
      <c r="H40" s="62" t="s">
        <v>926</v>
      </c>
      <c r="I40" s="62" t="s">
        <v>224</v>
      </c>
      <c r="J40" s="64">
        <v>1.1145833333333333</v>
      </c>
      <c r="K40" s="62">
        <v>2.0</v>
      </c>
      <c r="L40" s="62">
        <v>9.0</v>
      </c>
      <c r="M40" s="62">
        <v>0.222</v>
      </c>
      <c r="N40" s="62">
        <v>0.0</v>
      </c>
      <c r="O40" s="62">
        <v>5.0</v>
      </c>
      <c r="P40" s="62">
        <v>0.0</v>
      </c>
      <c r="Q40" s="62">
        <v>2.0</v>
      </c>
      <c r="R40" s="62">
        <v>4.0</v>
      </c>
      <c r="S40" s="62">
        <v>0.5</v>
      </c>
      <c r="T40" s="62">
        <v>0.222</v>
      </c>
      <c r="U40" s="62">
        <v>0.0</v>
      </c>
      <c r="V40" s="62">
        <v>0.0</v>
      </c>
      <c r="W40" s="62" t="s">
        <v>81</v>
      </c>
      <c r="X40" s="62">
        <v>0.0</v>
      </c>
      <c r="Y40" s="62">
        <v>4.0</v>
      </c>
      <c r="Z40" s="62">
        <v>4.0</v>
      </c>
      <c r="AA40" s="62">
        <v>2.0</v>
      </c>
      <c r="AB40" s="62">
        <v>1.0</v>
      </c>
      <c r="AC40" s="62">
        <v>0.0</v>
      </c>
      <c r="AD40" s="62">
        <v>2.0</v>
      </c>
      <c r="AE40" s="62">
        <v>2.0</v>
      </c>
      <c r="AF40" s="62">
        <v>4.0</v>
      </c>
      <c r="AG40" s="62">
        <v>-0.7</v>
      </c>
      <c r="AH40" s="62">
        <v>-32.0</v>
      </c>
    </row>
    <row r="41" ht="15.75" customHeight="1">
      <c r="A41" s="62">
        <v>18.0</v>
      </c>
      <c r="B41" s="62">
        <v>227.0</v>
      </c>
      <c r="C41" s="62">
        <v>29.0</v>
      </c>
      <c r="D41" s="63">
        <v>46013.0</v>
      </c>
      <c r="E41" s="62" t="s">
        <v>316</v>
      </c>
      <c r="F41" s="62" t="s">
        <v>227</v>
      </c>
      <c r="G41" s="62" t="s">
        <v>263</v>
      </c>
      <c r="H41" s="62" t="s">
        <v>927</v>
      </c>
      <c r="I41" s="62" t="s">
        <v>224</v>
      </c>
      <c r="J41" s="64">
        <v>1.5340277777777778</v>
      </c>
      <c r="K41" s="62">
        <v>7.0</v>
      </c>
      <c r="L41" s="62">
        <v>20.0</v>
      </c>
      <c r="M41" s="62">
        <v>0.35</v>
      </c>
      <c r="N41" s="62">
        <v>2.0</v>
      </c>
      <c r="O41" s="62">
        <v>7.0</v>
      </c>
      <c r="P41" s="62">
        <v>0.286</v>
      </c>
      <c r="Q41" s="62">
        <v>5.0</v>
      </c>
      <c r="R41" s="62">
        <v>13.0</v>
      </c>
      <c r="S41" s="62">
        <v>0.385</v>
      </c>
      <c r="T41" s="62">
        <v>0.4</v>
      </c>
      <c r="U41" s="62">
        <v>0.0</v>
      </c>
      <c r="V41" s="62">
        <v>0.0</v>
      </c>
      <c r="W41" s="62" t="s">
        <v>81</v>
      </c>
      <c r="X41" s="62">
        <v>3.0</v>
      </c>
      <c r="Y41" s="62">
        <v>6.0</v>
      </c>
      <c r="Z41" s="62">
        <v>9.0</v>
      </c>
      <c r="AA41" s="62">
        <v>0.0</v>
      </c>
      <c r="AB41" s="62">
        <v>0.0</v>
      </c>
      <c r="AC41" s="62">
        <v>1.0</v>
      </c>
      <c r="AD41" s="62">
        <v>0.0</v>
      </c>
      <c r="AE41" s="62">
        <v>3.0</v>
      </c>
      <c r="AF41" s="62">
        <v>16.0</v>
      </c>
      <c r="AG41" s="62">
        <v>8.2</v>
      </c>
      <c r="AH41" s="62">
        <v>-21.0</v>
      </c>
    </row>
    <row r="42" ht="15.75" customHeight="1">
      <c r="A42" s="62">
        <v>19.0</v>
      </c>
      <c r="B42" s="62">
        <v>228.0</v>
      </c>
      <c r="C42" s="62">
        <v>30.0</v>
      </c>
      <c r="D42" s="63">
        <v>46014.0</v>
      </c>
      <c r="E42" s="62" t="s">
        <v>316</v>
      </c>
      <c r="F42" s="62" t="s">
        <v>81</v>
      </c>
      <c r="G42" s="62" t="s">
        <v>249</v>
      </c>
      <c r="H42" s="62" t="s">
        <v>928</v>
      </c>
      <c r="I42" s="62" t="s">
        <v>224</v>
      </c>
      <c r="J42" s="64">
        <v>1.4118055555555555</v>
      </c>
      <c r="K42" s="62">
        <v>3.0</v>
      </c>
      <c r="L42" s="62">
        <v>10.0</v>
      </c>
      <c r="M42" s="62">
        <v>0.3</v>
      </c>
      <c r="N42" s="62">
        <v>1.0</v>
      </c>
      <c r="O42" s="62">
        <v>4.0</v>
      </c>
      <c r="P42" s="62">
        <v>0.25</v>
      </c>
      <c r="Q42" s="62">
        <v>2.0</v>
      </c>
      <c r="R42" s="62">
        <v>6.0</v>
      </c>
      <c r="S42" s="62">
        <v>0.333</v>
      </c>
      <c r="T42" s="62">
        <v>0.35</v>
      </c>
      <c r="U42" s="62">
        <v>6.0</v>
      </c>
      <c r="V42" s="62">
        <v>6.0</v>
      </c>
      <c r="W42" s="62">
        <v>1.0</v>
      </c>
      <c r="X42" s="62">
        <v>0.0</v>
      </c>
      <c r="Y42" s="62">
        <v>6.0</v>
      </c>
      <c r="Z42" s="62">
        <v>6.0</v>
      </c>
      <c r="AA42" s="62">
        <v>1.0</v>
      </c>
      <c r="AB42" s="62">
        <v>0.0</v>
      </c>
      <c r="AC42" s="62">
        <v>0.0</v>
      </c>
      <c r="AD42" s="62">
        <v>1.0</v>
      </c>
      <c r="AE42" s="62">
        <v>2.0</v>
      </c>
      <c r="AF42" s="62">
        <v>13.0</v>
      </c>
      <c r="AG42" s="62">
        <v>7.9</v>
      </c>
      <c r="AH42" s="62">
        <v>-5.0</v>
      </c>
    </row>
    <row r="43" ht="15.75" customHeight="1">
      <c r="A43" s="62">
        <v>20.0</v>
      </c>
      <c r="B43" s="62">
        <v>229.0</v>
      </c>
      <c r="C43" s="62">
        <v>31.0</v>
      </c>
      <c r="D43" s="63">
        <v>46017.0</v>
      </c>
      <c r="E43" s="62" t="s">
        <v>316</v>
      </c>
      <c r="F43" s="62" t="s">
        <v>81</v>
      </c>
      <c r="G43" s="62" t="s">
        <v>263</v>
      </c>
      <c r="H43" s="62" t="s">
        <v>929</v>
      </c>
      <c r="I43" s="62" t="s">
        <v>224</v>
      </c>
      <c r="J43" s="64">
        <v>1.24375</v>
      </c>
      <c r="K43" s="62">
        <v>5.0</v>
      </c>
      <c r="L43" s="62">
        <v>13.0</v>
      </c>
      <c r="M43" s="62">
        <v>0.385</v>
      </c>
      <c r="N43" s="62">
        <v>1.0</v>
      </c>
      <c r="O43" s="62">
        <v>5.0</v>
      </c>
      <c r="P43" s="62">
        <v>0.2</v>
      </c>
      <c r="Q43" s="62">
        <v>4.0</v>
      </c>
      <c r="R43" s="62">
        <v>8.0</v>
      </c>
      <c r="S43" s="62">
        <v>0.5</v>
      </c>
      <c r="T43" s="62">
        <v>0.423</v>
      </c>
      <c r="U43" s="62">
        <v>2.0</v>
      </c>
      <c r="V43" s="62">
        <v>2.0</v>
      </c>
      <c r="W43" s="62">
        <v>1.0</v>
      </c>
      <c r="X43" s="62">
        <v>1.0</v>
      </c>
      <c r="Y43" s="62">
        <v>3.0</v>
      </c>
      <c r="Z43" s="62">
        <v>4.0</v>
      </c>
      <c r="AA43" s="62">
        <v>4.0</v>
      </c>
      <c r="AB43" s="62">
        <v>1.0</v>
      </c>
      <c r="AC43" s="62">
        <v>0.0</v>
      </c>
      <c r="AD43" s="62">
        <v>1.0</v>
      </c>
      <c r="AE43" s="62">
        <v>3.0</v>
      </c>
      <c r="AF43" s="62">
        <v>13.0</v>
      </c>
      <c r="AG43" s="62">
        <v>9.1</v>
      </c>
      <c r="AH43" s="62">
        <v>-13.0</v>
      </c>
    </row>
    <row r="44" ht="15.75" customHeight="1">
      <c r="A44" s="62">
        <v>21.0</v>
      </c>
      <c r="B44" s="62">
        <v>230.0</v>
      </c>
      <c r="C44" s="62">
        <v>32.0</v>
      </c>
      <c r="D44" s="63">
        <v>46018.0</v>
      </c>
      <c r="E44" s="62" t="s">
        <v>316</v>
      </c>
      <c r="F44" s="62" t="s">
        <v>227</v>
      </c>
      <c r="G44" s="62" t="s">
        <v>235</v>
      </c>
      <c r="H44" s="62" t="s">
        <v>930</v>
      </c>
      <c r="I44" s="62" t="s">
        <v>224</v>
      </c>
      <c r="J44" s="64">
        <v>1.4513888888888888</v>
      </c>
      <c r="K44" s="62">
        <v>9.0</v>
      </c>
      <c r="L44" s="62">
        <v>16.0</v>
      </c>
      <c r="M44" s="62">
        <v>0.563</v>
      </c>
      <c r="N44" s="62">
        <v>3.0</v>
      </c>
      <c r="O44" s="62">
        <v>7.0</v>
      </c>
      <c r="P44" s="62">
        <v>0.429</v>
      </c>
      <c r="Q44" s="62">
        <v>6.0</v>
      </c>
      <c r="R44" s="62">
        <v>9.0</v>
      </c>
      <c r="S44" s="62">
        <v>0.667</v>
      </c>
      <c r="T44" s="62">
        <v>0.656</v>
      </c>
      <c r="U44" s="62">
        <v>4.0</v>
      </c>
      <c r="V44" s="62">
        <v>5.0</v>
      </c>
      <c r="W44" s="62">
        <v>0.8</v>
      </c>
      <c r="X44" s="62">
        <v>0.0</v>
      </c>
      <c r="Y44" s="62">
        <v>6.0</v>
      </c>
      <c r="Z44" s="62">
        <v>6.0</v>
      </c>
      <c r="AA44" s="62">
        <v>0.0</v>
      </c>
      <c r="AB44" s="62">
        <v>2.0</v>
      </c>
      <c r="AC44" s="62">
        <v>0.0</v>
      </c>
      <c r="AD44" s="62">
        <v>5.0</v>
      </c>
      <c r="AE44" s="62">
        <v>2.0</v>
      </c>
      <c r="AF44" s="62">
        <v>25.0</v>
      </c>
      <c r="AG44" s="62">
        <v>15.0</v>
      </c>
      <c r="AH44" s="62">
        <v>-17.0</v>
      </c>
    </row>
    <row r="45" ht="15.75" customHeight="1">
      <c r="A45" s="62">
        <v>22.0</v>
      </c>
      <c r="B45" s="62">
        <v>231.0</v>
      </c>
      <c r="C45" s="62">
        <v>33.0</v>
      </c>
      <c r="D45" s="63">
        <v>46020.0</v>
      </c>
      <c r="E45" s="62" t="s">
        <v>316</v>
      </c>
      <c r="F45" s="62" t="s">
        <v>227</v>
      </c>
      <c r="G45" s="62" t="s">
        <v>272</v>
      </c>
      <c r="H45" s="62" t="s">
        <v>827</v>
      </c>
      <c r="I45" s="62" t="s">
        <v>224</v>
      </c>
      <c r="J45" s="64">
        <v>1.06875</v>
      </c>
      <c r="K45" s="62">
        <v>5.0</v>
      </c>
      <c r="L45" s="62">
        <v>11.0</v>
      </c>
      <c r="M45" s="62">
        <v>0.455</v>
      </c>
      <c r="N45" s="62">
        <v>3.0</v>
      </c>
      <c r="O45" s="62">
        <v>6.0</v>
      </c>
      <c r="P45" s="62">
        <v>0.5</v>
      </c>
      <c r="Q45" s="62">
        <v>2.0</v>
      </c>
      <c r="R45" s="62">
        <v>5.0</v>
      </c>
      <c r="S45" s="62">
        <v>0.4</v>
      </c>
      <c r="T45" s="62">
        <v>0.591</v>
      </c>
      <c r="U45" s="62">
        <v>1.0</v>
      </c>
      <c r="V45" s="62">
        <v>1.0</v>
      </c>
      <c r="W45" s="62">
        <v>1.0</v>
      </c>
      <c r="X45" s="62">
        <v>1.0</v>
      </c>
      <c r="Y45" s="62">
        <v>2.0</v>
      </c>
      <c r="Z45" s="62">
        <v>3.0</v>
      </c>
      <c r="AA45" s="62">
        <v>4.0</v>
      </c>
      <c r="AB45" s="62">
        <v>0.0</v>
      </c>
      <c r="AC45" s="62">
        <v>0.0</v>
      </c>
      <c r="AD45" s="62">
        <v>0.0</v>
      </c>
      <c r="AE45" s="62">
        <v>3.0</v>
      </c>
      <c r="AF45" s="62">
        <v>14.0</v>
      </c>
      <c r="AG45" s="62">
        <v>11.2</v>
      </c>
      <c r="AH45" s="62">
        <v>-13.0</v>
      </c>
    </row>
    <row r="46" ht="15.75" customHeight="1">
      <c r="A46" s="62">
        <v>23.0</v>
      </c>
      <c r="B46" s="62">
        <v>232.0</v>
      </c>
      <c r="C46" s="62">
        <v>34.0</v>
      </c>
      <c r="D46" s="63">
        <v>46022.0</v>
      </c>
      <c r="E46" s="62" t="s">
        <v>316</v>
      </c>
      <c r="F46" s="62" t="s">
        <v>81</v>
      </c>
      <c r="G46" s="62" t="s">
        <v>309</v>
      </c>
      <c r="H46" s="62" t="s">
        <v>889</v>
      </c>
      <c r="I46" s="62" t="s">
        <v>224</v>
      </c>
      <c r="J46" s="64">
        <v>1.5416666666666667</v>
      </c>
      <c r="K46" s="62">
        <v>4.0</v>
      </c>
      <c r="L46" s="62">
        <v>10.0</v>
      </c>
      <c r="M46" s="62">
        <v>0.4</v>
      </c>
      <c r="N46" s="62">
        <v>2.0</v>
      </c>
      <c r="O46" s="62">
        <v>6.0</v>
      </c>
      <c r="P46" s="62">
        <v>0.333</v>
      </c>
      <c r="Q46" s="62">
        <v>2.0</v>
      </c>
      <c r="R46" s="62">
        <v>4.0</v>
      </c>
      <c r="S46" s="62">
        <v>0.5</v>
      </c>
      <c r="T46" s="62">
        <v>0.5</v>
      </c>
      <c r="U46" s="62">
        <v>13.0</v>
      </c>
      <c r="V46" s="62">
        <v>13.0</v>
      </c>
      <c r="W46" s="62">
        <v>1.0</v>
      </c>
      <c r="X46" s="62">
        <v>0.0</v>
      </c>
      <c r="Y46" s="62">
        <v>5.0</v>
      </c>
      <c r="Z46" s="62">
        <v>5.0</v>
      </c>
      <c r="AA46" s="62">
        <v>2.0</v>
      </c>
      <c r="AB46" s="62">
        <v>0.0</v>
      </c>
      <c r="AC46" s="62">
        <v>0.0</v>
      </c>
      <c r="AD46" s="62">
        <v>5.0</v>
      </c>
      <c r="AE46" s="62">
        <v>1.0</v>
      </c>
      <c r="AF46" s="62">
        <v>23.0</v>
      </c>
      <c r="AG46" s="62">
        <v>15.1</v>
      </c>
      <c r="AH46" s="62">
        <v>-7.0</v>
      </c>
    </row>
    <row r="47" ht="15.75" customHeight="1">
      <c r="A47" s="62">
        <v>24.0</v>
      </c>
      <c r="B47" s="62">
        <v>233.0</v>
      </c>
      <c r="C47" s="62">
        <v>35.0</v>
      </c>
      <c r="D47" s="63">
        <v>46024.0</v>
      </c>
      <c r="E47" s="62" t="s">
        <v>316</v>
      </c>
      <c r="F47" s="62" t="s">
        <v>81</v>
      </c>
      <c r="G47" s="62" t="s">
        <v>239</v>
      </c>
      <c r="H47" s="62" t="s">
        <v>931</v>
      </c>
      <c r="I47" s="62" t="s">
        <v>224</v>
      </c>
      <c r="J47" s="65">
        <v>0.8236111111111111</v>
      </c>
      <c r="K47" s="62">
        <v>1.0</v>
      </c>
      <c r="L47" s="62">
        <v>6.0</v>
      </c>
      <c r="M47" s="62">
        <v>0.167</v>
      </c>
      <c r="N47" s="62">
        <v>0.0</v>
      </c>
      <c r="O47" s="62">
        <v>1.0</v>
      </c>
      <c r="P47" s="62">
        <v>0.0</v>
      </c>
      <c r="Q47" s="62">
        <v>1.0</v>
      </c>
      <c r="R47" s="62">
        <v>5.0</v>
      </c>
      <c r="S47" s="62">
        <v>0.2</v>
      </c>
      <c r="T47" s="62">
        <v>0.167</v>
      </c>
      <c r="U47" s="62">
        <v>0.0</v>
      </c>
      <c r="V47" s="62">
        <v>0.0</v>
      </c>
      <c r="W47" s="62" t="s">
        <v>81</v>
      </c>
      <c r="X47" s="62">
        <v>0.0</v>
      </c>
      <c r="Y47" s="62">
        <v>5.0</v>
      </c>
      <c r="Z47" s="62">
        <v>5.0</v>
      </c>
      <c r="AA47" s="62">
        <v>3.0</v>
      </c>
      <c r="AB47" s="62">
        <v>0.0</v>
      </c>
      <c r="AC47" s="62">
        <v>0.0</v>
      </c>
      <c r="AD47" s="62">
        <v>1.0</v>
      </c>
      <c r="AE47" s="62">
        <v>5.0</v>
      </c>
      <c r="AF47" s="62">
        <v>2.0</v>
      </c>
      <c r="AG47" s="62">
        <v>-1.2</v>
      </c>
      <c r="AH47" s="62">
        <v>-12.0</v>
      </c>
    </row>
    <row r="48" ht="15.75" customHeight="1">
      <c r="A48" s="62">
        <v>24.0</v>
      </c>
      <c r="B48" s="62" t="s">
        <v>81</v>
      </c>
      <c r="C48" s="62">
        <v>36.0</v>
      </c>
      <c r="D48" s="63">
        <v>46026.0</v>
      </c>
      <c r="E48" s="62" t="s">
        <v>316</v>
      </c>
      <c r="F48" s="62" t="s">
        <v>227</v>
      </c>
      <c r="G48" s="62" t="s">
        <v>309</v>
      </c>
      <c r="H48" s="62" t="s">
        <v>932</v>
      </c>
      <c r="I48" s="62" t="s">
        <v>238</v>
      </c>
      <c r="J48" s="62" t="s">
        <v>238</v>
      </c>
      <c r="K48" s="62" t="s">
        <v>238</v>
      </c>
      <c r="L48" s="62" t="s">
        <v>238</v>
      </c>
      <c r="M48" s="62" t="s">
        <v>238</v>
      </c>
      <c r="N48" s="62" t="s">
        <v>238</v>
      </c>
      <c r="O48" s="62" t="s">
        <v>238</v>
      </c>
      <c r="P48" s="62" t="s">
        <v>238</v>
      </c>
      <c r="Q48" s="62" t="s">
        <v>238</v>
      </c>
      <c r="R48" s="62" t="s">
        <v>238</v>
      </c>
      <c r="S48" s="62" t="s">
        <v>238</v>
      </c>
      <c r="T48" s="62" t="s">
        <v>238</v>
      </c>
      <c r="U48" s="62" t="s">
        <v>238</v>
      </c>
      <c r="V48" s="62" t="s">
        <v>238</v>
      </c>
      <c r="W48" s="62" t="s">
        <v>238</v>
      </c>
      <c r="X48" s="62" t="s">
        <v>238</v>
      </c>
      <c r="Y48" s="62" t="s">
        <v>238</v>
      </c>
      <c r="Z48" s="62" t="s">
        <v>238</v>
      </c>
      <c r="AA48" s="62" t="s">
        <v>238</v>
      </c>
      <c r="AB48" s="62" t="s">
        <v>238</v>
      </c>
      <c r="AC48" s="62" t="s">
        <v>238</v>
      </c>
      <c r="AD48" s="62" t="s">
        <v>238</v>
      </c>
      <c r="AE48" s="62" t="s">
        <v>238</v>
      </c>
      <c r="AF48" s="62" t="s">
        <v>238</v>
      </c>
      <c r="AG48" s="62" t="s">
        <v>238</v>
      </c>
      <c r="AH48" s="62" t="s">
        <v>238</v>
      </c>
    </row>
    <row r="49" ht="15.75" customHeight="1">
      <c r="A49" s="62">
        <v>24.0</v>
      </c>
      <c r="B49" s="62" t="s">
        <v>81</v>
      </c>
      <c r="C49" s="62">
        <v>37.0</v>
      </c>
      <c r="D49" s="63">
        <v>46028.0</v>
      </c>
      <c r="E49" s="62" t="s">
        <v>316</v>
      </c>
      <c r="F49" s="62" t="s">
        <v>81</v>
      </c>
      <c r="G49" s="62" t="s">
        <v>293</v>
      </c>
      <c r="H49" s="62" t="s">
        <v>933</v>
      </c>
      <c r="I49" s="62" t="s">
        <v>238</v>
      </c>
      <c r="J49" s="62" t="s">
        <v>238</v>
      </c>
      <c r="K49" s="62" t="s">
        <v>238</v>
      </c>
      <c r="L49" s="62" t="s">
        <v>238</v>
      </c>
      <c r="M49" s="62" t="s">
        <v>238</v>
      </c>
      <c r="N49" s="62" t="s">
        <v>238</v>
      </c>
      <c r="O49" s="62" t="s">
        <v>238</v>
      </c>
      <c r="P49" s="62" t="s">
        <v>238</v>
      </c>
      <c r="Q49" s="62" t="s">
        <v>238</v>
      </c>
      <c r="R49" s="62" t="s">
        <v>238</v>
      </c>
      <c r="S49" s="62" t="s">
        <v>238</v>
      </c>
      <c r="T49" s="62" t="s">
        <v>238</v>
      </c>
      <c r="U49" s="62" t="s">
        <v>238</v>
      </c>
      <c r="V49" s="62" t="s">
        <v>238</v>
      </c>
      <c r="W49" s="62" t="s">
        <v>238</v>
      </c>
      <c r="X49" s="62" t="s">
        <v>238</v>
      </c>
      <c r="Y49" s="62" t="s">
        <v>238</v>
      </c>
      <c r="Z49" s="62" t="s">
        <v>238</v>
      </c>
      <c r="AA49" s="62" t="s">
        <v>238</v>
      </c>
      <c r="AB49" s="62" t="s">
        <v>238</v>
      </c>
      <c r="AC49" s="62" t="s">
        <v>238</v>
      </c>
      <c r="AD49" s="62" t="s">
        <v>238</v>
      </c>
      <c r="AE49" s="62" t="s">
        <v>238</v>
      </c>
      <c r="AF49" s="62" t="s">
        <v>238</v>
      </c>
      <c r="AG49" s="62" t="s">
        <v>238</v>
      </c>
      <c r="AH49" s="62" t="s">
        <v>238</v>
      </c>
    </row>
    <row r="50" ht="15.75" customHeight="1">
      <c r="A50" s="62">
        <v>24.0</v>
      </c>
      <c r="B50" s="62" t="s">
        <v>81</v>
      </c>
      <c r="C50" s="62">
        <v>38.0</v>
      </c>
      <c r="D50" s="63">
        <v>46030.0</v>
      </c>
      <c r="E50" s="62" t="s">
        <v>316</v>
      </c>
      <c r="F50" s="62" t="s">
        <v>227</v>
      </c>
      <c r="G50" s="62" t="s">
        <v>243</v>
      </c>
      <c r="H50" s="62" t="s">
        <v>523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75" customHeight="1">
      <c r="A51" s="62">
        <v>24.0</v>
      </c>
      <c r="B51" s="62" t="s">
        <v>81</v>
      </c>
      <c r="C51" s="62">
        <v>39.0</v>
      </c>
      <c r="D51" s="63">
        <v>46032.0</v>
      </c>
      <c r="E51" s="62" t="s">
        <v>316</v>
      </c>
      <c r="F51" s="62" t="s">
        <v>81</v>
      </c>
      <c r="G51" s="62" t="s">
        <v>235</v>
      </c>
      <c r="H51" s="62" t="s">
        <v>934</v>
      </c>
      <c r="I51" s="62" t="s">
        <v>238</v>
      </c>
      <c r="J51" s="62" t="s">
        <v>238</v>
      </c>
      <c r="K51" s="62" t="s">
        <v>238</v>
      </c>
      <c r="L51" s="62" t="s">
        <v>238</v>
      </c>
      <c r="M51" s="62" t="s">
        <v>238</v>
      </c>
      <c r="N51" s="62" t="s">
        <v>238</v>
      </c>
      <c r="O51" s="62" t="s">
        <v>238</v>
      </c>
      <c r="P51" s="62" t="s">
        <v>238</v>
      </c>
      <c r="Q51" s="62" t="s">
        <v>238</v>
      </c>
      <c r="R51" s="62" t="s">
        <v>238</v>
      </c>
      <c r="S51" s="62" t="s">
        <v>238</v>
      </c>
      <c r="T51" s="62" t="s">
        <v>238</v>
      </c>
      <c r="U51" s="62" t="s">
        <v>238</v>
      </c>
      <c r="V51" s="62" t="s">
        <v>238</v>
      </c>
      <c r="W51" s="62" t="s">
        <v>238</v>
      </c>
      <c r="X51" s="62" t="s">
        <v>238</v>
      </c>
      <c r="Y51" s="62" t="s">
        <v>238</v>
      </c>
      <c r="Z51" s="62" t="s">
        <v>238</v>
      </c>
      <c r="AA51" s="62" t="s">
        <v>238</v>
      </c>
      <c r="AB51" s="62" t="s">
        <v>238</v>
      </c>
      <c r="AC51" s="62" t="s">
        <v>238</v>
      </c>
      <c r="AD51" s="62" t="s">
        <v>238</v>
      </c>
      <c r="AE51" s="62" t="s">
        <v>238</v>
      </c>
      <c r="AF51" s="62" t="s">
        <v>238</v>
      </c>
      <c r="AG51" s="62" t="s">
        <v>238</v>
      </c>
      <c r="AH51" s="62" t="s">
        <v>238</v>
      </c>
    </row>
    <row r="52" ht="15.75" customHeight="1">
      <c r="A52" s="62">
        <v>24.0</v>
      </c>
      <c r="B52" s="62" t="s">
        <v>81</v>
      </c>
      <c r="C52" s="62">
        <v>40.0</v>
      </c>
      <c r="D52" s="63">
        <v>46034.0</v>
      </c>
      <c r="E52" s="62" t="s">
        <v>316</v>
      </c>
      <c r="F52" s="62" t="s">
        <v>81</v>
      </c>
      <c r="G52" s="62" t="s">
        <v>263</v>
      </c>
      <c r="H52" s="62" t="s">
        <v>495</v>
      </c>
      <c r="I52" s="62" t="s">
        <v>238</v>
      </c>
      <c r="J52" s="62" t="s">
        <v>238</v>
      </c>
      <c r="K52" s="62" t="s">
        <v>238</v>
      </c>
      <c r="L52" s="62" t="s">
        <v>238</v>
      </c>
      <c r="M52" s="62" t="s">
        <v>238</v>
      </c>
      <c r="N52" s="62" t="s">
        <v>238</v>
      </c>
      <c r="O52" s="62" t="s">
        <v>238</v>
      </c>
      <c r="P52" s="62" t="s">
        <v>238</v>
      </c>
      <c r="Q52" s="62" t="s">
        <v>238</v>
      </c>
      <c r="R52" s="62" t="s">
        <v>238</v>
      </c>
      <c r="S52" s="62" t="s">
        <v>238</v>
      </c>
      <c r="T52" s="62" t="s">
        <v>238</v>
      </c>
      <c r="U52" s="62" t="s">
        <v>238</v>
      </c>
      <c r="V52" s="62" t="s">
        <v>238</v>
      </c>
      <c r="W52" s="62" t="s">
        <v>238</v>
      </c>
      <c r="X52" s="62" t="s">
        <v>238</v>
      </c>
      <c r="Y52" s="62" t="s">
        <v>238</v>
      </c>
      <c r="Z52" s="62" t="s">
        <v>238</v>
      </c>
      <c r="AA52" s="62" t="s">
        <v>238</v>
      </c>
      <c r="AB52" s="62" t="s">
        <v>238</v>
      </c>
      <c r="AC52" s="62" t="s">
        <v>238</v>
      </c>
      <c r="AD52" s="62" t="s">
        <v>238</v>
      </c>
      <c r="AE52" s="62" t="s">
        <v>238</v>
      </c>
      <c r="AF52" s="62" t="s">
        <v>238</v>
      </c>
      <c r="AG52" s="62" t="s">
        <v>238</v>
      </c>
      <c r="AH52" s="62" t="s">
        <v>238</v>
      </c>
    </row>
    <row r="53" ht="15.75" customHeight="1">
      <c r="A53" s="62">
        <v>24.0</v>
      </c>
      <c r="B53" s="62" t="s">
        <v>81</v>
      </c>
      <c r="C53" s="62">
        <v>41.0</v>
      </c>
      <c r="D53" s="63">
        <v>46036.0</v>
      </c>
      <c r="E53" s="62" t="s">
        <v>316</v>
      </c>
      <c r="F53" s="62" t="s">
        <v>81</v>
      </c>
      <c r="G53" s="62" t="s">
        <v>261</v>
      </c>
      <c r="H53" s="62" t="s">
        <v>446</v>
      </c>
      <c r="I53" s="62" t="s">
        <v>238</v>
      </c>
      <c r="J53" s="62" t="s">
        <v>238</v>
      </c>
      <c r="K53" s="62" t="s">
        <v>238</v>
      </c>
      <c r="L53" s="62" t="s">
        <v>238</v>
      </c>
      <c r="M53" s="62" t="s">
        <v>238</v>
      </c>
      <c r="N53" s="62" t="s">
        <v>238</v>
      </c>
      <c r="O53" s="62" t="s">
        <v>238</v>
      </c>
      <c r="P53" s="62" t="s">
        <v>238</v>
      </c>
      <c r="Q53" s="62" t="s">
        <v>238</v>
      </c>
      <c r="R53" s="62" t="s">
        <v>238</v>
      </c>
      <c r="S53" s="62" t="s">
        <v>238</v>
      </c>
      <c r="T53" s="62" t="s">
        <v>238</v>
      </c>
      <c r="U53" s="62" t="s">
        <v>238</v>
      </c>
      <c r="V53" s="62" t="s">
        <v>238</v>
      </c>
      <c r="W53" s="62" t="s">
        <v>238</v>
      </c>
      <c r="X53" s="62" t="s">
        <v>238</v>
      </c>
      <c r="Y53" s="62" t="s">
        <v>238</v>
      </c>
      <c r="Z53" s="62" t="s">
        <v>238</v>
      </c>
      <c r="AA53" s="62" t="s">
        <v>238</v>
      </c>
      <c r="AB53" s="62" t="s">
        <v>238</v>
      </c>
      <c r="AC53" s="62" t="s">
        <v>238</v>
      </c>
      <c r="AD53" s="62" t="s">
        <v>238</v>
      </c>
      <c r="AE53" s="62" t="s">
        <v>238</v>
      </c>
      <c r="AF53" s="62" t="s">
        <v>238</v>
      </c>
      <c r="AG53" s="62" t="s">
        <v>238</v>
      </c>
      <c r="AH53" s="62" t="s">
        <v>238</v>
      </c>
    </row>
    <row r="54" ht="15.75" customHeight="1">
      <c r="A54" s="62">
        <v>24.0</v>
      </c>
      <c r="B54" s="62" t="s">
        <v>81</v>
      </c>
      <c r="C54" s="62">
        <v>42.0</v>
      </c>
      <c r="D54" s="63">
        <v>46038.0</v>
      </c>
      <c r="E54" s="62" t="s">
        <v>316</v>
      </c>
      <c r="F54" s="62" t="s">
        <v>81</v>
      </c>
      <c r="G54" s="62" t="s">
        <v>247</v>
      </c>
      <c r="H54" s="62" t="s">
        <v>935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75" customHeight="1">
      <c r="A55" s="62">
        <v>24.0</v>
      </c>
      <c r="B55" s="62" t="s">
        <v>81</v>
      </c>
      <c r="C55" s="62">
        <v>43.0</v>
      </c>
      <c r="D55" s="63">
        <v>46039.0</v>
      </c>
      <c r="E55" s="62" t="s">
        <v>316</v>
      </c>
      <c r="F55" s="62" t="s">
        <v>227</v>
      </c>
      <c r="G55" s="62" t="s">
        <v>275</v>
      </c>
      <c r="H55" s="62" t="s">
        <v>936</v>
      </c>
      <c r="I55" s="62" t="s">
        <v>238</v>
      </c>
      <c r="J55" s="62" t="s">
        <v>238</v>
      </c>
      <c r="K55" s="62" t="s">
        <v>238</v>
      </c>
      <c r="L55" s="62" t="s">
        <v>238</v>
      </c>
      <c r="M55" s="62" t="s">
        <v>238</v>
      </c>
      <c r="N55" s="62" t="s">
        <v>238</v>
      </c>
      <c r="O55" s="62" t="s">
        <v>238</v>
      </c>
      <c r="P55" s="62" t="s">
        <v>238</v>
      </c>
      <c r="Q55" s="62" t="s">
        <v>238</v>
      </c>
      <c r="R55" s="62" t="s">
        <v>238</v>
      </c>
      <c r="S55" s="62" t="s">
        <v>238</v>
      </c>
      <c r="T55" s="62" t="s">
        <v>238</v>
      </c>
      <c r="U55" s="62" t="s">
        <v>238</v>
      </c>
      <c r="V55" s="62" t="s">
        <v>238</v>
      </c>
      <c r="W55" s="62" t="s">
        <v>238</v>
      </c>
      <c r="X55" s="62" t="s">
        <v>238</v>
      </c>
      <c r="Y55" s="62" t="s">
        <v>238</v>
      </c>
      <c r="Z55" s="62" t="s">
        <v>238</v>
      </c>
      <c r="AA55" s="62" t="s">
        <v>238</v>
      </c>
      <c r="AB55" s="62" t="s">
        <v>238</v>
      </c>
      <c r="AC55" s="62" t="s">
        <v>238</v>
      </c>
      <c r="AD55" s="62" t="s">
        <v>238</v>
      </c>
      <c r="AE55" s="62" t="s">
        <v>238</v>
      </c>
      <c r="AF55" s="62" t="s">
        <v>238</v>
      </c>
      <c r="AG55" s="62" t="s">
        <v>238</v>
      </c>
      <c r="AH55" s="62" t="s">
        <v>238</v>
      </c>
    </row>
    <row r="56" ht="15.75" customHeight="1">
      <c r="A56" s="62">
        <v>24.0</v>
      </c>
      <c r="B56" s="62" t="s">
        <v>81</v>
      </c>
      <c r="C56" s="62">
        <v>44.0</v>
      </c>
      <c r="D56" s="63">
        <v>46041.0</v>
      </c>
      <c r="E56" s="62" t="s">
        <v>316</v>
      </c>
      <c r="F56" s="62" t="s">
        <v>227</v>
      </c>
      <c r="G56" s="62" t="s">
        <v>265</v>
      </c>
      <c r="H56" s="62" t="s">
        <v>937</v>
      </c>
      <c r="I56" s="62" t="s">
        <v>238</v>
      </c>
      <c r="J56" s="62" t="s">
        <v>238</v>
      </c>
      <c r="K56" s="62" t="s">
        <v>238</v>
      </c>
      <c r="L56" s="62" t="s">
        <v>238</v>
      </c>
      <c r="M56" s="62" t="s">
        <v>238</v>
      </c>
      <c r="N56" s="62" t="s">
        <v>238</v>
      </c>
      <c r="O56" s="62" t="s">
        <v>238</v>
      </c>
      <c r="P56" s="62" t="s">
        <v>238</v>
      </c>
      <c r="Q56" s="62" t="s">
        <v>238</v>
      </c>
      <c r="R56" s="62" t="s">
        <v>238</v>
      </c>
      <c r="S56" s="62" t="s">
        <v>238</v>
      </c>
      <c r="T56" s="62" t="s">
        <v>238</v>
      </c>
      <c r="U56" s="62" t="s">
        <v>238</v>
      </c>
      <c r="V56" s="62" t="s">
        <v>238</v>
      </c>
      <c r="W56" s="62" t="s">
        <v>238</v>
      </c>
      <c r="X56" s="62" t="s">
        <v>238</v>
      </c>
      <c r="Y56" s="62" t="s">
        <v>238</v>
      </c>
      <c r="Z56" s="62" t="s">
        <v>238</v>
      </c>
      <c r="AA56" s="62" t="s">
        <v>238</v>
      </c>
      <c r="AB56" s="62" t="s">
        <v>238</v>
      </c>
      <c r="AC56" s="62" t="s">
        <v>238</v>
      </c>
      <c r="AD56" s="62" t="s">
        <v>238</v>
      </c>
      <c r="AE56" s="62" t="s">
        <v>238</v>
      </c>
      <c r="AF56" s="62" t="s">
        <v>238</v>
      </c>
      <c r="AG56" s="62" t="s">
        <v>238</v>
      </c>
      <c r="AH56" s="62" t="s">
        <v>238</v>
      </c>
    </row>
    <row r="57" ht="15.75" customHeight="1">
      <c r="A57" s="62">
        <v>24.0</v>
      </c>
      <c r="B57" s="62" t="s">
        <v>81</v>
      </c>
      <c r="C57" s="62">
        <v>45.0</v>
      </c>
      <c r="D57" s="63">
        <v>46043.0</v>
      </c>
      <c r="E57" s="62" t="s">
        <v>316</v>
      </c>
      <c r="F57" s="62" t="s">
        <v>227</v>
      </c>
      <c r="G57" s="62" t="s">
        <v>263</v>
      </c>
      <c r="H57" s="62" t="s">
        <v>938</v>
      </c>
      <c r="I57" s="62" t="s">
        <v>238</v>
      </c>
      <c r="J57" s="62" t="s">
        <v>238</v>
      </c>
      <c r="K57" s="62" t="s">
        <v>238</v>
      </c>
      <c r="L57" s="62" t="s">
        <v>238</v>
      </c>
      <c r="M57" s="62" t="s">
        <v>238</v>
      </c>
      <c r="N57" s="62" t="s">
        <v>238</v>
      </c>
      <c r="O57" s="62" t="s">
        <v>238</v>
      </c>
      <c r="P57" s="62" t="s">
        <v>238</v>
      </c>
      <c r="Q57" s="62" t="s">
        <v>238</v>
      </c>
      <c r="R57" s="62" t="s">
        <v>238</v>
      </c>
      <c r="S57" s="62" t="s">
        <v>238</v>
      </c>
      <c r="T57" s="62" t="s">
        <v>238</v>
      </c>
      <c r="U57" s="62" t="s">
        <v>238</v>
      </c>
      <c r="V57" s="62" t="s">
        <v>238</v>
      </c>
      <c r="W57" s="62" t="s">
        <v>238</v>
      </c>
      <c r="X57" s="62" t="s">
        <v>238</v>
      </c>
      <c r="Y57" s="62" t="s">
        <v>238</v>
      </c>
      <c r="Z57" s="62" t="s">
        <v>238</v>
      </c>
      <c r="AA57" s="62" t="s">
        <v>238</v>
      </c>
      <c r="AB57" s="62" t="s">
        <v>238</v>
      </c>
      <c r="AC57" s="62" t="s">
        <v>238</v>
      </c>
      <c r="AD57" s="62" t="s">
        <v>238</v>
      </c>
      <c r="AE57" s="62" t="s">
        <v>238</v>
      </c>
      <c r="AF57" s="62" t="s">
        <v>238</v>
      </c>
      <c r="AG57" s="62" t="s">
        <v>238</v>
      </c>
      <c r="AH57" s="62" t="s">
        <v>238</v>
      </c>
    </row>
    <row r="58" ht="15.75" customHeight="1">
      <c r="A58" s="62">
        <v>24.0</v>
      </c>
      <c r="B58" s="62" t="s">
        <v>81</v>
      </c>
      <c r="C58" s="62">
        <v>46.0</v>
      </c>
      <c r="D58" s="63">
        <v>46045.0</v>
      </c>
      <c r="E58" s="62" t="s">
        <v>316</v>
      </c>
      <c r="F58" s="62" t="s">
        <v>227</v>
      </c>
      <c r="G58" s="62" t="s">
        <v>245</v>
      </c>
      <c r="H58" s="62" t="s">
        <v>463</v>
      </c>
      <c r="I58" s="62" t="s">
        <v>238</v>
      </c>
      <c r="J58" s="62" t="s">
        <v>238</v>
      </c>
      <c r="K58" s="62" t="s">
        <v>238</v>
      </c>
      <c r="L58" s="62" t="s">
        <v>238</v>
      </c>
      <c r="M58" s="62" t="s">
        <v>238</v>
      </c>
      <c r="N58" s="62" t="s">
        <v>238</v>
      </c>
      <c r="O58" s="62" t="s">
        <v>238</v>
      </c>
      <c r="P58" s="62" t="s">
        <v>238</v>
      </c>
      <c r="Q58" s="62" t="s">
        <v>238</v>
      </c>
      <c r="R58" s="62" t="s">
        <v>238</v>
      </c>
      <c r="S58" s="62" t="s">
        <v>238</v>
      </c>
      <c r="T58" s="62" t="s">
        <v>238</v>
      </c>
      <c r="U58" s="62" t="s">
        <v>238</v>
      </c>
      <c r="V58" s="62" t="s">
        <v>238</v>
      </c>
      <c r="W58" s="62" t="s">
        <v>238</v>
      </c>
      <c r="X58" s="62" t="s">
        <v>238</v>
      </c>
      <c r="Y58" s="62" t="s">
        <v>238</v>
      </c>
      <c r="Z58" s="62" t="s">
        <v>238</v>
      </c>
      <c r="AA58" s="62" t="s">
        <v>238</v>
      </c>
      <c r="AB58" s="62" t="s">
        <v>238</v>
      </c>
      <c r="AC58" s="62" t="s">
        <v>238</v>
      </c>
      <c r="AD58" s="62" t="s">
        <v>238</v>
      </c>
      <c r="AE58" s="62" t="s">
        <v>238</v>
      </c>
      <c r="AF58" s="62" t="s">
        <v>238</v>
      </c>
      <c r="AG58" s="62" t="s">
        <v>238</v>
      </c>
      <c r="AH58" s="62" t="s">
        <v>238</v>
      </c>
    </row>
    <row r="59" ht="15.75" customHeight="1">
      <c r="A59" s="62">
        <v>25.0</v>
      </c>
      <c r="B59" s="62">
        <v>234.0</v>
      </c>
      <c r="C59" s="62">
        <v>47.0</v>
      </c>
      <c r="D59" s="63">
        <v>46048.0</v>
      </c>
      <c r="E59" s="62" t="s">
        <v>316</v>
      </c>
      <c r="F59" s="62" t="s">
        <v>227</v>
      </c>
      <c r="G59" s="62" t="s">
        <v>241</v>
      </c>
      <c r="H59" s="62" t="s">
        <v>285</v>
      </c>
      <c r="I59" s="62" t="s">
        <v>81</v>
      </c>
      <c r="J59" s="64">
        <v>1.0333333333333334</v>
      </c>
      <c r="K59" s="62">
        <v>6.0</v>
      </c>
      <c r="L59" s="62">
        <v>10.0</v>
      </c>
      <c r="M59" s="62">
        <v>0.6</v>
      </c>
      <c r="N59" s="62">
        <v>2.0</v>
      </c>
      <c r="O59" s="62">
        <v>3.0</v>
      </c>
      <c r="P59" s="62">
        <v>0.667</v>
      </c>
      <c r="Q59" s="62">
        <v>4.0</v>
      </c>
      <c r="R59" s="62">
        <v>7.0</v>
      </c>
      <c r="S59" s="62">
        <v>0.571</v>
      </c>
      <c r="T59" s="62">
        <v>0.7</v>
      </c>
      <c r="U59" s="62">
        <v>2.0</v>
      </c>
      <c r="V59" s="62">
        <v>3.0</v>
      </c>
      <c r="W59" s="62">
        <v>0.667</v>
      </c>
      <c r="X59" s="62">
        <v>0.0</v>
      </c>
      <c r="Y59" s="62">
        <v>2.0</v>
      </c>
      <c r="Z59" s="62">
        <v>2.0</v>
      </c>
      <c r="AA59" s="62">
        <v>1.0</v>
      </c>
      <c r="AB59" s="62">
        <v>1.0</v>
      </c>
      <c r="AC59" s="62">
        <v>0.0</v>
      </c>
      <c r="AD59" s="62">
        <v>1.0</v>
      </c>
      <c r="AE59" s="62">
        <v>1.0</v>
      </c>
      <c r="AF59" s="62">
        <v>16.0</v>
      </c>
      <c r="AG59" s="62">
        <v>11.9</v>
      </c>
      <c r="AH59" s="62">
        <v>-25.0</v>
      </c>
    </row>
    <row r="60" ht="15.75" customHeight="1">
      <c r="A60" s="62">
        <v>26.0</v>
      </c>
      <c r="B60" s="62">
        <v>235.0</v>
      </c>
      <c r="C60" s="62">
        <v>48.0</v>
      </c>
      <c r="D60" s="63">
        <v>46050.0</v>
      </c>
      <c r="E60" s="62" t="s">
        <v>316</v>
      </c>
      <c r="F60" s="62" t="s">
        <v>81</v>
      </c>
      <c r="G60" s="62" t="s">
        <v>291</v>
      </c>
      <c r="H60" s="62" t="s">
        <v>868</v>
      </c>
      <c r="I60" s="62" t="s">
        <v>81</v>
      </c>
      <c r="J60" s="64">
        <v>1.18125</v>
      </c>
      <c r="K60" s="62">
        <v>4.0</v>
      </c>
      <c r="L60" s="62">
        <v>10.0</v>
      </c>
      <c r="M60" s="62">
        <v>0.4</v>
      </c>
      <c r="N60" s="62">
        <v>3.0</v>
      </c>
      <c r="O60" s="62">
        <v>5.0</v>
      </c>
      <c r="P60" s="62">
        <v>0.6</v>
      </c>
      <c r="Q60" s="62">
        <v>1.0</v>
      </c>
      <c r="R60" s="62">
        <v>5.0</v>
      </c>
      <c r="S60" s="62">
        <v>0.2</v>
      </c>
      <c r="T60" s="62">
        <v>0.55</v>
      </c>
      <c r="U60" s="62">
        <v>4.0</v>
      </c>
      <c r="V60" s="62">
        <v>4.0</v>
      </c>
      <c r="W60" s="62">
        <v>1.0</v>
      </c>
      <c r="X60" s="62">
        <v>1.0</v>
      </c>
      <c r="Y60" s="62">
        <v>7.0</v>
      </c>
      <c r="Z60" s="62">
        <v>8.0</v>
      </c>
      <c r="AA60" s="62">
        <v>1.0</v>
      </c>
      <c r="AB60" s="62">
        <v>0.0</v>
      </c>
      <c r="AC60" s="62">
        <v>0.0</v>
      </c>
      <c r="AD60" s="62">
        <v>2.0</v>
      </c>
      <c r="AE60" s="62">
        <v>4.0</v>
      </c>
      <c r="AF60" s="62">
        <v>15.0</v>
      </c>
      <c r="AG60" s="62">
        <v>9.5</v>
      </c>
      <c r="AH60" s="62">
        <v>-7.0</v>
      </c>
    </row>
    <row r="61" ht="15.75" customHeight="1">
      <c r="A61" s="62">
        <v>27.0</v>
      </c>
      <c r="B61" s="62">
        <v>236.0</v>
      </c>
      <c r="C61" s="62">
        <v>49.0</v>
      </c>
      <c r="D61" s="63">
        <v>46053.0</v>
      </c>
      <c r="E61" s="62" t="s">
        <v>316</v>
      </c>
      <c r="F61" s="62" t="s">
        <v>81</v>
      </c>
      <c r="G61" s="62" t="s">
        <v>241</v>
      </c>
      <c r="H61" s="62" t="s">
        <v>939</v>
      </c>
      <c r="I61" s="62" t="s">
        <v>81</v>
      </c>
      <c r="J61" s="64">
        <v>1.3291666666666666</v>
      </c>
      <c r="K61" s="62">
        <v>3.0</v>
      </c>
      <c r="L61" s="62">
        <v>6.0</v>
      </c>
      <c r="M61" s="62">
        <v>0.5</v>
      </c>
      <c r="N61" s="62">
        <v>0.0</v>
      </c>
      <c r="O61" s="62">
        <v>1.0</v>
      </c>
      <c r="P61" s="62">
        <v>0.0</v>
      </c>
      <c r="Q61" s="62">
        <v>3.0</v>
      </c>
      <c r="R61" s="62">
        <v>5.0</v>
      </c>
      <c r="S61" s="62">
        <v>0.6</v>
      </c>
      <c r="T61" s="62">
        <v>0.5</v>
      </c>
      <c r="U61" s="62">
        <v>8.0</v>
      </c>
      <c r="V61" s="62">
        <v>8.0</v>
      </c>
      <c r="W61" s="62">
        <v>1.0</v>
      </c>
      <c r="X61" s="62">
        <v>1.0</v>
      </c>
      <c r="Y61" s="62">
        <v>4.0</v>
      </c>
      <c r="Z61" s="62">
        <v>5.0</v>
      </c>
      <c r="AA61" s="62">
        <v>4.0</v>
      </c>
      <c r="AB61" s="62">
        <v>0.0</v>
      </c>
      <c r="AC61" s="62">
        <v>0.0</v>
      </c>
      <c r="AD61" s="62">
        <v>4.0</v>
      </c>
      <c r="AE61" s="62">
        <v>0.0</v>
      </c>
      <c r="AF61" s="62">
        <v>14.0</v>
      </c>
      <c r="AG61" s="62">
        <v>11.7</v>
      </c>
      <c r="AH61" s="62">
        <v>16.0</v>
      </c>
    </row>
    <row r="62" ht="15.75" customHeight="1">
      <c r="A62" s="62">
        <v>28.0</v>
      </c>
      <c r="B62" s="62">
        <v>237.0</v>
      </c>
      <c r="C62" s="62">
        <v>50.0</v>
      </c>
      <c r="D62" s="63">
        <v>46055.0</v>
      </c>
      <c r="E62" s="62" t="s">
        <v>316</v>
      </c>
      <c r="F62" s="62" t="s">
        <v>81</v>
      </c>
      <c r="G62" s="62" t="s">
        <v>272</v>
      </c>
      <c r="H62" s="62" t="s">
        <v>940</v>
      </c>
      <c r="I62" s="62" t="s">
        <v>81</v>
      </c>
      <c r="J62" s="64">
        <v>1.43125</v>
      </c>
      <c r="K62" s="62">
        <v>8.0</v>
      </c>
      <c r="L62" s="62">
        <v>15.0</v>
      </c>
      <c r="M62" s="62">
        <v>0.533</v>
      </c>
      <c r="N62" s="62">
        <v>0.0</v>
      </c>
      <c r="O62" s="62">
        <v>2.0</v>
      </c>
      <c r="P62" s="62">
        <v>0.0</v>
      </c>
      <c r="Q62" s="62">
        <v>8.0</v>
      </c>
      <c r="R62" s="62">
        <v>13.0</v>
      </c>
      <c r="S62" s="62">
        <v>0.615</v>
      </c>
      <c r="T62" s="62">
        <v>0.533</v>
      </c>
      <c r="U62" s="62">
        <v>9.0</v>
      </c>
      <c r="V62" s="62">
        <v>10.0</v>
      </c>
      <c r="W62" s="62">
        <v>0.9</v>
      </c>
      <c r="X62" s="62">
        <v>1.0</v>
      </c>
      <c r="Y62" s="62">
        <v>3.0</v>
      </c>
      <c r="Z62" s="62">
        <v>4.0</v>
      </c>
      <c r="AA62" s="62">
        <v>5.0</v>
      </c>
      <c r="AB62" s="62">
        <v>0.0</v>
      </c>
      <c r="AC62" s="62">
        <v>0.0</v>
      </c>
      <c r="AD62" s="62">
        <v>0.0</v>
      </c>
      <c r="AE62" s="62">
        <v>2.0</v>
      </c>
      <c r="AF62" s="62">
        <v>25.0</v>
      </c>
      <c r="AG62" s="62">
        <v>21.6</v>
      </c>
      <c r="AH62" s="62">
        <v>-7.0</v>
      </c>
    </row>
    <row r="63" ht="15.75" customHeight="1">
      <c r="A63" s="62">
        <v>28.0</v>
      </c>
      <c r="B63" s="62" t="s">
        <v>81</v>
      </c>
      <c r="C63" s="62">
        <v>51.0</v>
      </c>
      <c r="D63" s="63">
        <v>46056.0</v>
      </c>
      <c r="E63" s="62" t="s">
        <v>316</v>
      </c>
      <c r="F63" s="62" t="s">
        <v>81</v>
      </c>
      <c r="G63" s="62" t="s">
        <v>251</v>
      </c>
      <c r="H63" s="62" t="s">
        <v>704</v>
      </c>
      <c r="I63" s="62" t="s">
        <v>299</v>
      </c>
      <c r="J63" s="62" t="s">
        <v>299</v>
      </c>
      <c r="K63" s="62" t="s">
        <v>299</v>
      </c>
      <c r="L63" s="62" t="s">
        <v>299</v>
      </c>
      <c r="M63" s="62" t="s">
        <v>299</v>
      </c>
      <c r="N63" s="62" t="s">
        <v>299</v>
      </c>
      <c r="O63" s="62" t="s">
        <v>299</v>
      </c>
      <c r="P63" s="62" t="s">
        <v>299</v>
      </c>
      <c r="Q63" s="62" t="s">
        <v>299</v>
      </c>
      <c r="R63" s="62" t="s">
        <v>299</v>
      </c>
      <c r="S63" s="62" t="s">
        <v>299</v>
      </c>
      <c r="T63" s="62" t="s">
        <v>299</v>
      </c>
      <c r="U63" s="62" t="s">
        <v>299</v>
      </c>
      <c r="V63" s="62" t="s">
        <v>299</v>
      </c>
      <c r="W63" s="62" t="s">
        <v>299</v>
      </c>
      <c r="X63" s="62" t="s">
        <v>299</v>
      </c>
      <c r="Y63" s="62" t="s">
        <v>299</v>
      </c>
      <c r="Z63" s="62" t="s">
        <v>299</v>
      </c>
      <c r="AA63" s="62" t="s">
        <v>299</v>
      </c>
      <c r="AB63" s="62" t="s">
        <v>299</v>
      </c>
      <c r="AC63" s="62" t="s">
        <v>299</v>
      </c>
      <c r="AD63" s="62" t="s">
        <v>299</v>
      </c>
      <c r="AE63" s="62" t="s">
        <v>299</v>
      </c>
      <c r="AF63" s="62" t="s">
        <v>299</v>
      </c>
      <c r="AG63" s="62" t="s">
        <v>299</v>
      </c>
      <c r="AH63" s="62" t="s">
        <v>299</v>
      </c>
    </row>
    <row r="64" ht="15.75" customHeight="1">
      <c r="A64" s="62">
        <v>28.0</v>
      </c>
      <c r="B64" s="62" t="s">
        <v>81</v>
      </c>
      <c r="C64" s="62">
        <v>51.0</v>
      </c>
      <c r="D64" s="63">
        <v>46059.0</v>
      </c>
      <c r="E64" s="62" t="s">
        <v>254</v>
      </c>
      <c r="F64" s="62" t="s">
        <v>227</v>
      </c>
      <c r="G64" s="62" t="s">
        <v>228</v>
      </c>
      <c r="H64" s="62" t="s">
        <v>714</v>
      </c>
      <c r="I64" s="62" t="s">
        <v>238</v>
      </c>
      <c r="J64" s="62" t="s">
        <v>238</v>
      </c>
      <c r="K64" s="62" t="s">
        <v>238</v>
      </c>
      <c r="L64" s="62" t="s">
        <v>238</v>
      </c>
      <c r="M64" s="62" t="s">
        <v>238</v>
      </c>
      <c r="N64" s="62" t="s">
        <v>238</v>
      </c>
      <c r="O64" s="62" t="s">
        <v>238</v>
      </c>
      <c r="P64" s="62" t="s">
        <v>238</v>
      </c>
      <c r="Q64" s="62" t="s">
        <v>238</v>
      </c>
      <c r="R64" s="62" t="s">
        <v>238</v>
      </c>
      <c r="S64" s="62" t="s">
        <v>238</v>
      </c>
      <c r="T64" s="62" t="s">
        <v>238</v>
      </c>
      <c r="U64" s="62" t="s">
        <v>238</v>
      </c>
      <c r="V64" s="62" t="s">
        <v>238</v>
      </c>
      <c r="W64" s="62" t="s">
        <v>238</v>
      </c>
      <c r="X64" s="62" t="s">
        <v>238</v>
      </c>
      <c r="Y64" s="62" t="s">
        <v>238</v>
      </c>
      <c r="Z64" s="62" t="s">
        <v>238</v>
      </c>
      <c r="AA64" s="62" t="s">
        <v>238</v>
      </c>
      <c r="AB64" s="62" t="s">
        <v>238</v>
      </c>
      <c r="AC64" s="62" t="s">
        <v>238</v>
      </c>
      <c r="AD64" s="62" t="s">
        <v>238</v>
      </c>
      <c r="AE64" s="62" t="s">
        <v>238</v>
      </c>
      <c r="AF64" s="62" t="s">
        <v>238</v>
      </c>
      <c r="AG64" s="62" t="s">
        <v>238</v>
      </c>
      <c r="AH64" s="62" t="s">
        <v>238</v>
      </c>
    </row>
    <row r="65" ht="15.75" customHeight="1">
      <c r="A65" s="62">
        <v>28.0</v>
      </c>
      <c r="B65" s="62" t="s">
        <v>81</v>
      </c>
      <c r="C65" s="62">
        <v>52.0</v>
      </c>
      <c r="D65" s="63">
        <v>46061.0</v>
      </c>
      <c r="E65" s="62" t="s">
        <v>254</v>
      </c>
      <c r="F65" s="62" t="s">
        <v>227</v>
      </c>
      <c r="G65" s="62" t="s">
        <v>225</v>
      </c>
      <c r="H65" s="62" t="s">
        <v>715</v>
      </c>
      <c r="I65" s="62" t="s">
        <v>238</v>
      </c>
      <c r="J65" s="62" t="s">
        <v>238</v>
      </c>
      <c r="K65" s="62" t="s">
        <v>238</v>
      </c>
      <c r="L65" s="62" t="s">
        <v>238</v>
      </c>
      <c r="M65" s="62" t="s">
        <v>238</v>
      </c>
      <c r="N65" s="62" t="s">
        <v>238</v>
      </c>
      <c r="O65" s="62" t="s">
        <v>238</v>
      </c>
      <c r="P65" s="62" t="s">
        <v>238</v>
      </c>
      <c r="Q65" s="62" t="s">
        <v>238</v>
      </c>
      <c r="R65" s="62" t="s">
        <v>238</v>
      </c>
      <c r="S65" s="62" t="s">
        <v>238</v>
      </c>
      <c r="T65" s="62" t="s">
        <v>238</v>
      </c>
      <c r="U65" s="62" t="s">
        <v>238</v>
      </c>
      <c r="V65" s="62" t="s">
        <v>238</v>
      </c>
      <c r="W65" s="62" t="s">
        <v>238</v>
      </c>
      <c r="X65" s="62" t="s">
        <v>238</v>
      </c>
      <c r="Y65" s="62" t="s">
        <v>238</v>
      </c>
      <c r="Z65" s="62" t="s">
        <v>238</v>
      </c>
      <c r="AA65" s="62" t="s">
        <v>238</v>
      </c>
      <c r="AB65" s="62" t="s">
        <v>238</v>
      </c>
      <c r="AC65" s="62" t="s">
        <v>238</v>
      </c>
      <c r="AD65" s="62" t="s">
        <v>238</v>
      </c>
      <c r="AE65" s="62" t="s">
        <v>238</v>
      </c>
      <c r="AF65" s="62" t="s">
        <v>238</v>
      </c>
      <c r="AG65" s="62" t="s">
        <v>238</v>
      </c>
      <c r="AH65" s="62" t="s">
        <v>238</v>
      </c>
    </row>
    <row r="66" ht="15.75" customHeight="1">
      <c r="A66" s="62">
        <v>29.0</v>
      </c>
      <c r="B66" s="62">
        <v>238.0</v>
      </c>
      <c r="C66" s="62">
        <v>53.0</v>
      </c>
      <c r="D66" s="63">
        <v>46063.0</v>
      </c>
      <c r="E66" s="62" t="s">
        <v>254</v>
      </c>
      <c r="F66" s="62" t="s">
        <v>227</v>
      </c>
      <c r="G66" s="62" t="s">
        <v>272</v>
      </c>
      <c r="H66" s="62" t="s">
        <v>716</v>
      </c>
      <c r="I66" s="62" t="s">
        <v>81</v>
      </c>
      <c r="J66" s="64">
        <v>1.0791666666666666</v>
      </c>
      <c r="K66" s="62">
        <v>4.0</v>
      </c>
      <c r="L66" s="62">
        <v>13.0</v>
      </c>
      <c r="M66" s="62">
        <v>0.308</v>
      </c>
      <c r="N66" s="62">
        <v>0.0</v>
      </c>
      <c r="O66" s="62">
        <v>2.0</v>
      </c>
      <c r="P66" s="62">
        <v>0.0</v>
      </c>
      <c r="Q66" s="62">
        <v>4.0</v>
      </c>
      <c r="R66" s="62">
        <v>11.0</v>
      </c>
      <c r="S66" s="62">
        <v>0.364</v>
      </c>
      <c r="T66" s="62">
        <v>0.308</v>
      </c>
      <c r="U66" s="62">
        <v>1.0</v>
      </c>
      <c r="V66" s="62">
        <v>1.0</v>
      </c>
      <c r="W66" s="62">
        <v>1.0</v>
      </c>
      <c r="X66" s="62">
        <v>3.0</v>
      </c>
      <c r="Y66" s="62">
        <v>4.0</v>
      </c>
      <c r="Z66" s="62">
        <v>7.0</v>
      </c>
      <c r="AA66" s="62">
        <v>4.0</v>
      </c>
      <c r="AB66" s="62">
        <v>3.0</v>
      </c>
      <c r="AC66" s="62">
        <v>0.0</v>
      </c>
      <c r="AD66" s="62">
        <v>0.0</v>
      </c>
      <c r="AE66" s="62">
        <v>4.0</v>
      </c>
      <c r="AF66" s="62">
        <v>9.0</v>
      </c>
      <c r="AG66" s="62">
        <v>9.0</v>
      </c>
      <c r="AH66" s="62">
        <v>4.0</v>
      </c>
    </row>
    <row r="67" ht="15.75" customHeight="1">
      <c r="A67" s="62">
        <v>30.0</v>
      </c>
      <c r="B67" s="62">
        <v>239.0</v>
      </c>
      <c r="C67" s="62">
        <v>54.0</v>
      </c>
      <c r="D67" s="63">
        <v>46064.0</v>
      </c>
      <c r="E67" s="62" t="s">
        <v>254</v>
      </c>
      <c r="F67" s="62" t="s">
        <v>227</v>
      </c>
      <c r="G67" s="62" t="s">
        <v>272</v>
      </c>
      <c r="H67" s="62" t="s">
        <v>717</v>
      </c>
      <c r="I67" s="62" t="s">
        <v>81</v>
      </c>
      <c r="J67" s="64">
        <v>1.2916666666666667</v>
      </c>
      <c r="K67" s="62">
        <v>3.0</v>
      </c>
      <c r="L67" s="62">
        <v>10.0</v>
      </c>
      <c r="M67" s="62">
        <v>0.3</v>
      </c>
      <c r="N67" s="62">
        <v>1.0</v>
      </c>
      <c r="O67" s="62">
        <v>3.0</v>
      </c>
      <c r="P67" s="62">
        <v>0.333</v>
      </c>
      <c r="Q67" s="62">
        <v>2.0</v>
      </c>
      <c r="R67" s="62">
        <v>7.0</v>
      </c>
      <c r="S67" s="62">
        <v>0.286</v>
      </c>
      <c r="T67" s="62">
        <v>0.35</v>
      </c>
      <c r="U67" s="62">
        <v>9.0</v>
      </c>
      <c r="V67" s="62">
        <v>10.0</v>
      </c>
      <c r="W67" s="62">
        <v>0.9</v>
      </c>
      <c r="X67" s="62">
        <v>0.0</v>
      </c>
      <c r="Y67" s="62">
        <v>3.0</v>
      </c>
      <c r="Z67" s="62">
        <v>3.0</v>
      </c>
      <c r="AA67" s="62">
        <v>3.0</v>
      </c>
      <c r="AB67" s="62">
        <v>3.0</v>
      </c>
      <c r="AC67" s="62">
        <v>1.0</v>
      </c>
      <c r="AD67" s="62">
        <v>1.0</v>
      </c>
      <c r="AE67" s="62">
        <v>1.0</v>
      </c>
      <c r="AF67" s="62">
        <v>16.0</v>
      </c>
      <c r="AG67" s="62">
        <v>15.1</v>
      </c>
      <c r="AH67" s="62">
        <v>6.0</v>
      </c>
    </row>
    <row r="68" ht="15.75" customHeight="1">
      <c r="A68" s="62">
        <v>31.0</v>
      </c>
      <c r="B68" s="62">
        <v>240.0</v>
      </c>
      <c r="C68" s="62">
        <v>55.0</v>
      </c>
      <c r="D68" s="63">
        <v>46072.0</v>
      </c>
      <c r="E68" s="62" t="s">
        <v>254</v>
      </c>
      <c r="F68" s="62" t="s">
        <v>81</v>
      </c>
      <c r="G68" s="62" t="s">
        <v>287</v>
      </c>
      <c r="H68" s="62" t="s">
        <v>718</v>
      </c>
      <c r="I68" s="62" t="s">
        <v>81</v>
      </c>
      <c r="J68" s="64">
        <v>1.4090277777777778</v>
      </c>
      <c r="K68" s="62">
        <v>12.0</v>
      </c>
      <c r="L68" s="62">
        <v>22.0</v>
      </c>
      <c r="M68" s="62">
        <v>0.545</v>
      </c>
      <c r="N68" s="62">
        <v>2.0</v>
      </c>
      <c r="O68" s="62">
        <v>6.0</v>
      </c>
      <c r="P68" s="62">
        <v>0.333</v>
      </c>
      <c r="Q68" s="62">
        <v>10.0</v>
      </c>
      <c r="R68" s="62">
        <v>16.0</v>
      </c>
      <c r="S68" s="62">
        <v>0.625</v>
      </c>
      <c r="T68" s="62">
        <v>0.591</v>
      </c>
      <c r="U68" s="62">
        <v>12.0</v>
      </c>
      <c r="V68" s="62">
        <v>13.0</v>
      </c>
      <c r="W68" s="62">
        <v>0.923</v>
      </c>
      <c r="X68" s="62">
        <v>2.0</v>
      </c>
      <c r="Y68" s="62">
        <v>3.0</v>
      </c>
      <c r="Z68" s="62">
        <v>5.0</v>
      </c>
      <c r="AA68" s="62">
        <v>4.0</v>
      </c>
      <c r="AB68" s="62">
        <v>3.0</v>
      </c>
      <c r="AC68" s="62">
        <v>0.0</v>
      </c>
      <c r="AD68" s="62">
        <v>3.0</v>
      </c>
      <c r="AE68" s="62">
        <v>4.0</v>
      </c>
      <c r="AF68" s="62">
        <v>38.0</v>
      </c>
      <c r="AG68" s="62">
        <v>30.5</v>
      </c>
      <c r="AH68" s="62">
        <v>4.0</v>
      </c>
    </row>
    <row r="69" ht="15.75" customHeight="1">
      <c r="A69" s="62">
        <v>32.0</v>
      </c>
      <c r="B69" s="62">
        <v>241.0</v>
      </c>
      <c r="C69" s="62">
        <v>56.0</v>
      </c>
      <c r="D69" s="63">
        <v>46073.0</v>
      </c>
      <c r="E69" s="62" t="s">
        <v>254</v>
      </c>
      <c r="F69" s="62" t="s">
        <v>227</v>
      </c>
      <c r="G69" s="62" t="s">
        <v>221</v>
      </c>
      <c r="H69" s="62" t="s">
        <v>719</v>
      </c>
      <c r="I69" s="62" t="s">
        <v>81</v>
      </c>
      <c r="J69" s="64">
        <v>1.3194444444444444</v>
      </c>
      <c r="K69" s="62">
        <v>7.0</v>
      </c>
      <c r="L69" s="62">
        <v>16.0</v>
      </c>
      <c r="M69" s="62">
        <v>0.438</v>
      </c>
      <c r="N69" s="62">
        <v>1.0</v>
      </c>
      <c r="O69" s="62">
        <v>4.0</v>
      </c>
      <c r="P69" s="62">
        <v>0.25</v>
      </c>
      <c r="Q69" s="62">
        <v>6.0</v>
      </c>
      <c r="R69" s="62">
        <v>12.0</v>
      </c>
      <c r="S69" s="62">
        <v>0.5</v>
      </c>
      <c r="T69" s="62">
        <v>0.469</v>
      </c>
      <c r="U69" s="62">
        <v>11.0</v>
      </c>
      <c r="V69" s="62">
        <v>14.0</v>
      </c>
      <c r="W69" s="62">
        <v>0.786</v>
      </c>
      <c r="X69" s="62">
        <v>1.0</v>
      </c>
      <c r="Y69" s="62">
        <v>6.0</v>
      </c>
      <c r="Z69" s="62">
        <v>7.0</v>
      </c>
      <c r="AA69" s="62">
        <v>2.0</v>
      </c>
      <c r="AB69" s="62">
        <v>0.0</v>
      </c>
      <c r="AC69" s="62">
        <v>0.0</v>
      </c>
      <c r="AD69" s="62">
        <v>3.0</v>
      </c>
      <c r="AE69" s="62">
        <v>6.0</v>
      </c>
      <c r="AF69" s="62">
        <v>26.0</v>
      </c>
      <c r="AG69" s="62">
        <v>14.9</v>
      </c>
      <c r="AH69" s="62">
        <v>-2.0</v>
      </c>
    </row>
    <row r="70" ht="15.75" customHeight="1">
      <c r="A70" s="62">
        <v>33.0</v>
      </c>
      <c r="B70" s="62">
        <v>242.0</v>
      </c>
      <c r="C70" s="62">
        <v>57.0</v>
      </c>
      <c r="D70" s="63">
        <v>46075.0</v>
      </c>
      <c r="E70" s="62" t="s">
        <v>254</v>
      </c>
      <c r="F70" s="62" t="s">
        <v>81</v>
      </c>
      <c r="G70" s="62" t="s">
        <v>309</v>
      </c>
      <c r="H70" s="62" t="s">
        <v>639</v>
      </c>
      <c r="I70" s="62" t="s">
        <v>81</v>
      </c>
      <c r="J70" s="64">
        <v>1.2534722222222223</v>
      </c>
      <c r="K70" s="62">
        <v>7.0</v>
      </c>
      <c r="L70" s="62">
        <v>16.0</v>
      </c>
      <c r="M70" s="62">
        <v>0.438</v>
      </c>
      <c r="N70" s="62">
        <v>1.0</v>
      </c>
      <c r="O70" s="62">
        <v>5.0</v>
      </c>
      <c r="P70" s="62">
        <v>0.2</v>
      </c>
      <c r="Q70" s="62">
        <v>6.0</v>
      </c>
      <c r="R70" s="62">
        <v>11.0</v>
      </c>
      <c r="S70" s="62">
        <v>0.545</v>
      </c>
      <c r="T70" s="62">
        <v>0.469</v>
      </c>
      <c r="U70" s="62">
        <v>6.0</v>
      </c>
      <c r="V70" s="62">
        <v>7.0</v>
      </c>
      <c r="W70" s="62">
        <v>0.857</v>
      </c>
      <c r="X70" s="62">
        <v>2.0</v>
      </c>
      <c r="Y70" s="62">
        <v>7.0</v>
      </c>
      <c r="Z70" s="62">
        <v>9.0</v>
      </c>
      <c r="AA70" s="62">
        <v>5.0</v>
      </c>
      <c r="AB70" s="62">
        <v>0.0</v>
      </c>
      <c r="AC70" s="62">
        <v>0.0</v>
      </c>
      <c r="AD70" s="62">
        <v>2.0</v>
      </c>
      <c r="AE70" s="62">
        <v>2.0</v>
      </c>
      <c r="AF70" s="62">
        <v>21.0</v>
      </c>
      <c r="AG70" s="62">
        <v>16.4</v>
      </c>
      <c r="AH70" s="62">
        <v>1.0</v>
      </c>
    </row>
    <row r="71" ht="15.75" customHeight="1">
      <c r="A71" s="62">
        <v>34.0</v>
      </c>
      <c r="B71" s="62">
        <v>243.0</v>
      </c>
      <c r="C71" s="62">
        <v>58.0</v>
      </c>
      <c r="D71" s="63">
        <v>46079.0</v>
      </c>
      <c r="E71" s="62" t="s">
        <v>254</v>
      </c>
      <c r="F71" s="62" t="s">
        <v>81</v>
      </c>
      <c r="G71" s="62" t="s">
        <v>225</v>
      </c>
      <c r="H71" s="62" t="s">
        <v>720</v>
      </c>
      <c r="I71" s="62" t="s">
        <v>224</v>
      </c>
      <c r="J71" s="64">
        <v>1.4041666666666666</v>
      </c>
      <c r="K71" s="62">
        <v>4.0</v>
      </c>
      <c r="L71" s="62">
        <v>14.0</v>
      </c>
      <c r="M71" s="62">
        <v>0.286</v>
      </c>
      <c r="N71" s="62">
        <v>0.0</v>
      </c>
      <c r="O71" s="62">
        <v>4.0</v>
      </c>
      <c r="P71" s="62">
        <v>0.0</v>
      </c>
      <c r="Q71" s="62">
        <v>4.0</v>
      </c>
      <c r="R71" s="62">
        <v>10.0</v>
      </c>
      <c r="S71" s="62">
        <v>0.4</v>
      </c>
      <c r="T71" s="62">
        <v>0.286</v>
      </c>
      <c r="U71" s="62">
        <v>6.0</v>
      </c>
      <c r="V71" s="62">
        <v>8.0</v>
      </c>
      <c r="W71" s="62">
        <v>0.75</v>
      </c>
      <c r="X71" s="62">
        <v>1.0</v>
      </c>
      <c r="Y71" s="62">
        <v>5.0</v>
      </c>
      <c r="Z71" s="62">
        <v>6.0</v>
      </c>
      <c r="AA71" s="62">
        <v>2.0</v>
      </c>
      <c r="AB71" s="62">
        <v>1.0</v>
      </c>
      <c r="AC71" s="62">
        <v>0.0</v>
      </c>
      <c r="AD71" s="62">
        <v>6.0</v>
      </c>
      <c r="AE71" s="62">
        <v>5.0</v>
      </c>
      <c r="AF71" s="62">
        <v>14.0</v>
      </c>
      <c r="AG71" s="62">
        <v>1.6</v>
      </c>
      <c r="AH71" s="62">
        <v>1.0</v>
      </c>
    </row>
    <row r="72" ht="15.75" customHeight="1">
      <c r="A72" s="62">
        <v>35.0</v>
      </c>
      <c r="B72" s="62">
        <v>244.0</v>
      </c>
      <c r="C72" s="62">
        <v>59.0</v>
      </c>
      <c r="D72" s="63">
        <v>46082.0</v>
      </c>
      <c r="E72" s="62" t="s">
        <v>254</v>
      </c>
      <c r="F72" s="62" t="s">
        <v>81</v>
      </c>
      <c r="G72" s="62" t="s">
        <v>247</v>
      </c>
      <c r="H72" s="62" t="s">
        <v>721</v>
      </c>
      <c r="I72" s="62" t="s">
        <v>81</v>
      </c>
      <c r="J72" s="64">
        <v>1.0416666666666667</v>
      </c>
      <c r="K72" s="62">
        <v>4.0</v>
      </c>
      <c r="L72" s="62">
        <v>13.0</v>
      </c>
      <c r="M72" s="62">
        <v>0.308</v>
      </c>
      <c r="N72" s="62">
        <v>0.0</v>
      </c>
      <c r="O72" s="62">
        <v>3.0</v>
      </c>
      <c r="P72" s="62">
        <v>0.0</v>
      </c>
      <c r="Q72" s="62">
        <v>4.0</v>
      </c>
      <c r="R72" s="62">
        <v>10.0</v>
      </c>
      <c r="S72" s="62">
        <v>0.4</v>
      </c>
      <c r="T72" s="62">
        <v>0.308</v>
      </c>
      <c r="U72" s="62">
        <v>1.0</v>
      </c>
      <c r="V72" s="62">
        <v>2.0</v>
      </c>
      <c r="W72" s="62">
        <v>0.5</v>
      </c>
      <c r="X72" s="62">
        <v>3.0</v>
      </c>
      <c r="Y72" s="62">
        <v>2.0</v>
      </c>
      <c r="Z72" s="62">
        <v>5.0</v>
      </c>
      <c r="AA72" s="62">
        <v>1.0</v>
      </c>
      <c r="AB72" s="62">
        <v>0.0</v>
      </c>
      <c r="AC72" s="62">
        <v>1.0</v>
      </c>
      <c r="AD72" s="62">
        <v>1.0</v>
      </c>
      <c r="AE72" s="62">
        <v>1.0</v>
      </c>
      <c r="AF72" s="62">
        <v>9.0</v>
      </c>
      <c r="AG72" s="62">
        <v>3.8</v>
      </c>
      <c r="AH72" s="62">
        <v>16.0</v>
      </c>
    </row>
    <row r="73" ht="15.75" customHeight="1">
      <c r="A73" s="62">
        <v>36.0</v>
      </c>
      <c r="B73" s="62">
        <v>245.0</v>
      </c>
      <c r="C73" s="62">
        <v>60.0</v>
      </c>
      <c r="D73" s="63">
        <v>46083.0</v>
      </c>
      <c r="E73" s="62" t="s">
        <v>254</v>
      </c>
      <c r="F73" s="62" t="s">
        <v>227</v>
      </c>
      <c r="G73" s="62" t="s">
        <v>222</v>
      </c>
      <c r="H73" s="62" t="s">
        <v>722</v>
      </c>
      <c r="I73" s="62" t="s">
        <v>81</v>
      </c>
      <c r="J73" s="64">
        <v>1.3097222222222222</v>
      </c>
      <c r="K73" s="62">
        <v>6.0</v>
      </c>
      <c r="L73" s="62">
        <v>13.0</v>
      </c>
      <c r="M73" s="62">
        <v>0.462</v>
      </c>
      <c r="N73" s="62">
        <v>0.0</v>
      </c>
      <c r="O73" s="62">
        <v>2.0</v>
      </c>
      <c r="P73" s="62">
        <v>0.0</v>
      </c>
      <c r="Q73" s="62">
        <v>6.0</v>
      </c>
      <c r="R73" s="62">
        <v>11.0</v>
      </c>
      <c r="S73" s="62">
        <v>0.545</v>
      </c>
      <c r="T73" s="62">
        <v>0.462</v>
      </c>
      <c r="U73" s="62">
        <v>5.0</v>
      </c>
      <c r="V73" s="62">
        <v>5.0</v>
      </c>
      <c r="W73" s="62">
        <v>1.0</v>
      </c>
      <c r="X73" s="62">
        <v>1.0</v>
      </c>
      <c r="Y73" s="62">
        <v>6.0</v>
      </c>
      <c r="Z73" s="62">
        <v>7.0</v>
      </c>
      <c r="AA73" s="62">
        <v>0.0</v>
      </c>
      <c r="AB73" s="62">
        <v>1.0</v>
      </c>
      <c r="AC73" s="62">
        <v>1.0</v>
      </c>
      <c r="AD73" s="62">
        <v>4.0</v>
      </c>
      <c r="AE73" s="62">
        <v>2.0</v>
      </c>
      <c r="AF73" s="62">
        <v>17.0</v>
      </c>
      <c r="AG73" s="62">
        <v>9.7</v>
      </c>
      <c r="AH73" s="62">
        <v>12.0</v>
      </c>
    </row>
    <row r="74" ht="15.75" customHeight="1">
      <c r="A74" s="62">
        <v>37.0</v>
      </c>
      <c r="B74" s="62">
        <v>246.0</v>
      </c>
      <c r="C74" s="62">
        <v>61.0</v>
      </c>
      <c r="D74" s="63">
        <v>46085.0</v>
      </c>
      <c r="E74" s="62" t="s">
        <v>254</v>
      </c>
      <c r="F74" s="62" t="s">
        <v>81</v>
      </c>
      <c r="G74" s="62" t="s">
        <v>316</v>
      </c>
      <c r="H74" s="62" t="s">
        <v>723</v>
      </c>
      <c r="I74" s="62" t="s">
        <v>81</v>
      </c>
      <c r="J74" s="65">
        <v>0.9125</v>
      </c>
      <c r="K74" s="62">
        <v>8.0</v>
      </c>
      <c r="L74" s="62">
        <v>11.0</v>
      </c>
      <c r="M74" s="62">
        <v>0.727</v>
      </c>
      <c r="N74" s="62">
        <v>1.0</v>
      </c>
      <c r="O74" s="62">
        <v>3.0</v>
      </c>
      <c r="P74" s="62">
        <v>0.333</v>
      </c>
      <c r="Q74" s="62">
        <v>7.0</v>
      </c>
      <c r="R74" s="62">
        <v>8.0</v>
      </c>
      <c r="S74" s="62">
        <v>0.875</v>
      </c>
      <c r="T74" s="62">
        <v>0.773</v>
      </c>
      <c r="U74" s="62">
        <v>6.0</v>
      </c>
      <c r="V74" s="62">
        <v>7.0</v>
      </c>
      <c r="W74" s="62">
        <v>0.857</v>
      </c>
      <c r="X74" s="62">
        <v>0.0</v>
      </c>
      <c r="Y74" s="62">
        <v>8.0</v>
      </c>
      <c r="Z74" s="62">
        <v>8.0</v>
      </c>
      <c r="AA74" s="62">
        <v>4.0</v>
      </c>
      <c r="AB74" s="62">
        <v>1.0</v>
      </c>
      <c r="AC74" s="62">
        <v>1.0</v>
      </c>
      <c r="AD74" s="62">
        <v>1.0</v>
      </c>
      <c r="AE74" s="62">
        <v>4.0</v>
      </c>
      <c r="AF74" s="62">
        <v>23.0</v>
      </c>
      <c r="AG74" s="62">
        <v>22.4</v>
      </c>
      <c r="AH74" s="62">
        <v>32.0</v>
      </c>
    </row>
    <row r="75" ht="15.75" customHeight="1">
      <c r="A75" s="62">
        <v>38.0</v>
      </c>
      <c r="B75" s="62">
        <v>247.0</v>
      </c>
      <c r="C75" s="62">
        <v>62.0</v>
      </c>
      <c r="D75" s="63">
        <v>46087.0</v>
      </c>
      <c r="E75" s="62" t="s">
        <v>254</v>
      </c>
      <c r="F75" s="62" t="s">
        <v>227</v>
      </c>
      <c r="G75" s="62" t="s">
        <v>239</v>
      </c>
      <c r="H75" s="62" t="s">
        <v>724</v>
      </c>
      <c r="I75" s="62" t="s">
        <v>81</v>
      </c>
      <c r="J75" s="65">
        <v>0.9256944444444445</v>
      </c>
      <c r="K75" s="62">
        <v>3.0</v>
      </c>
      <c r="L75" s="62">
        <v>12.0</v>
      </c>
      <c r="M75" s="62">
        <v>0.25</v>
      </c>
      <c r="N75" s="62">
        <v>0.0</v>
      </c>
      <c r="O75" s="62">
        <v>3.0</v>
      </c>
      <c r="P75" s="62">
        <v>0.0</v>
      </c>
      <c r="Q75" s="62">
        <v>3.0</v>
      </c>
      <c r="R75" s="62">
        <v>9.0</v>
      </c>
      <c r="S75" s="62">
        <v>0.333</v>
      </c>
      <c r="T75" s="62">
        <v>0.25</v>
      </c>
      <c r="U75" s="62">
        <v>2.0</v>
      </c>
      <c r="V75" s="62">
        <v>4.0</v>
      </c>
      <c r="W75" s="62">
        <v>0.5</v>
      </c>
      <c r="X75" s="62">
        <v>1.0</v>
      </c>
      <c r="Y75" s="62">
        <v>2.0</v>
      </c>
      <c r="Z75" s="62">
        <v>3.0</v>
      </c>
      <c r="AA75" s="62">
        <v>1.0</v>
      </c>
      <c r="AB75" s="62">
        <v>0.0</v>
      </c>
      <c r="AC75" s="62">
        <v>1.0</v>
      </c>
      <c r="AD75" s="62">
        <v>0.0</v>
      </c>
      <c r="AE75" s="62">
        <v>3.0</v>
      </c>
      <c r="AF75" s="62">
        <v>8.0</v>
      </c>
      <c r="AG75" s="62">
        <v>1.5</v>
      </c>
      <c r="AH75" s="62">
        <v>-1.0</v>
      </c>
    </row>
    <row r="76" ht="15.75" customHeight="1">
      <c r="A76" s="70">
        <v>39.0</v>
      </c>
      <c r="B76" s="71">
        <v>248.0</v>
      </c>
      <c r="C76" s="71">
        <v>63.0</v>
      </c>
      <c r="D76" s="72">
        <v>46088.0</v>
      </c>
      <c r="E76" s="73" t="s">
        <v>941</v>
      </c>
      <c r="F76" s="74" t="s">
        <v>227</v>
      </c>
      <c r="G76" s="73" t="s">
        <v>942</v>
      </c>
      <c r="H76" s="75" t="s">
        <v>943</v>
      </c>
      <c r="I76" s="76"/>
      <c r="J76" s="77">
        <v>1.4513888888888888</v>
      </c>
      <c r="K76" s="78">
        <v>6.0</v>
      </c>
      <c r="L76" s="78">
        <v>15.0</v>
      </c>
      <c r="M76" s="78">
        <v>0.4</v>
      </c>
      <c r="N76" s="78">
        <v>0.0</v>
      </c>
      <c r="O76" s="78">
        <v>3.0</v>
      </c>
      <c r="P76" s="78">
        <v>0.0</v>
      </c>
      <c r="Q76" s="78">
        <v>6.0</v>
      </c>
      <c r="R76" s="78">
        <v>12.0</v>
      </c>
      <c r="S76" s="78">
        <v>0.5</v>
      </c>
      <c r="T76" s="78">
        <v>0.4</v>
      </c>
      <c r="U76" s="78">
        <v>9.0</v>
      </c>
      <c r="V76" s="78">
        <v>9.0</v>
      </c>
      <c r="W76" s="78">
        <v>1.0</v>
      </c>
      <c r="X76" s="78">
        <v>3.0</v>
      </c>
      <c r="Y76" s="78">
        <v>7.0</v>
      </c>
      <c r="Z76" s="78">
        <v>10.0</v>
      </c>
      <c r="AA76" s="78">
        <v>1.0</v>
      </c>
      <c r="AB76" s="78">
        <v>1.0</v>
      </c>
      <c r="AC76" s="78">
        <v>1.0</v>
      </c>
      <c r="AD76" s="78">
        <v>2.0</v>
      </c>
      <c r="AE76" s="78">
        <v>2.0</v>
      </c>
      <c r="AF76" s="78">
        <v>21.0</v>
      </c>
      <c r="AG76" s="78">
        <v>16.7</v>
      </c>
      <c r="AH76" s="78">
        <v>-2.0</v>
      </c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hyperlinks>
    <hyperlink r:id="rId1" ref="D76"/>
    <hyperlink r:id="rId2" ref="E76"/>
    <hyperlink r:id="rId3" ref="G76"/>
    <hyperlink r:id="rId4" ref="H76"/>
  </hyperlinks>
  <printOptions/>
  <pageMargins bottom="1.0" footer="0.0" header="0.0" left="0.75" right="0.75" top="1.0"/>
  <pageSetup paperSize="9" orientation="portrait"/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A3AF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79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5.750754086</v>
      </c>
      <c r="C3" s="55">
        <f t="shared" ref="C3:F3" si="1">IF(COUNT(Z13:Z600)&gt;1,STDEV(Z13:Z600),"")</f>
        <v>2.991539529</v>
      </c>
      <c r="D3" s="55">
        <f t="shared" si="1"/>
        <v>1.882220693</v>
      </c>
      <c r="E3" s="55">
        <f t="shared" si="1"/>
        <v>1.024532664</v>
      </c>
      <c r="F3" s="55">
        <f t="shared" si="1"/>
        <v>0.5130154421</v>
      </c>
      <c r="G3" s="55">
        <f>IF(COUNT(N13:N600)&gt;1,STDEV(N13:N600),"")</f>
        <v>1.272015548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5.169071314</v>
      </c>
      <c r="C4" s="57">
        <f t="shared" ref="C4:F4" si="2">IF(COUNT(Z13:Z600)&gt;=20,STDEV(OFFSET(Z12,COUNT(Z13:Z600)-20,0,20,1)),IF(COUNT(Z13:Z600)&gt;1,STDEV(Z13:Z600),""))</f>
        <v>3.437835576</v>
      </c>
      <c r="D4" s="57">
        <f t="shared" si="2"/>
        <v>2.034785216</v>
      </c>
      <c r="E4" s="57">
        <f t="shared" si="2"/>
        <v>1.167293065</v>
      </c>
      <c r="F4" s="57">
        <f t="shared" si="2"/>
        <v>0.6069769787</v>
      </c>
      <c r="G4" s="57">
        <f>IF(COUNT(N13:N600)&gt;=20,STDEV(OFFSET(N12,COUNT(N13:N600)-20,0,20,1)),IF(COUNT(N13:N600)&gt;1,STDEV(N13:N600),""))</f>
        <v>1.149624907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4.69041576</v>
      </c>
      <c r="C5" s="58">
        <f t="shared" ref="C5:F5" si="3">IF(COUNT(Z13:Z600)&gt;=10,STDEV(OFFSET(Z12,COUNT(Z13:Z600)-10,0,10,1)),IF(COUNT(Z13:Z600)&gt;1,STDEV(Z13:Z600),""))</f>
        <v>3.666666667</v>
      </c>
      <c r="D5" s="58">
        <f t="shared" si="3"/>
        <v>2.223610677</v>
      </c>
      <c r="E5" s="58">
        <f t="shared" si="3"/>
        <v>0.7071067812</v>
      </c>
      <c r="F5" s="58">
        <f t="shared" si="3"/>
        <v>0.5270462767</v>
      </c>
      <c r="G5" s="58">
        <f>IF(COUNT(N13:N600)&gt;=10,STDEV(OFFSET(N12,COUNT(N13:N600)-10,0,10,1)),IF(COUNT(N13:N600)&gt;1,STDEV(N13:N600),""))</f>
        <v>1.364225462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>PTS ▲ REB ▲ AST ▲</v>
      </c>
      <c r="J5" s="59">
        <f>IF(COUNT(AF13:AF600)&gt;=10,AVERAGE(OFFSET(AF12,COUNT(AF13:AF600)-10,0,10,1)),"")</f>
        <v>16.33333333</v>
      </c>
      <c r="K5" s="59">
        <f t="shared" ref="K5:L5" si="4">IF(COUNT(Z13:Z600)&gt;=10,AVERAGE(OFFSET(Z12,COUNT(Z13:Z600)-10,0,10,1)),"")</f>
        <v>7.777777778</v>
      </c>
      <c r="L5" s="59">
        <f t="shared" si="4"/>
        <v>4.222222222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4.847679857</v>
      </c>
      <c r="C6" s="58">
        <f t="shared" ref="C6:F6" si="5">IF(COUNT(Z13:Z600)&gt;=5,STDEV(OFFSET(Z12,COUNT(Z13:Z600)-5,0,5,1)),IF(COUNT(Z13:Z600)&gt;1,STDEV(Z13:Z600),""))</f>
        <v>2.880972058</v>
      </c>
      <c r="D6" s="58">
        <f t="shared" si="5"/>
        <v>2.34520788</v>
      </c>
      <c r="E6" s="58">
        <f t="shared" si="5"/>
        <v>0.8366600265</v>
      </c>
      <c r="F6" s="58">
        <f t="shared" si="5"/>
        <v>0.5477225575</v>
      </c>
      <c r="G6" s="58">
        <f>IF(COUNT(N13:N600)&gt;=5,STDEV(OFFSET(N12,COUNT(N13:N600)-5,0,5,1)),IF(COUNT(N13:N600)&gt;1,STDEV(N13:N600),""))</f>
        <v>1.788854382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PTS ▲ REB ▲ AST ▲</v>
      </c>
      <c r="J6" s="59">
        <f>IF(COUNT(AF13:AF600)&gt;=5,AVERAGE(OFFSET(AF12,COUNT(AF13:AF600)-5,0,5,1)),"")</f>
        <v>16</v>
      </c>
      <c r="K6" s="59">
        <f t="shared" ref="K6:L6" si="6">IF(COUNT(Z13:Z600)&gt;=5,AVERAGE(OFFSET(Z12,COUNT(Z13:Z600)-5,0,5,1)),"")</f>
        <v>6.6</v>
      </c>
      <c r="L6" s="59">
        <f t="shared" si="6"/>
        <v>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0.5153591855</v>
      </c>
      <c r="C7" s="17">
        <f t="shared" si="7"/>
        <v>0.6040608665</v>
      </c>
      <c r="D7" s="17">
        <f t="shared" si="7"/>
        <v>0.8121911209</v>
      </c>
      <c r="E7" s="17">
        <f t="shared" si="7"/>
        <v>1.241260727</v>
      </c>
      <c r="F7" s="17">
        <f t="shared" si="7"/>
        <v>1.469089675</v>
      </c>
      <c r="G7" s="17">
        <f t="shared" si="7"/>
        <v>0.7705478798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11.15873016</v>
      </c>
      <c r="C8" s="60">
        <f t="shared" ref="C8:F8" si="8">IF(COUNT(Z13:Z600)&gt;0,AVERAGE(Z13:Z600),"")</f>
        <v>4.952380952</v>
      </c>
      <c r="D8" s="60">
        <f t="shared" si="8"/>
        <v>2.317460317</v>
      </c>
      <c r="E8" s="60">
        <f t="shared" si="8"/>
        <v>0.8253968254</v>
      </c>
      <c r="F8" s="60">
        <f t="shared" si="8"/>
        <v>0.3492063492</v>
      </c>
      <c r="G8" s="60">
        <f>IF(COUNT(N13:N600)&gt;0,AVERAGE(N13:N600),"")</f>
        <v>1.650793651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0" customHeight="1">
      <c r="A11" s="5" t="s">
        <v>192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>
      <c r="A13" s="62">
        <v>1.0</v>
      </c>
      <c r="B13" s="62">
        <v>109.0</v>
      </c>
      <c r="C13" s="62">
        <v>1.0</v>
      </c>
      <c r="D13" s="63">
        <v>45953.0</v>
      </c>
      <c r="E13" s="62" t="s">
        <v>316</v>
      </c>
      <c r="F13" s="62" t="s">
        <v>81</v>
      </c>
      <c r="G13" s="62" t="s">
        <v>245</v>
      </c>
      <c r="H13" s="62" t="s">
        <v>904</v>
      </c>
      <c r="I13" s="62" t="s">
        <v>81</v>
      </c>
      <c r="J13" s="64">
        <v>1.2631944444444445</v>
      </c>
      <c r="K13" s="62">
        <v>6.0</v>
      </c>
      <c r="L13" s="62">
        <v>11.0</v>
      </c>
      <c r="M13" s="62">
        <v>0.545</v>
      </c>
      <c r="N13" s="62">
        <v>1.0</v>
      </c>
      <c r="O13" s="62">
        <v>5.0</v>
      </c>
      <c r="P13" s="62">
        <v>0.2</v>
      </c>
      <c r="Q13" s="62">
        <v>5.0</v>
      </c>
      <c r="R13" s="62">
        <v>6.0</v>
      </c>
      <c r="S13" s="62">
        <v>0.833</v>
      </c>
      <c r="T13" s="62">
        <v>0.591</v>
      </c>
      <c r="U13" s="62">
        <v>0.0</v>
      </c>
      <c r="V13" s="62">
        <v>0.0</v>
      </c>
      <c r="W13" s="62" t="s">
        <v>81</v>
      </c>
      <c r="X13" s="62">
        <v>1.0</v>
      </c>
      <c r="Y13" s="62">
        <v>3.0</v>
      </c>
      <c r="Z13" s="62">
        <v>4.0</v>
      </c>
      <c r="AA13" s="62">
        <v>4.0</v>
      </c>
      <c r="AB13" s="62">
        <v>1.0</v>
      </c>
      <c r="AC13" s="62">
        <v>0.0</v>
      </c>
      <c r="AD13" s="62">
        <v>2.0</v>
      </c>
      <c r="AE13" s="62">
        <v>4.0</v>
      </c>
      <c r="AF13" s="62">
        <v>13.0</v>
      </c>
      <c r="AG13" s="62">
        <v>9.5</v>
      </c>
      <c r="AH13" s="62">
        <v>-7.0</v>
      </c>
    </row>
    <row r="14">
      <c r="A14" s="62">
        <v>2.0</v>
      </c>
      <c r="B14" s="62">
        <v>110.0</v>
      </c>
      <c r="C14" s="62">
        <v>2.0</v>
      </c>
      <c r="D14" s="63">
        <v>45955.0</v>
      </c>
      <c r="E14" s="62" t="s">
        <v>316</v>
      </c>
      <c r="F14" s="62" t="s">
        <v>227</v>
      </c>
      <c r="G14" s="62" t="s">
        <v>233</v>
      </c>
      <c r="H14" s="62" t="s">
        <v>905</v>
      </c>
      <c r="I14" s="62" t="s">
        <v>81</v>
      </c>
      <c r="J14" s="64">
        <v>1.1118055555555555</v>
      </c>
      <c r="K14" s="62">
        <v>2.0</v>
      </c>
      <c r="L14" s="62">
        <v>13.0</v>
      </c>
      <c r="M14" s="62">
        <v>0.154</v>
      </c>
      <c r="N14" s="62">
        <v>2.0</v>
      </c>
      <c r="O14" s="62">
        <v>8.0</v>
      </c>
      <c r="P14" s="62">
        <v>0.25</v>
      </c>
      <c r="Q14" s="62">
        <v>0.0</v>
      </c>
      <c r="R14" s="62">
        <v>5.0</v>
      </c>
      <c r="S14" s="62">
        <v>0.0</v>
      </c>
      <c r="T14" s="62">
        <v>0.231</v>
      </c>
      <c r="U14" s="62">
        <v>0.0</v>
      </c>
      <c r="V14" s="62">
        <v>0.0</v>
      </c>
      <c r="W14" s="62" t="s">
        <v>81</v>
      </c>
      <c r="X14" s="62">
        <v>1.0</v>
      </c>
      <c r="Y14" s="62">
        <v>6.0</v>
      </c>
      <c r="Z14" s="62">
        <v>7.0</v>
      </c>
      <c r="AA14" s="62">
        <v>3.0</v>
      </c>
      <c r="AB14" s="62">
        <v>0.0</v>
      </c>
      <c r="AC14" s="62">
        <v>1.0</v>
      </c>
      <c r="AD14" s="62">
        <v>1.0</v>
      </c>
      <c r="AE14" s="62">
        <v>0.0</v>
      </c>
      <c r="AF14" s="62">
        <v>6.0</v>
      </c>
      <c r="AG14" s="62">
        <v>2.0</v>
      </c>
      <c r="AH14" s="62">
        <v>-14.0</v>
      </c>
    </row>
    <row r="15">
      <c r="A15" s="62">
        <v>3.0</v>
      </c>
      <c r="B15" s="62">
        <v>111.0</v>
      </c>
      <c r="C15" s="62">
        <v>3.0</v>
      </c>
      <c r="D15" s="63">
        <v>45956.0</v>
      </c>
      <c r="E15" s="62" t="s">
        <v>316</v>
      </c>
      <c r="F15" s="62" t="s">
        <v>227</v>
      </c>
      <c r="G15" s="62" t="s">
        <v>225</v>
      </c>
      <c r="H15" s="62" t="s">
        <v>479</v>
      </c>
      <c r="I15" s="62" t="s">
        <v>81</v>
      </c>
      <c r="J15" s="64">
        <v>1.0972222222222223</v>
      </c>
      <c r="K15" s="62">
        <v>2.0</v>
      </c>
      <c r="L15" s="62">
        <v>8.0</v>
      </c>
      <c r="M15" s="62">
        <v>0.25</v>
      </c>
      <c r="N15" s="62">
        <v>1.0</v>
      </c>
      <c r="O15" s="62">
        <v>5.0</v>
      </c>
      <c r="P15" s="62">
        <v>0.2</v>
      </c>
      <c r="Q15" s="62">
        <v>1.0</v>
      </c>
      <c r="R15" s="62">
        <v>3.0</v>
      </c>
      <c r="S15" s="62">
        <v>0.333</v>
      </c>
      <c r="T15" s="62">
        <v>0.313</v>
      </c>
      <c r="U15" s="62">
        <v>0.0</v>
      </c>
      <c r="V15" s="62">
        <v>0.0</v>
      </c>
      <c r="W15" s="62" t="s">
        <v>81</v>
      </c>
      <c r="X15" s="62">
        <v>1.0</v>
      </c>
      <c r="Y15" s="62">
        <v>6.0</v>
      </c>
      <c r="Z15" s="62">
        <v>7.0</v>
      </c>
      <c r="AA15" s="62">
        <v>4.0</v>
      </c>
      <c r="AB15" s="62">
        <v>0.0</v>
      </c>
      <c r="AC15" s="62">
        <v>1.0</v>
      </c>
      <c r="AD15" s="62">
        <v>2.0</v>
      </c>
      <c r="AE15" s="62">
        <v>2.0</v>
      </c>
      <c r="AF15" s="62">
        <v>5.0</v>
      </c>
      <c r="AG15" s="62">
        <v>3.4</v>
      </c>
      <c r="AH15" s="62">
        <v>-11.0</v>
      </c>
    </row>
    <row r="16">
      <c r="A16" s="62">
        <v>4.0</v>
      </c>
      <c r="B16" s="62">
        <v>112.0</v>
      </c>
      <c r="C16" s="62">
        <v>4.0</v>
      </c>
      <c r="D16" s="63">
        <v>45959.0</v>
      </c>
      <c r="E16" s="62" t="s">
        <v>316</v>
      </c>
      <c r="F16" s="62" t="s">
        <v>227</v>
      </c>
      <c r="G16" s="62" t="s">
        <v>256</v>
      </c>
      <c r="H16" s="62" t="s">
        <v>906</v>
      </c>
      <c r="I16" s="62" t="s">
        <v>224</v>
      </c>
      <c r="J16" s="64">
        <v>1.4881944444444444</v>
      </c>
      <c r="K16" s="62">
        <v>5.0</v>
      </c>
      <c r="L16" s="62">
        <v>19.0</v>
      </c>
      <c r="M16" s="62">
        <v>0.263</v>
      </c>
      <c r="N16" s="62">
        <v>4.0</v>
      </c>
      <c r="O16" s="62">
        <v>10.0</v>
      </c>
      <c r="P16" s="62">
        <v>0.4</v>
      </c>
      <c r="Q16" s="62">
        <v>1.0</v>
      </c>
      <c r="R16" s="62">
        <v>9.0</v>
      </c>
      <c r="S16" s="62">
        <v>0.111</v>
      </c>
      <c r="T16" s="62">
        <v>0.368</v>
      </c>
      <c r="U16" s="62">
        <v>6.0</v>
      </c>
      <c r="V16" s="62">
        <v>7.0</v>
      </c>
      <c r="W16" s="62">
        <v>0.857</v>
      </c>
      <c r="X16" s="62">
        <v>0.0</v>
      </c>
      <c r="Y16" s="62">
        <v>6.0</v>
      </c>
      <c r="Z16" s="62">
        <v>6.0</v>
      </c>
      <c r="AA16" s="62">
        <v>5.0</v>
      </c>
      <c r="AB16" s="62">
        <v>3.0</v>
      </c>
      <c r="AC16" s="62">
        <v>1.0</v>
      </c>
      <c r="AD16" s="62">
        <v>1.0</v>
      </c>
      <c r="AE16" s="62">
        <v>3.0</v>
      </c>
      <c r="AF16" s="62">
        <v>20.0</v>
      </c>
      <c r="AG16" s="62">
        <v>15.1</v>
      </c>
      <c r="AH16" s="62">
        <v>-3.0</v>
      </c>
    </row>
    <row r="17">
      <c r="A17" s="62">
        <v>5.0</v>
      </c>
      <c r="B17" s="62">
        <v>113.0</v>
      </c>
      <c r="C17" s="62">
        <v>5.0</v>
      </c>
      <c r="D17" s="63">
        <v>45961.0</v>
      </c>
      <c r="E17" s="62" t="s">
        <v>316</v>
      </c>
      <c r="F17" s="62" t="s">
        <v>81</v>
      </c>
      <c r="G17" s="62" t="s">
        <v>241</v>
      </c>
      <c r="H17" s="62" t="s">
        <v>907</v>
      </c>
      <c r="I17" s="62" t="s">
        <v>224</v>
      </c>
      <c r="J17" s="64">
        <v>1.1625</v>
      </c>
      <c r="K17" s="62">
        <v>6.0</v>
      </c>
      <c r="L17" s="62">
        <v>13.0</v>
      </c>
      <c r="M17" s="62">
        <v>0.462</v>
      </c>
      <c r="N17" s="62">
        <v>4.0</v>
      </c>
      <c r="O17" s="62">
        <v>6.0</v>
      </c>
      <c r="P17" s="62">
        <v>0.667</v>
      </c>
      <c r="Q17" s="62">
        <v>2.0</v>
      </c>
      <c r="R17" s="62">
        <v>7.0</v>
      </c>
      <c r="S17" s="62">
        <v>0.286</v>
      </c>
      <c r="T17" s="62">
        <v>0.615</v>
      </c>
      <c r="U17" s="62">
        <v>1.0</v>
      </c>
      <c r="V17" s="62">
        <v>2.0</v>
      </c>
      <c r="W17" s="62">
        <v>0.5</v>
      </c>
      <c r="X17" s="62">
        <v>1.0</v>
      </c>
      <c r="Y17" s="62">
        <v>2.0</v>
      </c>
      <c r="Z17" s="62">
        <v>3.0</v>
      </c>
      <c r="AA17" s="62">
        <v>3.0</v>
      </c>
      <c r="AB17" s="62">
        <v>0.0</v>
      </c>
      <c r="AC17" s="62">
        <v>0.0</v>
      </c>
      <c r="AD17" s="62">
        <v>1.0</v>
      </c>
      <c r="AE17" s="62">
        <v>2.0</v>
      </c>
      <c r="AF17" s="62">
        <v>17.0</v>
      </c>
      <c r="AG17" s="62">
        <v>11.5</v>
      </c>
      <c r="AH17" s="62">
        <v>-8.0</v>
      </c>
    </row>
    <row r="18">
      <c r="A18" s="62">
        <v>6.0</v>
      </c>
      <c r="B18" s="62">
        <v>114.0</v>
      </c>
      <c r="C18" s="62">
        <v>6.0</v>
      </c>
      <c r="D18" s="63">
        <v>45962.0</v>
      </c>
      <c r="E18" s="62" t="s">
        <v>316</v>
      </c>
      <c r="F18" s="62" t="s">
        <v>81</v>
      </c>
      <c r="G18" s="62" t="s">
        <v>222</v>
      </c>
      <c r="H18" s="62" t="s">
        <v>908</v>
      </c>
      <c r="I18" s="62" t="s">
        <v>224</v>
      </c>
      <c r="J18" s="64">
        <v>1.2479166666666666</v>
      </c>
      <c r="K18" s="62">
        <v>2.0</v>
      </c>
      <c r="L18" s="62">
        <v>9.0</v>
      </c>
      <c r="M18" s="62">
        <v>0.222</v>
      </c>
      <c r="N18" s="62">
        <v>0.0</v>
      </c>
      <c r="O18" s="62">
        <v>5.0</v>
      </c>
      <c r="P18" s="62">
        <v>0.0</v>
      </c>
      <c r="Q18" s="62">
        <v>2.0</v>
      </c>
      <c r="R18" s="62">
        <v>4.0</v>
      </c>
      <c r="S18" s="62">
        <v>0.5</v>
      </c>
      <c r="T18" s="62">
        <v>0.222</v>
      </c>
      <c r="U18" s="62">
        <v>2.0</v>
      </c>
      <c r="V18" s="62">
        <v>2.0</v>
      </c>
      <c r="W18" s="62">
        <v>1.0</v>
      </c>
      <c r="X18" s="62">
        <v>2.0</v>
      </c>
      <c r="Y18" s="62">
        <v>7.0</v>
      </c>
      <c r="Z18" s="62">
        <v>9.0</v>
      </c>
      <c r="AA18" s="62">
        <v>5.0</v>
      </c>
      <c r="AB18" s="62">
        <v>0.0</v>
      </c>
      <c r="AC18" s="62">
        <v>0.0</v>
      </c>
      <c r="AD18" s="62">
        <v>4.0</v>
      </c>
      <c r="AE18" s="62">
        <v>2.0</v>
      </c>
      <c r="AF18" s="62">
        <v>6.0</v>
      </c>
      <c r="AG18" s="62">
        <v>2.7</v>
      </c>
      <c r="AH18" s="62">
        <v>13.0</v>
      </c>
    </row>
    <row r="19">
      <c r="A19" s="62">
        <v>7.0</v>
      </c>
      <c r="B19" s="62">
        <v>115.0</v>
      </c>
      <c r="C19" s="62">
        <v>7.0</v>
      </c>
      <c r="D19" s="63">
        <v>45964.0</v>
      </c>
      <c r="E19" s="62" t="s">
        <v>316</v>
      </c>
      <c r="F19" s="62" t="s">
        <v>81</v>
      </c>
      <c r="G19" s="62" t="s">
        <v>249</v>
      </c>
      <c r="H19" s="62" t="s">
        <v>424</v>
      </c>
      <c r="I19" s="62" t="s">
        <v>224</v>
      </c>
      <c r="J19" s="64">
        <v>1.5902777777777777</v>
      </c>
      <c r="K19" s="62">
        <v>7.0</v>
      </c>
      <c r="L19" s="62">
        <v>15.0</v>
      </c>
      <c r="M19" s="62">
        <v>0.467</v>
      </c>
      <c r="N19" s="62">
        <v>2.0</v>
      </c>
      <c r="O19" s="62">
        <v>6.0</v>
      </c>
      <c r="P19" s="62">
        <v>0.333</v>
      </c>
      <c r="Q19" s="62">
        <v>5.0</v>
      </c>
      <c r="R19" s="62">
        <v>9.0</v>
      </c>
      <c r="S19" s="62">
        <v>0.556</v>
      </c>
      <c r="T19" s="62">
        <v>0.533</v>
      </c>
      <c r="U19" s="62">
        <v>2.0</v>
      </c>
      <c r="V19" s="62">
        <v>4.0</v>
      </c>
      <c r="W19" s="62">
        <v>0.5</v>
      </c>
      <c r="X19" s="62">
        <v>1.0</v>
      </c>
      <c r="Y19" s="62">
        <v>7.0</v>
      </c>
      <c r="Z19" s="62">
        <v>8.0</v>
      </c>
      <c r="AA19" s="62">
        <v>5.0</v>
      </c>
      <c r="AB19" s="62">
        <v>0.0</v>
      </c>
      <c r="AC19" s="62">
        <v>0.0</v>
      </c>
      <c r="AD19" s="62">
        <v>2.0</v>
      </c>
      <c r="AE19" s="62">
        <v>3.0</v>
      </c>
      <c r="AF19" s="62">
        <v>18.0</v>
      </c>
      <c r="AG19" s="62">
        <v>12.6</v>
      </c>
      <c r="AH19" s="62">
        <v>-10.0</v>
      </c>
    </row>
    <row r="20">
      <c r="A20" s="62">
        <v>8.0</v>
      </c>
      <c r="B20" s="62">
        <v>116.0</v>
      </c>
      <c r="C20" s="62">
        <v>8.0</v>
      </c>
      <c r="D20" s="63">
        <v>45966.0</v>
      </c>
      <c r="E20" s="62" t="s">
        <v>316</v>
      </c>
      <c r="F20" s="62" t="s">
        <v>81</v>
      </c>
      <c r="G20" s="62" t="s">
        <v>300</v>
      </c>
      <c r="H20" s="62" t="s">
        <v>909</v>
      </c>
      <c r="I20" s="62" t="s">
        <v>224</v>
      </c>
      <c r="J20" s="64">
        <v>1.3409722222222222</v>
      </c>
      <c r="K20" s="62">
        <v>3.0</v>
      </c>
      <c r="L20" s="62">
        <v>11.0</v>
      </c>
      <c r="M20" s="62">
        <v>0.273</v>
      </c>
      <c r="N20" s="62">
        <v>0.0</v>
      </c>
      <c r="O20" s="62">
        <v>1.0</v>
      </c>
      <c r="P20" s="62">
        <v>0.0</v>
      </c>
      <c r="Q20" s="62">
        <v>3.0</v>
      </c>
      <c r="R20" s="62">
        <v>10.0</v>
      </c>
      <c r="S20" s="62">
        <v>0.3</v>
      </c>
      <c r="T20" s="62">
        <v>0.273</v>
      </c>
      <c r="U20" s="62">
        <v>0.0</v>
      </c>
      <c r="V20" s="62">
        <v>0.0</v>
      </c>
      <c r="W20" s="62" t="s">
        <v>81</v>
      </c>
      <c r="X20" s="62">
        <v>0.0</v>
      </c>
      <c r="Y20" s="62">
        <v>6.0</v>
      </c>
      <c r="Z20" s="62">
        <v>6.0</v>
      </c>
      <c r="AA20" s="62">
        <v>6.0</v>
      </c>
      <c r="AB20" s="62">
        <v>0.0</v>
      </c>
      <c r="AC20" s="62">
        <v>1.0</v>
      </c>
      <c r="AD20" s="62">
        <v>1.0</v>
      </c>
      <c r="AE20" s="62">
        <v>2.0</v>
      </c>
      <c r="AF20" s="62">
        <v>6.0</v>
      </c>
      <c r="AG20" s="62">
        <v>4.4</v>
      </c>
      <c r="AH20" s="62">
        <v>-9.0</v>
      </c>
    </row>
    <row r="21" ht="15.75" customHeight="1">
      <c r="A21" s="62">
        <v>9.0</v>
      </c>
      <c r="B21" s="62">
        <v>117.0</v>
      </c>
      <c r="C21" s="62">
        <v>9.0</v>
      </c>
      <c r="D21" s="63">
        <v>45969.0</v>
      </c>
      <c r="E21" s="62" t="s">
        <v>316</v>
      </c>
      <c r="F21" s="62" t="s">
        <v>227</v>
      </c>
      <c r="G21" s="62" t="s">
        <v>287</v>
      </c>
      <c r="H21" s="62" t="s">
        <v>699</v>
      </c>
      <c r="I21" s="62" t="s">
        <v>224</v>
      </c>
      <c r="J21" s="65">
        <v>0.9083333333333333</v>
      </c>
      <c r="K21" s="62">
        <v>3.0</v>
      </c>
      <c r="L21" s="62">
        <v>7.0</v>
      </c>
      <c r="M21" s="62">
        <v>0.429</v>
      </c>
      <c r="N21" s="62">
        <v>1.0</v>
      </c>
      <c r="O21" s="62">
        <v>4.0</v>
      </c>
      <c r="P21" s="62">
        <v>0.25</v>
      </c>
      <c r="Q21" s="62">
        <v>2.0</v>
      </c>
      <c r="R21" s="62">
        <v>3.0</v>
      </c>
      <c r="S21" s="62">
        <v>0.667</v>
      </c>
      <c r="T21" s="62">
        <v>0.5</v>
      </c>
      <c r="U21" s="62">
        <v>1.0</v>
      </c>
      <c r="V21" s="62">
        <v>2.0</v>
      </c>
      <c r="W21" s="62">
        <v>0.5</v>
      </c>
      <c r="X21" s="62">
        <v>1.0</v>
      </c>
      <c r="Y21" s="62">
        <v>4.0</v>
      </c>
      <c r="Z21" s="62">
        <v>5.0</v>
      </c>
      <c r="AA21" s="62">
        <v>2.0</v>
      </c>
      <c r="AB21" s="62">
        <v>0.0</v>
      </c>
      <c r="AC21" s="62">
        <v>0.0</v>
      </c>
      <c r="AD21" s="62">
        <v>1.0</v>
      </c>
      <c r="AE21" s="62">
        <v>2.0</v>
      </c>
      <c r="AF21" s="62">
        <v>8.0</v>
      </c>
      <c r="AG21" s="62">
        <v>5.4</v>
      </c>
      <c r="AH21" s="62">
        <v>7.0</v>
      </c>
    </row>
    <row r="22" ht="15.75" customHeight="1">
      <c r="A22" s="62">
        <v>10.0</v>
      </c>
      <c r="B22" s="62">
        <v>118.0</v>
      </c>
      <c r="C22" s="62">
        <v>10.0</v>
      </c>
      <c r="D22" s="63">
        <v>45970.0</v>
      </c>
      <c r="E22" s="62" t="s">
        <v>316</v>
      </c>
      <c r="F22" s="62" t="s">
        <v>227</v>
      </c>
      <c r="G22" s="62" t="s">
        <v>222</v>
      </c>
      <c r="H22" s="62" t="s">
        <v>910</v>
      </c>
      <c r="I22" s="62" t="s">
        <v>224</v>
      </c>
      <c r="J22" s="64">
        <v>1.3145833333333334</v>
      </c>
      <c r="K22" s="62">
        <v>4.0</v>
      </c>
      <c r="L22" s="62">
        <v>14.0</v>
      </c>
      <c r="M22" s="62">
        <v>0.286</v>
      </c>
      <c r="N22" s="62">
        <v>3.0</v>
      </c>
      <c r="O22" s="62">
        <v>6.0</v>
      </c>
      <c r="P22" s="62">
        <v>0.5</v>
      </c>
      <c r="Q22" s="62">
        <v>1.0</v>
      </c>
      <c r="R22" s="62">
        <v>8.0</v>
      </c>
      <c r="S22" s="62">
        <v>0.125</v>
      </c>
      <c r="T22" s="62">
        <v>0.393</v>
      </c>
      <c r="U22" s="62">
        <v>1.0</v>
      </c>
      <c r="V22" s="62">
        <v>1.0</v>
      </c>
      <c r="W22" s="62">
        <v>1.0</v>
      </c>
      <c r="X22" s="62">
        <v>0.0</v>
      </c>
      <c r="Y22" s="62">
        <v>2.0</v>
      </c>
      <c r="Z22" s="62">
        <v>2.0</v>
      </c>
      <c r="AA22" s="62">
        <v>0.0</v>
      </c>
      <c r="AB22" s="62">
        <v>0.0</v>
      </c>
      <c r="AC22" s="62">
        <v>1.0</v>
      </c>
      <c r="AD22" s="62">
        <v>6.0</v>
      </c>
      <c r="AE22" s="62">
        <v>3.0</v>
      </c>
      <c r="AF22" s="62">
        <v>12.0</v>
      </c>
      <c r="AG22" s="62">
        <v>-2.1</v>
      </c>
      <c r="AH22" s="62">
        <v>-11.0</v>
      </c>
    </row>
    <row r="23" ht="15.75" customHeight="1">
      <c r="A23" s="62">
        <v>11.0</v>
      </c>
      <c r="B23" s="62">
        <v>119.0</v>
      </c>
      <c r="C23" s="62">
        <v>11.0</v>
      </c>
      <c r="D23" s="63">
        <v>45972.0</v>
      </c>
      <c r="E23" s="62" t="s">
        <v>316</v>
      </c>
      <c r="F23" s="62" t="s">
        <v>227</v>
      </c>
      <c r="G23" s="62" t="s">
        <v>251</v>
      </c>
      <c r="H23" s="62" t="s">
        <v>911</v>
      </c>
      <c r="I23" s="62" t="s">
        <v>81</v>
      </c>
      <c r="J23" s="65">
        <v>0.9215277777777777</v>
      </c>
      <c r="K23" s="62">
        <v>1.0</v>
      </c>
      <c r="L23" s="62">
        <v>8.0</v>
      </c>
      <c r="M23" s="62">
        <v>0.125</v>
      </c>
      <c r="N23" s="62">
        <v>0.0</v>
      </c>
      <c r="O23" s="62">
        <v>5.0</v>
      </c>
      <c r="P23" s="62">
        <v>0.0</v>
      </c>
      <c r="Q23" s="62">
        <v>1.0</v>
      </c>
      <c r="R23" s="62">
        <v>3.0</v>
      </c>
      <c r="S23" s="62">
        <v>0.333</v>
      </c>
      <c r="T23" s="62">
        <v>0.125</v>
      </c>
      <c r="U23" s="62">
        <v>9.0</v>
      </c>
      <c r="V23" s="62">
        <v>9.0</v>
      </c>
      <c r="W23" s="62">
        <v>1.0</v>
      </c>
      <c r="X23" s="62">
        <v>0.0</v>
      </c>
      <c r="Y23" s="62">
        <v>1.0</v>
      </c>
      <c r="Z23" s="62">
        <v>1.0</v>
      </c>
      <c r="AA23" s="62">
        <v>0.0</v>
      </c>
      <c r="AB23" s="62">
        <v>1.0</v>
      </c>
      <c r="AC23" s="62">
        <v>1.0</v>
      </c>
      <c r="AD23" s="62">
        <v>3.0</v>
      </c>
      <c r="AE23" s="62">
        <v>1.0</v>
      </c>
      <c r="AF23" s="62">
        <v>11.0</v>
      </c>
      <c r="AG23" s="62">
        <v>4.4</v>
      </c>
      <c r="AH23" s="62">
        <v>-20.0</v>
      </c>
    </row>
    <row r="24" ht="15.75" customHeight="1">
      <c r="A24" s="62">
        <v>12.0</v>
      </c>
      <c r="B24" s="62">
        <v>120.0</v>
      </c>
      <c r="C24" s="62">
        <v>12.0</v>
      </c>
      <c r="D24" s="63">
        <v>45974.0</v>
      </c>
      <c r="E24" s="62" t="s">
        <v>316</v>
      </c>
      <c r="F24" s="62" t="s">
        <v>227</v>
      </c>
      <c r="G24" s="62" t="s">
        <v>259</v>
      </c>
      <c r="H24" s="62" t="s">
        <v>912</v>
      </c>
      <c r="I24" s="62" t="s">
        <v>81</v>
      </c>
      <c r="J24" s="64">
        <v>1.0993055555555555</v>
      </c>
      <c r="K24" s="62">
        <v>0.0</v>
      </c>
      <c r="L24" s="62">
        <v>10.0</v>
      </c>
      <c r="M24" s="62">
        <v>0.0</v>
      </c>
      <c r="N24" s="62">
        <v>0.0</v>
      </c>
      <c r="O24" s="62">
        <v>4.0</v>
      </c>
      <c r="P24" s="62">
        <v>0.0</v>
      </c>
      <c r="Q24" s="62">
        <v>0.0</v>
      </c>
      <c r="R24" s="62">
        <v>6.0</v>
      </c>
      <c r="S24" s="62">
        <v>0.0</v>
      </c>
      <c r="T24" s="62">
        <v>0.0</v>
      </c>
      <c r="U24" s="62">
        <v>2.0</v>
      </c>
      <c r="V24" s="62">
        <v>2.0</v>
      </c>
      <c r="W24" s="62">
        <v>1.0</v>
      </c>
      <c r="X24" s="62">
        <v>1.0</v>
      </c>
      <c r="Y24" s="62">
        <v>3.0</v>
      </c>
      <c r="Z24" s="62">
        <v>4.0</v>
      </c>
      <c r="AA24" s="62">
        <v>2.0</v>
      </c>
      <c r="AB24" s="62">
        <v>0.0</v>
      </c>
      <c r="AC24" s="62">
        <v>1.0</v>
      </c>
      <c r="AD24" s="62">
        <v>1.0</v>
      </c>
      <c r="AE24" s="62">
        <v>1.0</v>
      </c>
      <c r="AF24" s="62">
        <v>2.0</v>
      </c>
      <c r="AG24" s="62">
        <v>-2.7</v>
      </c>
      <c r="AH24" s="62">
        <v>-28.0</v>
      </c>
    </row>
    <row r="25" ht="15.75" customHeight="1">
      <c r="A25" s="62">
        <v>13.0</v>
      </c>
      <c r="B25" s="62">
        <v>121.0</v>
      </c>
      <c r="C25" s="62">
        <v>13.0</v>
      </c>
      <c r="D25" s="63">
        <v>45976.0</v>
      </c>
      <c r="E25" s="62" t="s">
        <v>316</v>
      </c>
      <c r="F25" s="62" t="s">
        <v>81</v>
      </c>
      <c r="G25" s="62" t="s">
        <v>261</v>
      </c>
      <c r="H25" s="62" t="s">
        <v>913</v>
      </c>
      <c r="I25" s="62" t="s">
        <v>224</v>
      </c>
      <c r="J25" s="64">
        <v>1.229861111111111</v>
      </c>
      <c r="K25" s="62">
        <v>2.0</v>
      </c>
      <c r="L25" s="62">
        <v>9.0</v>
      </c>
      <c r="M25" s="62">
        <v>0.222</v>
      </c>
      <c r="N25" s="62">
        <v>0.0</v>
      </c>
      <c r="O25" s="62">
        <v>5.0</v>
      </c>
      <c r="P25" s="62">
        <v>0.0</v>
      </c>
      <c r="Q25" s="62">
        <v>2.0</v>
      </c>
      <c r="R25" s="62">
        <v>4.0</v>
      </c>
      <c r="S25" s="62">
        <v>0.5</v>
      </c>
      <c r="T25" s="62">
        <v>0.222</v>
      </c>
      <c r="U25" s="62">
        <v>4.0</v>
      </c>
      <c r="V25" s="62">
        <v>5.0</v>
      </c>
      <c r="W25" s="62">
        <v>0.8</v>
      </c>
      <c r="X25" s="62">
        <v>0.0</v>
      </c>
      <c r="Y25" s="62">
        <v>8.0</v>
      </c>
      <c r="Z25" s="62">
        <v>8.0</v>
      </c>
      <c r="AA25" s="62">
        <v>2.0</v>
      </c>
      <c r="AB25" s="62">
        <v>2.0</v>
      </c>
      <c r="AC25" s="62">
        <v>0.0</v>
      </c>
      <c r="AD25" s="62">
        <v>4.0</v>
      </c>
      <c r="AE25" s="62">
        <v>2.0</v>
      </c>
      <c r="AF25" s="62">
        <v>8.0</v>
      </c>
      <c r="AG25" s="62">
        <v>3.1</v>
      </c>
      <c r="AH25" s="62">
        <v>-7.0</v>
      </c>
    </row>
    <row r="26" ht="15.75" customHeight="1">
      <c r="A26" s="62">
        <v>14.0</v>
      </c>
      <c r="B26" s="62">
        <v>122.0</v>
      </c>
      <c r="C26" s="62">
        <v>14.0</v>
      </c>
      <c r="D26" s="63">
        <v>45978.0</v>
      </c>
      <c r="E26" s="62" t="s">
        <v>316</v>
      </c>
      <c r="F26" s="62" t="s">
        <v>227</v>
      </c>
      <c r="G26" s="62" t="s">
        <v>275</v>
      </c>
      <c r="H26" s="62" t="s">
        <v>914</v>
      </c>
      <c r="I26" s="62" t="s">
        <v>224</v>
      </c>
      <c r="J26" s="64">
        <v>1.1854166666666666</v>
      </c>
      <c r="K26" s="62">
        <v>2.0</v>
      </c>
      <c r="L26" s="62">
        <v>4.0</v>
      </c>
      <c r="M26" s="62">
        <v>0.5</v>
      </c>
      <c r="N26" s="62">
        <v>1.0</v>
      </c>
      <c r="O26" s="62">
        <v>2.0</v>
      </c>
      <c r="P26" s="62">
        <v>0.5</v>
      </c>
      <c r="Q26" s="62">
        <v>1.0</v>
      </c>
      <c r="R26" s="62">
        <v>2.0</v>
      </c>
      <c r="S26" s="62">
        <v>0.5</v>
      </c>
      <c r="T26" s="62">
        <v>0.625</v>
      </c>
      <c r="U26" s="62">
        <v>3.0</v>
      </c>
      <c r="V26" s="62">
        <v>5.0</v>
      </c>
      <c r="W26" s="62">
        <v>0.6</v>
      </c>
      <c r="X26" s="62">
        <v>2.0</v>
      </c>
      <c r="Y26" s="62">
        <v>1.0</v>
      </c>
      <c r="Z26" s="62">
        <v>3.0</v>
      </c>
      <c r="AA26" s="62">
        <v>1.0</v>
      </c>
      <c r="AB26" s="62">
        <v>2.0</v>
      </c>
      <c r="AC26" s="62">
        <v>0.0</v>
      </c>
      <c r="AD26" s="62">
        <v>3.0</v>
      </c>
      <c r="AE26" s="62">
        <v>2.0</v>
      </c>
      <c r="AF26" s="62">
        <v>8.0</v>
      </c>
      <c r="AG26" s="62">
        <v>5.8</v>
      </c>
      <c r="AH26" s="62">
        <v>-9.0</v>
      </c>
    </row>
    <row r="27" ht="15.75" customHeight="1">
      <c r="A27" s="62">
        <v>15.0</v>
      </c>
      <c r="B27" s="62">
        <v>123.0</v>
      </c>
      <c r="C27" s="62">
        <v>15.0</v>
      </c>
      <c r="D27" s="63">
        <v>45980.0</v>
      </c>
      <c r="E27" s="62" t="s">
        <v>316</v>
      </c>
      <c r="F27" s="62" t="s">
        <v>81</v>
      </c>
      <c r="G27" s="62" t="s">
        <v>243</v>
      </c>
      <c r="H27" s="62" t="s">
        <v>915</v>
      </c>
      <c r="I27" s="62" t="s">
        <v>81</v>
      </c>
      <c r="J27" s="64">
        <v>1.0652777777777778</v>
      </c>
      <c r="K27" s="62">
        <v>3.0</v>
      </c>
      <c r="L27" s="62">
        <v>6.0</v>
      </c>
      <c r="M27" s="62">
        <v>0.5</v>
      </c>
      <c r="N27" s="62">
        <v>3.0</v>
      </c>
      <c r="O27" s="62">
        <v>4.0</v>
      </c>
      <c r="P27" s="62">
        <v>0.75</v>
      </c>
      <c r="Q27" s="62">
        <v>0.0</v>
      </c>
      <c r="R27" s="62">
        <v>2.0</v>
      </c>
      <c r="S27" s="62">
        <v>0.0</v>
      </c>
      <c r="T27" s="62">
        <v>0.75</v>
      </c>
      <c r="U27" s="62">
        <v>0.0</v>
      </c>
      <c r="V27" s="62">
        <v>0.0</v>
      </c>
      <c r="W27" s="62" t="s">
        <v>81</v>
      </c>
      <c r="X27" s="62">
        <v>0.0</v>
      </c>
      <c r="Y27" s="62">
        <v>4.0</v>
      </c>
      <c r="Z27" s="62">
        <v>4.0</v>
      </c>
      <c r="AA27" s="62">
        <v>0.0</v>
      </c>
      <c r="AB27" s="62">
        <v>0.0</v>
      </c>
      <c r="AC27" s="62">
        <v>0.0</v>
      </c>
      <c r="AD27" s="62">
        <v>2.0</v>
      </c>
      <c r="AE27" s="62">
        <v>2.0</v>
      </c>
      <c r="AF27" s="62">
        <v>9.0</v>
      </c>
      <c r="AG27" s="62">
        <v>4.4</v>
      </c>
      <c r="AH27" s="62">
        <v>-2.0</v>
      </c>
    </row>
    <row r="28" ht="15.75" customHeight="1">
      <c r="A28" s="62">
        <v>16.0</v>
      </c>
      <c r="B28" s="62">
        <v>124.0</v>
      </c>
      <c r="C28" s="62">
        <v>16.0</v>
      </c>
      <c r="D28" s="63">
        <v>45982.0</v>
      </c>
      <c r="E28" s="62" t="s">
        <v>316</v>
      </c>
      <c r="F28" s="62" t="s">
        <v>227</v>
      </c>
      <c r="G28" s="62" t="s">
        <v>293</v>
      </c>
      <c r="H28" s="62" t="s">
        <v>916</v>
      </c>
      <c r="I28" s="62" t="s">
        <v>81</v>
      </c>
      <c r="J28" s="65">
        <v>0.7131944444444445</v>
      </c>
      <c r="K28" s="62">
        <v>2.0</v>
      </c>
      <c r="L28" s="62">
        <v>6.0</v>
      </c>
      <c r="M28" s="62">
        <v>0.333</v>
      </c>
      <c r="N28" s="62">
        <v>0.0</v>
      </c>
      <c r="O28" s="62">
        <v>2.0</v>
      </c>
      <c r="P28" s="62">
        <v>0.0</v>
      </c>
      <c r="Q28" s="62">
        <v>2.0</v>
      </c>
      <c r="R28" s="62">
        <v>4.0</v>
      </c>
      <c r="S28" s="62">
        <v>0.5</v>
      </c>
      <c r="T28" s="62">
        <v>0.333</v>
      </c>
      <c r="U28" s="62">
        <v>2.0</v>
      </c>
      <c r="V28" s="62">
        <v>2.0</v>
      </c>
      <c r="W28" s="62">
        <v>1.0</v>
      </c>
      <c r="X28" s="62">
        <v>0.0</v>
      </c>
      <c r="Y28" s="62">
        <v>4.0</v>
      </c>
      <c r="Z28" s="62">
        <v>4.0</v>
      </c>
      <c r="AA28" s="62">
        <v>0.0</v>
      </c>
      <c r="AB28" s="62">
        <v>0.0</v>
      </c>
      <c r="AC28" s="62">
        <v>0.0</v>
      </c>
      <c r="AD28" s="62">
        <v>0.0</v>
      </c>
      <c r="AE28" s="62">
        <v>2.0</v>
      </c>
      <c r="AF28" s="62">
        <v>6.0</v>
      </c>
      <c r="AG28" s="62">
        <v>3.0</v>
      </c>
      <c r="AH28" s="62">
        <v>-7.0</v>
      </c>
    </row>
    <row r="29" ht="15.75" customHeight="1">
      <c r="A29" s="62">
        <v>17.0</v>
      </c>
      <c r="B29" s="62">
        <v>125.0</v>
      </c>
      <c r="C29" s="62">
        <v>17.0</v>
      </c>
      <c r="D29" s="63">
        <v>45985.0</v>
      </c>
      <c r="E29" s="62" t="s">
        <v>316</v>
      </c>
      <c r="F29" s="62" t="s">
        <v>81</v>
      </c>
      <c r="G29" s="62" t="s">
        <v>275</v>
      </c>
      <c r="H29" s="62" t="s">
        <v>917</v>
      </c>
      <c r="I29" s="62" t="s">
        <v>81</v>
      </c>
      <c r="J29" s="64">
        <v>1.1270833333333334</v>
      </c>
      <c r="K29" s="62">
        <v>8.0</v>
      </c>
      <c r="L29" s="62">
        <v>10.0</v>
      </c>
      <c r="M29" s="62">
        <v>0.8</v>
      </c>
      <c r="N29" s="62">
        <v>5.0</v>
      </c>
      <c r="O29" s="62">
        <v>6.0</v>
      </c>
      <c r="P29" s="62">
        <v>0.833</v>
      </c>
      <c r="Q29" s="62">
        <v>3.0</v>
      </c>
      <c r="R29" s="62">
        <v>4.0</v>
      </c>
      <c r="S29" s="62">
        <v>0.75</v>
      </c>
      <c r="T29" s="62">
        <v>1.05</v>
      </c>
      <c r="U29" s="62">
        <v>0.0</v>
      </c>
      <c r="V29" s="62">
        <v>0.0</v>
      </c>
      <c r="W29" s="62" t="s">
        <v>81</v>
      </c>
      <c r="X29" s="62">
        <v>1.0</v>
      </c>
      <c r="Y29" s="62">
        <v>5.0</v>
      </c>
      <c r="Z29" s="62">
        <v>6.0</v>
      </c>
      <c r="AA29" s="62">
        <v>2.0</v>
      </c>
      <c r="AB29" s="62">
        <v>1.0</v>
      </c>
      <c r="AC29" s="62">
        <v>0.0</v>
      </c>
      <c r="AD29" s="62">
        <v>2.0</v>
      </c>
      <c r="AE29" s="62">
        <v>2.0</v>
      </c>
      <c r="AF29" s="62">
        <v>21.0</v>
      </c>
      <c r="AG29" s="62">
        <v>19.0</v>
      </c>
      <c r="AH29" s="62">
        <v>8.0</v>
      </c>
    </row>
    <row r="30" ht="15.75" customHeight="1">
      <c r="A30" s="62">
        <v>18.0</v>
      </c>
      <c r="B30" s="62">
        <v>126.0</v>
      </c>
      <c r="C30" s="62">
        <v>18.0</v>
      </c>
      <c r="D30" s="63">
        <v>45987.0</v>
      </c>
      <c r="E30" s="62" t="s">
        <v>316</v>
      </c>
      <c r="F30" s="62" t="s">
        <v>227</v>
      </c>
      <c r="G30" s="62" t="s">
        <v>261</v>
      </c>
      <c r="H30" s="62" t="s">
        <v>918</v>
      </c>
      <c r="I30" s="62" t="s">
        <v>224</v>
      </c>
      <c r="J30" s="64">
        <v>1.1111111111111112</v>
      </c>
      <c r="K30" s="62">
        <v>4.0</v>
      </c>
      <c r="L30" s="62">
        <v>9.0</v>
      </c>
      <c r="M30" s="62">
        <v>0.444</v>
      </c>
      <c r="N30" s="62">
        <v>3.0</v>
      </c>
      <c r="O30" s="62">
        <v>7.0</v>
      </c>
      <c r="P30" s="62">
        <v>0.429</v>
      </c>
      <c r="Q30" s="62">
        <v>1.0</v>
      </c>
      <c r="R30" s="62">
        <v>2.0</v>
      </c>
      <c r="S30" s="62">
        <v>0.5</v>
      </c>
      <c r="T30" s="62">
        <v>0.611</v>
      </c>
      <c r="U30" s="62">
        <v>2.0</v>
      </c>
      <c r="V30" s="62">
        <v>2.0</v>
      </c>
      <c r="W30" s="62">
        <v>1.0</v>
      </c>
      <c r="X30" s="62">
        <v>1.0</v>
      </c>
      <c r="Y30" s="62">
        <v>8.0</v>
      </c>
      <c r="Z30" s="62">
        <v>9.0</v>
      </c>
      <c r="AA30" s="62">
        <v>2.0</v>
      </c>
      <c r="AB30" s="62">
        <v>2.0</v>
      </c>
      <c r="AC30" s="62">
        <v>1.0</v>
      </c>
      <c r="AD30" s="62">
        <v>3.0</v>
      </c>
      <c r="AE30" s="62">
        <v>2.0</v>
      </c>
      <c r="AF30" s="62">
        <v>13.0</v>
      </c>
      <c r="AG30" s="62">
        <v>11.7</v>
      </c>
      <c r="AH30" s="62">
        <v>-13.0</v>
      </c>
    </row>
    <row r="31" ht="15.75" customHeight="1">
      <c r="A31" s="62">
        <v>19.0</v>
      </c>
      <c r="B31" s="62">
        <v>127.0</v>
      </c>
      <c r="C31" s="62">
        <v>19.0</v>
      </c>
      <c r="D31" s="63">
        <v>45989.0</v>
      </c>
      <c r="E31" s="62" t="s">
        <v>316</v>
      </c>
      <c r="F31" s="62" t="s">
        <v>81</v>
      </c>
      <c r="G31" s="62" t="s">
        <v>295</v>
      </c>
      <c r="H31" s="62" t="s">
        <v>919</v>
      </c>
      <c r="I31" s="62" t="s">
        <v>224</v>
      </c>
      <c r="J31" s="65">
        <v>0.9638888888888889</v>
      </c>
      <c r="K31" s="62">
        <v>3.0</v>
      </c>
      <c r="L31" s="62">
        <v>9.0</v>
      </c>
      <c r="M31" s="62">
        <v>0.333</v>
      </c>
      <c r="N31" s="62">
        <v>0.0</v>
      </c>
      <c r="O31" s="62">
        <v>4.0</v>
      </c>
      <c r="P31" s="62">
        <v>0.0</v>
      </c>
      <c r="Q31" s="62">
        <v>3.0</v>
      </c>
      <c r="R31" s="62">
        <v>5.0</v>
      </c>
      <c r="S31" s="62">
        <v>0.6</v>
      </c>
      <c r="T31" s="62">
        <v>0.333</v>
      </c>
      <c r="U31" s="62">
        <v>4.0</v>
      </c>
      <c r="V31" s="62">
        <v>5.0</v>
      </c>
      <c r="W31" s="62">
        <v>0.8</v>
      </c>
      <c r="X31" s="62">
        <v>0.0</v>
      </c>
      <c r="Y31" s="62">
        <v>7.0</v>
      </c>
      <c r="Z31" s="62">
        <v>7.0</v>
      </c>
      <c r="AA31" s="62">
        <v>1.0</v>
      </c>
      <c r="AB31" s="62">
        <v>0.0</v>
      </c>
      <c r="AC31" s="62">
        <v>1.0</v>
      </c>
      <c r="AD31" s="62">
        <v>1.0</v>
      </c>
      <c r="AE31" s="62">
        <v>1.0</v>
      </c>
      <c r="AF31" s="62">
        <v>10.0</v>
      </c>
      <c r="AG31" s="62">
        <v>6.6</v>
      </c>
      <c r="AH31" s="62">
        <v>4.0</v>
      </c>
    </row>
    <row r="32" ht="15.75" customHeight="1">
      <c r="A32" s="62">
        <v>20.0</v>
      </c>
      <c r="B32" s="62">
        <v>128.0</v>
      </c>
      <c r="C32" s="62">
        <v>20.0</v>
      </c>
      <c r="D32" s="63">
        <v>45990.0</v>
      </c>
      <c r="E32" s="62" t="s">
        <v>316</v>
      </c>
      <c r="F32" s="62" t="s">
        <v>81</v>
      </c>
      <c r="G32" s="62" t="s">
        <v>291</v>
      </c>
      <c r="H32" s="62" t="s">
        <v>920</v>
      </c>
      <c r="I32" s="62" t="s">
        <v>81</v>
      </c>
      <c r="J32" s="65">
        <v>0.8472222222222222</v>
      </c>
      <c r="K32" s="62">
        <v>1.0</v>
      </c>
      <c r="L32" s="62">
        <v>4.0</v>
      </c>
      <c r="M32" s="62">
        <v>0.25</v>
      </c>
      <c r="N32" s="62">
        <v>1.0</v>
      </c>
      <c r="O32" s="62">
        <v>3.0</v>
      </c>
      <c r="P32" s="62">
        <v>0.333</v>
      </c>
      <c r="Q32" s="62">
        <v>0.0</v>
      </c>
      <c r="R32" s="62">
        <v>1.0</v>
      </c>
      <c r="S32" s="62">
        <v>0.0</v>
      </c>
      <c r="T32" s="62">
        <v>0.375</v>
      </c>
      <c r="U32" s="62">
        <v>1.0</v>
      </c>
      <c r="V32" s="62">
        <v>2.0</v>
      </c>
      <c r="W32" s="62">
        <v>0.5</v>
      </c>
      <c r="X32" s="62">
        <v>0.0</v>
      </c>
      <c r="Y32" s="62">
        <v>2.0</v>
      </c>
      <c r="Z32" s="62">
        <v>2.0</v>
      </c>
      <c r="AA32" s="62">
        <v>1.0</v>
      </c>
      <c r="AB32" s="62">
        <v>0.0</v>
      </c>
      <c r="AC32" s="62">
        <v>1.0</v>
      </c>
      <c r="AD32" s="62">
        <v>1.0</v>
      </c>
      <c r="AE32" s="62">
        <v>0.0</v>
      </c>
      <c r="AF32" s="62">
        <v>4.0</v>
      </c>
      <c r="AG32" s="62">
        <v>2.2</v>
      </c>
      <c r="AH32" s="62">
        <v>-5.0</v>
      </c>
    </row>
    <row r="33" ht="15.75" customHeight="1">
      <c r="A33" s="62">
        <v>21.0</v>
      </c>
      <c r="B33" s="62">
        <v>129.0</v>
      </c>
      <c r="C33" s="62">
        <v>21.0</v>
      </c>
      <c r="D33" s="63">
        <v>45992.0</v>
      </c>
      <c r="E33" s="62" t="s">
        <v>316</v>
      </c>
      <c r="F33" s="62" t="s">
        <v>81</v>
      </c>
      <c r="G33" s="62" t="s">
        <v>293</v>
      </c>
      <c r="H33" s="62" t="s">
        <v>921</v>
      </c>
      <c r="I33" s="62" t="s">
        <v>224</v>
      </c>
      <c r="J33" s="64">
        <v>1.2208333333333334</v>
      </c>
      <c r="K33" s="62">
        <v>2.0</v>
      </c>
      <c r="L33" s="62">
        <v>8.0</v>
      </c>
      <c r="M33" s="62">
        <v>0.25</v>
      </c>
      <c r="N33" s="62">
        <v>0.0</v>
      </c>
      <c r="O33" s="62">
        <v>5.0</v>
      </c>
      <c r="P33" s="62">
        <v>0.0</v>
      </c>
      <c r="Q33" s="62">
        <v>2.0</v>
      </c>
      <c r="R33" s="62">
        <v>3.0</v>
      </c>
      <c r="S33" s="62">
        <v>0.667</v>
      </c>
      <c r="T33" s="62">
        <v>0.25</v>
      </c>
      <c r="U33" s="62">
        <v>3.0</v>
      </c>
      <c r="V33" s="62">
        <v>4.0</v>
      </c>
      <c r="W33" s="62">
        <v>0.75</v>
      </c>
      <c r="X33" s="62">
        <v>0.0</v>
      </c>
      <c r="Y33" s="62">
        <v>5.0</v>
      </c>
      <c r="Z33" s="62">
        <v>5.0</v>
      </c>
      <c r="AA33" s="62">
        <v>3.0</v>
      </c>
      <c r="AB33" s="62">
        <v>2.0</v>
      </c>
      <c r="AC33" s="62">
        <v>0.0</v>
      </c>
      <c r="AD33" s="62">
        <v>2.0</v>
      </c>
      <c r="AE33" s="62">
        <v>1.0</v>
      </c>
      <c r="AF33" s="62">
        <v>7.0</v>
      </c>
      <c r="AG33" s="62">
        <v>5.0</v>
      </c>
      <c r="AH33" s="62">
        <v>-2.0</v>
      </c>
    </row>
    <row r="34" ht="15.75" customHeight="1">
      <c r="A34" s="62">
        <v>22.0</v>
      </c>
      <c r="B34" s="62">
        <v>130.0</v>
      </c>
      <c r="C34" s="62">
        <v>22.0</v>
      </c>
      <c r="D34" s="63">
        <v>45994.0</v>
      </c>
      <c r="E34" s="62" t="s">
        <v>316</v>
      </c>
      <c r="F34" s="62" t="s">
        <v>81</v>
      </c>
      <c r="G34" s="62" t="s">
        <v>287</v>
      </c>
      <c r="H34" s="62" t="s">
        <v>922</v>
      </c>
      <c r="I34" s="62" t="s">
        <v>81</v>
      </c>
      <c r="J34" s="65">
        <v>0.9</v>
      </c>
      <c r="K34" s="62">
        <v>4.0</v>
      </c>
      <c r="L34" s="62">
        <v>7.0</v>
      </c>
      <c r="M34" s="62">
        <v>0.571</v>
      </c>
      <c r="N34" s="62">
        <v>1.0</v>
      </c>
      <c r="O34" s="62">
        <v>2.0</v>
      </c>
      <c r="P34" s="62">
        <v>0.5</v>
      </c>
      <c r="Q34" s="62">
        <v>3.0</v>
      </c>
      <c r="R34" s="62">
        <v>5.0</v>
      </c>
      <c r="S34" s="62">
        <v>0.6</v>
      </c>
      <c r="T34" s="62">
        <v>0.643</v>
      </c>
      <c r="U34" s="62">
        <v>2.0</v>
      </c>
      <c r="V34" s="62">
        <v>2.0</v>
      </c>
      <c r="W34" s="62">
        <v>1.0</v>
      </c>
      <c r="X34" s="62">
        <v>0.0</v>
      </c>
      <c r="Y34" s="62">
        <v>3.0</v>
      </c>
      <c r="Z34" s="62">
        <v>3.0</v>
      </c>
      <c r="AA34" s="62">
        <v>0.0</v>
      </c>
      <c r="AB34" s="62">
        <v>0.0</v>
      </c>
      <c r="AC34" s="62">
        <v>0.0</v>
      </c>
      <c r="AD34" s="62">
        <v>1.0</v>
      </c>
      <c r="AE34" s="62">
        <v>2.0</v>
      </c>
      <c r="AF34" s="62">
        <v>11.0</v>
      </c>
      <c r="AG34" s="62">
        <v>6.8</v>
      </c>
      <c r="AH34" s="62">
        <v>-24.0</v>
      </c>
    </row>
    <row r="35" ht="15.75" customHeight="1">
      <c r="A35" s="62">
        <v>23.0</v>
      </c>
      <c r="B35" s="62">
        <v>131.0</v>
      </c>
      <c r="C35" s="62">
        <v>23.0</v>
      </c>
      <c r="D35" s="63">
        <v>45996.0</v>
      </c>
      <c r="E35" s="62" t="s">
        <v>316</v>
      </c>
      <c r="F35" s="62" t="s">
        <v>227</v>
      </c>
      <c r="G35" s="62" t="s">
        <v>291</v>
      </c>
      <c r="H35" s="62" t="s">
        <v>685</v>
      </c>
      <c r="I35" s="62" t="s">
        <v>81</v>
      </c>
      <c r="J35" s="65">
        <v>0.3763888888888889</v>
      </c>
      <c r="K35" s="62">
        <v>1.0</v>
      </c>
      <c r="L35" s="62">
        <v>3.0</v>
      </c>
      <c r="M35" s="62">
        <v>0.333</v>
      </c>
      <c r="N35" s="62">
        <v>1.0</v>
      </c>
      <c r="O35" s="62">
        <v>3.0</v>
      </c>
      <c r="P35" s="62">
        <v>0.333</v>
      </c>
      <c r="Q35" s="62">
        <v>0.0</v>
      </c>
      <c r="R35" s="62">
        <v>0.0</v>
      </c>
      <c r="S35" s="62" t="s">
        <v>81</v>
      </c>
      <c r="T35" s="62">
        <v>0.5</v>
      </c>
      <c r="U35" s="62">
        <v>0.0</v>
      </c>
      <c r="V35" s="62">
        <v>0.0</v>
      </c>
      <c r="W35" s="62" t="s">
        <v>81</v>
      </c>
      <c r="X35" s="62">
        <v>0.0</v>
      </c>
      <c r="Y35" s="62">
        <v>1.0</v>
      </c>
      <c r="Z35" s="62">
        <v>1.0</v>
      </c>
      <c r="AA35" s="62">
        <v>0.0</v>
      </c>
      <c r="AB35" s="62">
        <v>0.0</v>
      </c>
      <c r="AC35" s="62">
        <v>0.0</v>
      </c>
      <c r="AD35" s="62">
        <v>1.0</v>
      </c>
      <c r="AE35" s="62">
        <v>0.0</v>
      </c>
      <c r="AF35" s="62">
        <v>3.0</v>
      </c>
      <c r="AG35" s="62">
        <v>0.6</v>
      </c>
      <c r="AH35" s="62">
        <v>2.0</v>
      </c>
    </row>
    <row r="36" ht="15.75" customHeight="1">
      <c r="A36" s="62">
        <v>24.0</v>
      </c>
      <c r="B36" s="62">
        <v>132.0</v>
      </c>
      <c r="C36" s="62">
        <v>24.0</v>
      </c>
      <c r="D36" s="63">
        <v>45999.0</v>
      </c>
      <c r="E36" s="62" t="s">
        <v>316</v>
      </c>
      <c r="F36" s="62" t="s">
        <v>81</v>
      </c>
      <c r="G36" s="62" t="s">
        <v>228</v>
      </c>
      <c r="H36" s="62" t="s">
        <v>923</v>
      </c>
      <c r="I36" s="62" t="s">
        <v>81</v>
      </c>
      <c r="J36" s="65">
        <v>0.7680555555555556</v>
      </c>
      <c r="K36" s="62">
        <v>3.0</v>
      </c>
      <c r="L36" s="62">
        <v>5.0</v>
      </c>
      <c r="M36" s="62">
        <v>0.6</v>
      </c>
      <c r="N36" s="62">
        <v>2.0</v>
      </c>
      <c r="O36" s="62">
        <v>4.0</v>
      </c>
      <c r="P36" s="62">
        <v>0.5</v>
      </c>
      <c r="Q36" s="62">
        <v>1.0</v>
      </c>
      <c r="R36" s="62">
        <v>1.0</v>
      </c>
      <c r="S36" s="62">
        <v>1.0</v>
      </c>
      <c r="T36" s="62">
        <v>0.8</v>
      </c>
      <c r="U36" s="62">
        <v>4.0</v>
      </c>
      <c r="V36" s="62">
        <v>4.0</v>
      </c>
      <c r="W36" s="62">
        <v>1.0</v>
      </c>
      <c r="X36" s="62">
        <v>1.0</v>
      </c>
      <c r="Y36" s="62">
        <v>2.0</v>
      </c>
      <c r="Z36" s="62">
        <v>3.0</v>
      </c>
      <c r="AA36" s="62">
        <v>1.0</v>
      </c>
      <c r="AB36" s="62">
        <v>0.0</v>
      </c>
      <c r="AC36" s="62">
        <v>0.0</v>
      </c>
      <c r="AD36" s="62">
        <v>2.0</v>
      </c>
      <c r="AE36" s="62">
        <v>1.0</v>
      </c>
      <c r="AF36" s="62">
        <v>12.0</v>
      </c>
      <c r="AG36" s="62">
        <v>9.3</v>
      </c>
      <c r="AH36" s="62">
        <v>3.0</v>
      </c>
    </row>
    <row r="37" ht="15.75" customHeight="1">
      <c r="A37" s="62">
        <v>25.0</v>
      </c>
      <c r="B37" s="62">
        <v>133.0</v>
      </c>
      <c r="C37" s="62">
        <v>25.0</v>
      </c>
      <c r="D37" s="63">
        <v>46003.0</v>
      </c>
      <c r="E37" s="62" t="s">
        <v>316</v>
      </c>
      <c r="F37" s="62" t="s">
        <v>227</v>
      </c>
      <c r="G37" s="62" t="s">
        <v>265</v>
      </c>
      <c r="H37" s="62" t="s">
        <v>924</v>
      </c>
      <c r="I37" s="62" t="s">
        <v>81</v>
      </c>
      <c r="J37" s="65">
        <v>0.7583333333333333</v>
      </c>
      <c r="K37" s="62">
        <v>1.0</v>
      </c>
      <c r="L37" s="62">
        <v>4.0</v>
      </c>
      <c r="M37" s="62">
        <v>0.25</v>
      </c>
      <c r="N37" s="62">
        <v>1.0</v>
      </c>
      <c r="O37" s="62">
        <v>3.0</v>
      </c>
      <c r="P37" s="62">
        <v>0.333</v>
      </c>
      <c r="Q37" s="62">
        <v>0.0</v>
      </c>
      <c r="R37" s="62">
        <v>1.0</v>
      </c>
      <c r="S37" s="62">
        <v>0.0</v>
      </c>
      <c r="T37" s="62">
        <v>0.375</v>
      </c>
      <c r="U37" s="62">
        <v>0.0</v>
      </c>
      <c r="V37" s="62">
        <v>0.0</v>
      </c>
      <c r="W37" s="62" t="s">
        <v>81</v>
      </c>
      <c r="X37" s="62">
        <v>0.0</v>
      </c>
      <c r="Y37" s="62">
        <v>7.0</v>
      </c>
      <c r="Z37" s="62">
        <v>7.0</v>
      </c>
      <c r="AA37" s="62">
        <v>1.0</v>
      </c>
      <c r="AB37" s="62">
        <v>1.0</v>
      </c>
      <c r="AC37" s="62">
        <v>0.0</v>
      </c>
      <c r="AD37" s="62">
        <v>2.0</v>
      </c>
      <c r="AE37" s="62">
        <v>2.0</v>
      </c>
      <c r="AF37" s="62">
        <v>3.0</v>
      </c>
      <c r="AG37" s="62">
        <v>1.6</v>
      </c>
      <c r="AH37" s="62">
        <v>-4.0</v>
      </c>
    </row>
    <row r="38" ht="15.75" customHeight="1">
      <c r="A38" s="62">
        <v>26.0</v>
      </c>
      <c r="B38" s="62">
        <v>134.0</v>
      </c>
      <c r="C38" s="62">
        <v>26.0</v>
      </c>
      <c r="D38" s="63">
        <v>46005.0</v>
      </c>
      <c r="E38" s="62" t="s">
        <v>316</v>
      </c>
      <c r="F38" s="62" t="s">
        <v>81</v>
      </c>
      <c r="G38" s="62" t="s">
        <v>295</v>
      </c>
      <c r="H38" s="62" t="s">
        <v>925</v>
      </c>
      <c r="I38" s="62" t="s">
        <v>81</v>
      </c>
      <c r="J38" s="65">
        <v>0.925</v>
      </c>
      <c r="K38" s="62">
        <v>5.0</v>
      </c>
      <c r="L38" s="62">
        <v>13.0</v>
      </c>
      <c r="M38" s="62">
        <v>0.385</v>
      </c>
      <c r="N38" s="62">
        <v>2.0</v>
      </c>
      <c r="O38" s="62">
        <v>6.0</v>
      </c>
      <c r="P38" s="62">
        <v>0.333</v>
      </c>
      <c r="Q38" s="62">
        <v>3.0</v>
      </c>
      <c r="R38" s="62">
        <v>7.0</v>
      </c>
      <c r="S38" s="62">
        <v>0.429</v>
      </c>
      <c r="T38" s="62">
        <v>0.462</v>
      </c>
      <c r="U38" s="62">
        <v>0.0</v>
      </c>
      <c r="V38" s="62">
        <v>0.0</v>
      </c>
      <c r="W38" s="62" t="s">
        <v>81</v>
      </c>
      <c r="X38" s="62">
        <v>1.0</v>
      </c>
      <c r="Y38" s="62">
        <v>2.0</v>
      </c>
      <c r="Z38" s="62">
        <v>3.0</v>
      </c>
      <c r="AA38" s="62">
        <v>0.0</v>
      </c>
      <c r="AB38" s="62">
        <v>0.0</v>
      </c>
      <c r="AC38" s="62">
        <v>1.0</v>
      </c>
      <c r="AD38" s="62">
        <v>1.0</v>
      </c>
      <c r="AE38" s="62">
        <v>1.0</v>
      </c>
      <c r="AF38" s="62">
        <v>12.0</v>
      </c>
      <c r="AG38" s="62">
        <v>5.5</v>
      </c>
      <c r="AH38" s="62">
        <v>0.0</v>
      </c>
    </row>
    <row r="39" ht="15.75" customHeight="1">
      <c r="A39" s="62">
        <v>27.0</v>
      </c>
      <c r="B39" s="62">
        <v>135.0</v>
      </c>
      <c r="C39" s="62">
        <v>27.0</v>
      </c>
      <c r="D39" s="63">
        <v>46009.0</v>
      </c>
      <c r="E39" s="62" t="s">
        <v>316</v>
      </c>
      <c r="F39" s="62" t="s">
        <v>81</v>
      </c>
      <c r="G39" s="62" t="s">
        <v>297</v>
      </c>
      <c r="H39" s="62" t="s">
        <v>340</v>
      </c>
      <c r="I39" s="62" t="s">
        <v>81</v>
      </c>
      <c r="J39" s="65">
        <v>0.6784722222222223</v>
      </c>
      <c r="K39" s="62">
        <v>2.0</v>
      </c>
      <c r="L39" s="62">
        <v>4.0</v>
      </c>
      <c r="M39" s="62">
        <v>0.5</v>
      </c>
      <c r="N39" s="62">
        <v>1.0</v>
      </c>
      <c r="O39" s="62">
        <v>1.0</v>
      </c>
      <c r="P39" s="62">
        <v>1.0</v>
      </c>
      <c r="Q39" s="62">
        <v>1.0</v>
      </c>
      <c r="R39" s="62">
        <v>3.0</v>
      </c>
      <c r="S39" s="62">
        <v>0.333</v>
      </c>
      <c r="T39" s="62">
        <v>0.625</v>
      </c>
      <c r="U39" s="62">
        <v>1.0</v>
      </c>
      <c r="V39" s="62">
        <v>2.0</v>
      </c>
      <c r="W39" s="62">
        <v>0.5</v>
      </c>
      <c r="X39" s="62">
        <v>0.0</v>
      </c>
      <c r="Y39" s="62">
        <v>3.0</v>
      </c>
      <c r="Z39" s="62">
        <v>3.0</v>
      </c>
      <c r="AA39" s="62">
        <v>1.0</v>
      </c>
      <c r="AB39" s="62">
        <v>0.0</v>
      </c>
      <c r="AC39" s="62">
        <v>0.0</v>
      </c>
      <c r="AD39" s="62">
        <v>2.0</v>
      </c>
      <c r="AE39" s="62">
        <v>2.0</v>
      </c>
      <c r="AF39" s="62">
        <v>6.0</v>
      </c>
      <c r="AG39" s="62">
        <v>2.4</v>
      </c>
      <c r="AH39" s="62">
        <v>-7.0</v>
      </c>
    </row>
    <row r="40" ht="15.75" customHeight="1">
      <c r="A40" s="62">
        <v>28.0</v>
      </c>
      <c r="B40" s="62">
        <v>136.0</v>
      </c>
      <c r="C40" s="62">
        <v>28.0</v>
      </c>
      <c r="D40" s="63">
        <v>46011.0</v>
      </c>
      <c r="E40" s="62" t="s">
        <v>316</v>
      </c>
      <c r="F40" s="62" t="s">
        <v>227</v>
      </c>
      <c r="G40" s="62" t="s">
        <v>247</v>
      </c>
      <c r="H40" s="62" t="s">
        <v>926</v>
      </c>
      <c r="I40" s="62" t="s">
        <v>81</v>
      </c>
      <c r="J40" s="65">
        <v>0.8368055555555556</v>
      </c>
      <c r="K40" s="62">
        <v>2.0</v>
      </c>
      <c r="L40" s="62">
        <v>11.0</v>
      </c>
      <c r="M40" s="62">
        <v>0.182</v>
      </c>
      <c r="N40" s="62">
        <v>1.0</v>
      </c>
      <c r="O40" s="62">
        <v>8.0</v>
      </c>
      <c r="P40" s="62">
        <v>0.125</v>
      </c>
      <c r="Q40" s="62">
        <v>1.0</v>
      </c>
      <c r="R40" s="62">
        <v>3.0</v>
      </c>
      <c r="S40" s="62">
        <v>0.333</v>
      </c>
      <c r="T40" s="62">
        <v>0.227</v>
      </c>
      <c r="U40" s="62">
        <v>2.0</v>
      </c>
      <c r="V40" s="62">
        <v>3.0</v>
      </c>
      <c r="W40" s="62">
        <v>0.667</v>
      </c>
      <c r="X40" s="62">
        <v>0.0</v>
      </c>
      <c r="Y40" s="62">
        <v>5.0</v>
      </c>
      <c r="Z40" s="62">
        <v>5.0</v>
      </c>
      <c r="AA40" s="62">
        <v>3.0</v>
      </c>
      <c r="AB40" s="62">
        <v>1.0</v>
      </c>
      <c r="AC40" s="62">
        <v>1.0</v>
      </c>
      <c r="AD40" s="62">
        <v>0.0</v>
      </c>
      <c r="AE40" s="62">
        <v>1.0</v>
      </c>
      <c r="AF40" s="62">
        <v>7.0</v>
      </c>
      <c r="AG40" s="62">
        <v>4.6</v>
      </c>
      <c r="AH40" s="62">
        <v>-11.0</v>
      </c>
    </row>
    <row r="41" ht="15.75" customHeight="1">
      <c r="A41" s="62">
        <v>29.0</v>
      </c>
      <c r="B41" s="62">
        <v>137.0</v>
      </c>
      <c r="C41" s="62">
        <v>29.0</v>
      </c>
      <c r="D41" s="63">
        <v>46013.0</v>
      </c>
      <c r="E41" s="62" t="s">
        <v>316</v>
      </c>
      <c r="F41" s="62" t="s">
        <v>227</v>
      </c>
      <c r="G41" s="62" t="s">
        <v>263</v>
      </c>
      <c r="H41" s="62" t="s">
        <v>927</v>
      </c>
      <c r="I41" s="62" t="s">
        <v>81</v>
      </c>
      <c r="J41" s="65">
        <v>0.6402777777777777</v>
      </c>
      <c r="K41" s="62">
        <v>1.0</v>
      </c>
      <c r="L41" s="62">
        <v>5.0</v>
      </c>
      <c r="M41" s="62">
        <v>0.2</v>
      </c>
      <c r="N41" s="62">
        <v>0.0</v>
      </c>
      <c r="O41" s="62">
        <v>4.0</v>
      </c>
      <c r="P41" s="62">
        <v>0.0</v>
      </c>
      <c r="Q41" s="62">
        <v>1.0</v>
      </c>
      <c r="R41" s="62">
        <v>1.0</v>
      </c>
      <c r="S41" s="62">
        <v>1.0</v>
      </c>
      <c r="T41" s="62">
        <v>0.2</v>
      </c>
      <c r="U41" s="62">
        <v>0.0</v>
      </c>
      <c r="V41" s="62">
        <v>0.0</v>
      </c>
      <c r="W41" s="62" t="s">
        <v>81</v>
      </c>
      <c r="X41" s="62">
        <v>0.0</v>
      </c>
      <c r="Y41" s="62">
        <v>4.0</v>
      </c>
      <c r="Z41" s="62">
        <v>4.0</v>
      </c>
      <c r="AA41" s="62">
        <v>0.0</v>
      </c>
      <c r="AB41" s="62">
        <v>1.0</v>
      </c>
      <c r="AC41" s="62">
        <v>0.0</v>
      </c>
      <c r="AD41" s="62">
        <v>1.0</v>
      </c>
      <c r="AE41" s="62">
        <v>2.0</v>
      </c>
      <c r="AF41" s="62">
        <v>2.0</v>
      </c>
      <c r="AG41" s="62">
        <v>-0.7</v>
      </c>
      <c r="AH41" s="62">
        <v>-8.0</v>
      </c>
    </row>
    <row r="42" ht="15.75" customHeight="1">
      <c r="A42" s="62">
        <v>30.0</v>
      </c>
      <c r="B42" s="62">
        <v>138.0</v>
      </c>
      <c r="C42" s="62">
        <v>30.0</v>
      </c>
      <c r="D42" s="63">
        <v>46014.0</v>
      </c>
      <c r="E42" s="62" t="s">
        <v>316</v>
      </c>
      <c r="F42" s="62" t="s">
        <v>81</v>
      </c>
      <c r="G42" s="62" t="s">
        <v>249</v>
      </c>
      <c r="H42" s="62" t="s">
        <v>928</v>
      </c>
      <c r="I42" s="62" t="s">
        <v>81</v>
      </c>
      <c r="J42" s="65">
        <v>0.7006944444444444</v>
      </c>
      <c r="K42" s="62">
        <v>1.0</v>
      </c>
      <c r="L42" s="62">
        <v>8.0</v>
      </c>
      <c r="M42" s="62">
        <v>0.125</v>
      </c>
      <c r="N42" s="62">
        <v>1.0</v>
      </c>
      <c r="O42" s="62">
        <v>5.0</v>
      </c>
      <c r="P42" s="62">
        <v>0.2</v>
      </c>
      <c r="Q42" s="62">
        <v>0.0</v>
      </c>
      <c r="R42" s="62">
        <v>3.0</v>
      </c>
      <c r="S42" s="62">
        <v>0.0</v>
      </c>
      <c r="T42" s="62">
        <v>0.188</v>
      </c>
      <c r="U42" s="62">
        <v>1.0</v>
      </c>
      <c r="V42" s="62">
        <v>2.0</v>
      </c>
      <c r="W42" s="62">
        <v>0.5</v>
      </c>
      <c r="X42" s="62">
        <v>0.0</v>
      </c>
      <c r="Y42" s="62">
        <v>2.0</v>
      </c>
      <c r="Z42" s="62">
        <v>2.0</v>
      </c>
      <c r="AA42" s="62">
        <v>0.0</v>
      </c>
      <c r="AB42" s="62">
        <v>0.0</v>
      </c>
      <c r="AC42" s="62">
        <v>0.0</v>
      </c>
      <c r="AD42" s="62">
        <v>1.0</v>
      </c>
      <c r="AE42" s="62">
        <v>2.0</v>
      </c>
      <c r="AF42" s="62">
        <v>4.0</v>
      </c>
      <c r="AG42" s="62">
        <v>-2.8</v>
      </c>
      <c r="AH42" s="62">
        <v>-12.0</v>
      </c>
    </row>
    <row r="43" ht="15.75" customHeight="1">
      <c r="A43" s="62">
        <v>31.0</v>
      </c>
      <c r="B43" s="62">
        <v>139.0</v>
      </c>
      <c r="C43" s="62">
        <v>31.0</v>
      </c>
      <c r="D43" s="63">
        <v>46017.0</v>
      </c>
      <c r="E43" s="62" t="s">
        <v>316</v>
      </c>
      <c r="F43" s="62" t="s">
        <v>81</v>
      </c>
      <c r="G43" s="62" t="s">
        <v>263</v>
      </c>
      <c r="H43" s="62" t="s">
        <v>929</v>
      </c>
      <c r="I43" s="62" t="s">
        <v>81</v>
      </c>
      <c r="J43" s="65">
        <v>0.7555555555555555</v>
      </c>
      <c r="K43" s="62">
        <v>4.0</v>
      </c>
      <c r="L43" s="62">
        <v>9.0</v>
      </c>
      <c r="M43" s="62">
        <v>0.444</v>
      </c>
      <c r="N43" s="62">
        <v>4.0</v>
      </c>
      <c r="O43" s="62">
        <v>7.0</v>
      </c>
      <c r="P43" s="62">
        <v>0.571</v>
      </c>
      <c r="Q43" s="62">
        <v>0.0</v>
      </c>
      <c r="R43" s="62">
        <v>2.0</v>
      </c>
      <c r="S43" s="62">
        <v>0.0</v>
      </c>
      <c r="T43" s="62">
        <v>0.667</v>
      </c>
      <c r="U43" s="62">
        <v>0.0</v>
      </c>
      <c r="V43" s="62">
        <v>0.0</v>
      </c>
      <c r="W43" s="62" t="s">
        <v>81</v>
      </c>
      <c r="X43" s="62">
        <v>0.0</v>
      </c>
      <c r="Y43" s="62">
        <v>3.0</v>
      </c>
      <c r="Z43" s="62">
        <v>3.0</v>
      </c>
      <c r="AA43" s="62">
        <v>2.0</v>
      </c>
      <c r="AB43" s="62">
        <v>0.0</v>
      </c>
      <c r="AC43" s="62">
        <v>0.0</v>
      </c>
      <c r="AD43" s="62">
        <v>0.0</v>
      </c>
      <c r="AE43" s="62">
        <v>1.0</v>
      </c>
      <c r="AF43" s="62">
        <v>12.0</v>
      </c>
      <c r="AG43" s="62">
        <v>9.2</v>
      </c>
      <c r="AH43" s="62">
        <v>-19.0</v>
      </c>
    </row>
    <row r="44" ht="15.75" customHeight="1">
      <c r="A44" s="62">
        <v>32.0</v>
      </c>
      <c r="B44" s="62">
        <v>140.0</v>
      </c>
      <c r="C44" s="62">
        <v>32.0</v>
      </c>
      <c r="D44" s="63">
        <v>46018.0</v>
      </c>
      <c r="E44" s="62" t="s">
        <v>316</v>
      </c>
      <c r="F44" s="62" t="s">
        <v>227</v>
      </c>
      <c r="G44" s="62" t="s">
        <v>235</v>
      </c>
      <c r="H44" s="62" t="s">
        <v>930</v>
      </c>
      <c r="I44" s="62" t="s">
        <v>81</v>
      </c>
      <c r="J44" s="65">
        <v>0.8590277777777777</v>
      </c>
      <c r="K44" s="62">
        <v>0.0</v>
      </c>
      <c r="L44" s="62">
        <v>1.0</v>
      </c>
      <c r="M44" s="62">
        <v>0.0</v>
      </c>
      <c r="N44" s="62">
        <v>0.0</v>
      </c>
      <c r="O44" s="62">
        <v>1.0</v>
      </c>
      <c r="P44" s="62">
        <v>0.0</v>
      </c>
      <c r="Q44" s="62">
        <v>0.0</v>
      </c>
      <c r="R44" s="62">
        <v>0.0</v>
      </c>
      <c r="S44" s="62" t="s">
        <v>81</v>
      </c>
      <c r="T44" s="62">
        <v>0.0</v>
      </c>
      <c r="U44" s="62">
        <v>3.0</v>
      </c>
      <c r="V44" s="62">
        <v>4.0</v>
      </c>
      <c r="W44" s="62">
        <v>0.75</v>
      </c>
      <c r="X44" s="62">
        <v>0.0</v>
      </c>
      <c r="Y44" s="62">
        <v>3.0</v>
      </c>
      <c r="Z44" s="62">
        <v>3.0</v>
      </c>
      <c r="AA44" s="62">
        <v>1.0</v>
      </c>
      <c r="AB44" s="62">
        <v>0.0</v>
      </c>
      <c r="AC44" s="62">
        <v>0.0</v>
      </c>
      <c r="AD44" s="62">
        <v>3.0</v>
      </c>
      <c r="AE44" s="62">
        <v>1.0</v>
      </c>
      <c r="AF44" s="62">
        <v>3.0</v>
      </c>
      <c r="AG44" s="62">
        <v>0.1</v>
      </c>
      <c r="AH44" s="62">
        <v>5.0</v>
      </c>
    </row>
    <row r="45" ht="15.75" customHeight="1">
      <c r="A45" s="62">
        <v>33.0</v>
      </c>
      <c r="B45" s="62">
        <v>141.0</v>
      </c>
      <c r="C45" s="62">
        <v>33.0</v>
      </c>
      <c r="D45" s="63">
        <v>46020.0</v>
      </c>
      <c r="E45" s="62" t="s">
        <v>316</v>
      </c>
      <c r="F45" s="62" t="s">
        <v>227</v>
      </c>
      <c r="G45" s="62" t="s">
        <v>272</v>
      </c>
      <c r="H45" s="62" t="s">
        <v>827</v>
      </c>
      <c r="I45" s="62" t="s">
        <v>81</v>
      </c>
      <c r="J45" s="65">
        <v>0.9826388888888888</v>
      </c>
      <c r="K45" s="62">
        <v>5.0</v>
      </c>
      <c r="L45" s="62">
        <v>7.0</v>
      </c>
      <c r="M45" s="62">
        <v>0.714</v>
      </c>
      <c r="N45" s="62">
        <v>2.0</v>
      </c>
      <c r="O45" s="62">
        <v>3.0</v>
      </c>
      <c r="P45" s="62">
        <v>0.667</v>
      </c>
      <c r="Q45" s="62">
        <v>3.0</v>
      </c>
      <c r="R45" s="62">
        <v>4.0</v>
      </c>
      <c r="S45" s="62">
        <v>0.75</v>
      </c>
      <c r="T45" s="62">
        <v>0.857</v>
      </c>
      <c r="U45" s="62">
        <v>0.0</v>
      </c>
      <c r="V45" s="62">
        <v>0.0</v>
      </c>
      <c r="W45" s="62" t="s">
        <v>81</v>
      </c>
      <c r="X45" s="62">
        <v>0.0</v>
      </c>
      <c r="Y45" s="62">
        <v>2.0</v>
      </c>
      <c r="Z45" s="62">
        <v>2.0</v>
      </c>
      <c r="AA45" s="62">
        <v>3.0</v>
      </c>
      <c r="AB45" s="62">
        <v>1.0</v>
      </c>
      <c r="AC45" s="62">
        <v>0.0</v>
      </c>
      <c r="AD45" s="62">
        <v>1.0</v>
      </c>
      <c r="AE45" s="62">
        <v>0.0</v>
      </c>
      <c r="AF45" s="62">
        <v>12.0</v>
      </c>
      <c r="AG45" s="62">
        <v>11.8</v>
      </c>
      <c r="AH45" s="62">
        <v>-3.0</v>
      </c>
    </row>
    <row r="46" ht="15.75" customHeight="1">
      <c r="A46" s="62">
        <v>34.0</v>
      </c>
      <c r="B46" s="62">
        <v>142.0</v>
      </c>
      <c r="C46" s="62">
        <v>34.0</v>
      </c>
      <c r="D46" s="63">
        <v>46022.0</v>
      </c>
      <c r="E46" s="62" t="s">
        <v>316</v>
      </c>
      <c r="F46" s="62" t="s">
        <v>81</v>
      </c>
      <c r="G46" s="62" t="s">
        <v>309</v>
      </c>
      <c r="H46" s="62" t="s">
        <v>889</v>
      </c>
      <c r="I46" s="62" t="s">
        <v>81</v>
      </c>
      <c r="J46" s="65">
        <v>0.7388888888888889</v>
      </c>
      <c r="K46" s="62">
        <v>4.0</v>
      </c>
      <c r="L46" s="62">
        <v>7.0</v>
      </c>
      <c r="M46" s="62">
        <v>0.571</v>
      </c>
      <c r="N46" s="62">
        <v>1.0</v>
      </c>
      <c r="O46" s="62">
        <v>2.0</v>
      </c>
      <c r="P46" s="62">
        <v>0.5</v>
      </c>
      <c r="Q46" s="62">
        <v>3.0</v>
      </c>
      <c r="R46" s="62">
        <v>5.0</v>
      </c>
      <c r="S46" s="62">
        <v>0.6</v>
      </c>
      <c r="T46" s="62">
        <v>0.643</v>
      </c>
      <c r="U46" s="62">
        <v>0.0</v>
      </c>
      <c r="V46" s="62">
        <v>0.0</v>
      </c>
      <c r="W46" s="62" t="s">
        <v>81</v>
      </c>
      <c r="X46" s="62">
        <v>0.0</v>
      </c>
      <c r="Y46" s="62">
        <v>4.0</v>
      </c>
      <c r="Z46" s="62">
        <v>4.0</v>
      </c>
      <c r="AA46" s="62">
        <v>0.0</v>
      </c>
      <c r="AB46" s="62">
        <v>1.0</v>
      </c>
      <c r="AC46" s="62">
        <v>0.0</v>
      </c>
      <c r="AD46" s="62">
        <v>0.0</v>
      </c>
      <c r="AE46" s="62">
        <v>1.0</v>
      </c>
      <c r="AF46" s="62">
        <v>9.0</v>
      </c>
      <c r="AG46" s="62">
        <v>7.5</v>
      </c>
      <c r="AH46" s="62">
        <v>-3.0</v>
      </c>
    </row>
    <row r="47" ht="15.75" customHeight="1">
      <c r="A47" s="62">
        <v>35.0</v>
      </c>
      <c r="B47" s="62">
        <v>143.0</v>
      </c>
      <c r="C47" s="62">
        <v>35.0</v>
      </c>
      <c r="D47" s="63">
        <v>46024.0</v>
      </c>
      <c r="E47" s="62" t="s">
        <v>316</v>
      </c>
      <c r="F47" s="62" t="s">
        <v>81</v>
      </c>
      <c r="G47" s="62" t="s">
        <v>239</v>
      </c>
      <c r="H47" s="62" t="s">
        <v>931</v>
      </c>
      <c r="I47" s="62" t="s">
        <v>81</v>
      </c>
      <c r="J47" s="65">
        <v>0.4673611111111111</v>
      </c>
      <c r="K47" s="62">
        <v>4.0</v>
      </c>
      <c r="L47" s="62">
        <v>6.0</v>
      </c>
      <c r="M47" s="62">
        <v>0.667</v>
      </c>
      <c r="N47" s="62">
        <v>2.0</v>
      </c>
      <c r="O47" s="62">
        <v>2.0</v>
      </c>
      <c r="P47" s="62">
        <v>1.0</v>
      </c>
      <c r="Q47" s="62">
        <v>2.0</v>
      </c>
      <c r="R47" s="62">
        <v>4.0</v>
      </c>
      <c r="S47" s="62">
        <v>0.5</v>
      </c>
      <c r="T47" s="62">
        <v>0.833</v>
      </c>
      <c r="U47" s="62">
        <v>1.0</v>
      </c>
      <c r="V47" s="62">
        <v>1.0</v>
      </c>
      <c r="W47" s="62">
        <v>1.0</v>
      </c>
      <c r="X47" s="62">
        <v>0.0</v>
      </c>
      <c r="Y47" s="62">
        <v>0.0</v>
      </c>
      <c r="Z47" s="62">
        <v>0.0</v>
      </c>
      <c r="AA47" s="62">
        <v>0.0</v>
      </c>
      <c r="AB47" s="62">
        <v>1.0</v>
      </c>
      <c r="AC47" s="62">
        <v>0.0</v>
      </c>
      <c r="AD47" s="62">
        <v>1.0</v>
      </c>
      <c r="AE47" s="62">
        <v>0.0</v>
      </c>
      <c r="AF47" s="62">
        <v>11.0</v>
      </c>
      <c r="AG47" s="62">
        <v>8.4</v>
      </c>
      <c r="AH47" s="62">
        <v>-10.0</v>
      </c>
    </row>
    <row r="48" ht="15.75" customHeight="1">
      <c r="A48" s="62">
        <v>36.0</v>
      </c>
      <c r="B48" s="62">
        <v>144.0</v>
      </c>
      <c r="C48" s="62">
        <v>36.0</v>
      </c>
      <c r="D48" s="63">
        <v>46026.0</v>
      </c>
      <c r="E48" s="62" t="s">
        <v>316</v>
      </c>
      <c r="F48" s="62" t="s">
        <v>227</v>
      </c>
      <c r="G48" s="62" t="s">
        <v>309</v>
      </c>
      <c r="H48" s="62" t="s">
        <v>932</v>
      </c>
      <c r="I48" s="62" t="s">
        <v>81</v>
      </c>
      <c r="J48" s="65">
        <v>0.6826388888888889</v>
      </c>
      <c r="K48" s="62">
        <v>2.0</v>
      </c>
      <c r="L48" s="62">
        <v>4.0</v>
      </c>
      <c r="M48" s="62">
        <v>0.5</v>
      </c>
      <c r="N48" s="62">
        <v>2.0</v>
      </c>
      <c r="O48" s="62">
        <v>2.0</v>
      </c>
      <c r="P48" s="62">
        <v>1.0</v>
      </c>
      <c r="Q48" s="62">
        <v>0.0</v>
      </c>
      <c r="R48" s="62">
        <v>2.0</v>
      </c>
      <c r="S48" s="62">
        <v>0.0</v>
      </c>
      <c r="T48" s="62">
        <v>0.75</v>
      </c>
      <c r="U48" s="62">
        <v>0.0</v>
      </c>
      <c r="V48" s="62">
        <v>0.0</v>
      </c>
      <c r="W48" s="62" t="s">
        <v>81</v>
      </c>
      <c r="X48" s="62">
        <v>0.0</v>
      </c>
      <c r="Y48" s="62">
        <v>1.0</v>
      </c>
      <c r="Z48" s="62">
        <v>1.0</v>
      </c>
      <c r="AA48" s="62">
        <v>3.0</v>
      </c>
      <c r="AB48" s="62">
        <v>0.0</v>
      </c>
      <c r="AC48" s="62">
        <v>0.0</v>
      </c>
      <c r="AD48" s="62">
        <v>0.0</v>
      </c>
      <c r="AE48" s="62">
        <v>1.0</v>
      </c>
      <c r="AF48" s="62">
        <v>6.0</v>
      </c>
      <c r="AG48" s="62">
        <v>6.0</v>
      </c>
      <c r="AH48" s="62">
        <v>3.0</v>
      </c>
    </row>
    <row r="49" ht="15.75" customHeight="1">
      <c r="A49" s="62">
        <v>37.0</v>
      </c>
      <c r="B49" s="62">
        <v>145.0</v>
      </c>
      <c r="C49" s="62">
        <v>37.0</v>
      </c>
      <c r="D49" s="63">
        <v>46028.0</v>
      </c>
      <c r="E49" s="62" t="s">
        <v>316</v>
      </c>
      <c r="F49" s="62" t="s">
        <v>81</v>
      </c>
      <c r="G49" s="62" t="s">
        <v>293</v>
      </c>
      <c r="H49" s="62" t="s">
        <v>933</v>
      </c>
      <c r="I49" s="62" t="s">
        <v>81</v>
      </c>
      <c r="J49" s="65">
        <v>0.7361111111111112</v>
      </c>
      <c r="K49" s="62">
        <v>4.0</v>
      </c>
      <c r="L49" s="62">
        <v>7.0</v>
      </c>
      <c r="M49" s="62">
        <v>0.571</v>
      </c>
      <c r="N49" s="62">
        <v>2.0</v>
      </c>
      <c r="O49" s="62">
        <v>4.0</v>
      </c>
      <c r="P49" s="62">
        <v>0.5</v>
      </c>
      <c r="Q49" s="62">
        <v>2.0</v>
      </c>
      <c r="R49" s="62">
        <v>3.0</v>
      </c>
      <c r="S49" s="62">
        <v>0.667</v>
      </c>
      <c r="T49" s="62">
        <v>0.714</v>
      </c>
      <c r="U49" s="62">
        <v>0.0</v>
      </c>
      <c r="V49" s="62">
        <v>0.0</v>
      </c>
      <c r="W49" s="62" t="s">
        <v>81</v>
      </c>
      <c r="X49" s="62">
        <v>0.0</v>
      </c>
      <c r="Y49" s="62">
        <v>2.0</v>
      </c>
      <c r="Z49" s="62">
        <v>2.0</v>
      </c>
      <c r="AA49" s="62">
        <v>3.0</v>
      </c>
      <c r="AB49" s="62">
        <v>1.0</v>
      </c>
      <c r="AC49" s="62">
        <v>0.0</v>
      </c>
      <c r="AD49" s="62">
        <v>0.0</v>
      </c>
      <c r="AE49" s="62">
        <v>2.0</v>
      </c>
      <c r="AF49" s="62">
        <v>10.0</v>
      </c>
      <c r="AG49" s="62">
        <v>9.6</v>
      </c>
      <c r="AH49" s="62">
        <v>-4.0</v>
      </c>
    </row>
    <row r="50" ht="15.75" customHeight="1">
      <c r="A50" s="62">
        <v>38.0</v>
      </c>
      <c r="B50" s="62">
        <v>146.0</v>
      </c>
      <c r="C50" s="62">
        <v>38.0</v>
      </c>
      <c r="D50" s="63">
        <v>46030.0</v>
      </c>
      <c r="E50" s="62" t="s">
        <v>316</v>
      </c>
      <c r="F50" s="62" t="s">
        <v>227</v>
      </c>
      <c r="G50" s="62" t="s">
        <v>243</v>
      </c>
      <c r="H50" s="62" t="s">
        <v>523</v>
      </c>
      <c r="I50" s="62" t="s">
        <v>81</v>
      </c>
      <c r="J50" s="65">
        <v>0.5229166666666667</v>
      </c>
      <c r="K50" s="62">
        <v>0.0</v>
      </c>
      <c r="L50" s="62">
        <v>5.0</v>
      </c>
      <c r="M50" s="62">
        <v>0.0</v>
      </c>
      <c r="N50" s="62">
        <v>0.0</v>
      </c>
      <c r="O50" s="62">
        <v>2.0</v>
      </c>
      <c r="P50" s="62">
        <v>0.0</v>
      </c>
      <c r="Q50" s="62">
        <v>0.0</v>
      </c>
      <c r="R50" s="62">
        <v>3.0</v>
      </c>
      <c r="S50" s="62">
        <v>0.0</v>
      </c>
      <c r="T50" s="62">
        <v>0.0</v>
      </c>
      <c r="U50" s="62">
        <v>2.0</v>
      </c>
      <c r="V50" s="62">
        <v>2.0</v>
      </c>
      <c r="W50" s="62">
        <v>1.0</v>
      </c>
      <c r="X50" s="62">
        <v>0.0</v>
      </c>
      <c r="Y50" s="62">
        <v>3.0</v>
      </c>
      <c r="Z50" s="62">
        <v>3.0</v>
      </c>
      <c r="AA50" s="62">
        <v>1.0</v>
      </c>
      <c r="AB50" s="62">
        <v>1.0</v>
      </c>
      <c r="AC50" s="62">
        <v>0.0</v>
      </c>
      <c r="AD50" s="62">
        <v>1.0</v>
      </c>
      <c r="AE50" s="62">
        <v>0.0</v>
      </c>
      <c r="AF50" s="62">
        <v>2.0</v>
      </c>
      <c r="AG50" s="62">
        <v>0.1</v>
      </c>
      <c r="AH50" s="62">
        <v>-7.0</v>
      </c>
    </row>
    <row r="51" ht="15.75" customHeight="1">
      <c r="A51" s="62">
        <v>39.0</v>
      </c>
      <c r="B51" s="62">
        <v>147.0</v>
      </c>
      <c r="C51" s="62">
        <v>39.0</v>
      </c>
      <c r="D51" s="63">
        <v>46032.0</v>
      </c>
      <c r="E51" s="62" t="s">
        <v>316</v>
      </c>
      <c r="F51" s="62" t="s">
        <v>81</v>
      </c>
      <c r="G51" s="62" t="s">
        <v>235</v>
      </c>
      <c r="H51" s="62" t="s">
        <v>934</v>
      </c>
      <c r="I51" s="62" t="s">
        <v>81</v>
      </c>
      <c r="J51" s="64">
        <v>1.24375</v>
      </c>
      <c r="K51" s="62">
        <v>4.0</v>
      </c>
      <c r="L51" s="62">
        <v>8.0</v>
      </c>
      <c r="M51" s="62">
        <v>0.5</v>
      </c>
      <c r="N51" s="62">
        <v>3.0</v>
      </c>
      <c r="O51" s="62">
        <v>5.0</v>
      </c>
      <c r="P51" s="62">
        <v>0.6</v>
      </c>
      <c r="Q51" s="62">
        <v>1.0</v>
      </c>
      <c r="R51" s="62">
        <v>3.0</v>
      </c>
      <c r="S51" s="62">
        <v>0.333</v>
      </c>
      <c r="T51" s="62">
        <v>0.688</v>
      </c>
      <c r="U51" s="62">
        <v>2.0</v>
      </c>
      <c r="V51" s="62">
        <v>2.0</v>
      </c>
      <c r="W51" s="62">
        <v>1.0</v>
      </c>
      <c r="X51" s="62">
        <v>2.0</v>
      </c>
      <c r="Y51" s="62">
        <v>7.0</v>
      </c>
      <c r="Z51" s="62">
        <v>9.0</v>
      </c>
      <c r="AA51" s="62">
        <v>4.0</v>
      </c>
      <c r="AB51" s="62">
        <v>4.0</v>
      </c>
      <c r="AC51" s="62">
        <v>1.0</v>
      </c>
      <c r="AD51" s="62">
        <v>1.0</v>
      </c>
      <c r="AE51" s="62">
        <v>2.0</v>
      </c>
      <c r="AF51" s="62">
        <v>13.0</v>
      </c>
      <c r="AG51" s="62">
        <v>18.2</v>
      </c>
      <c r="AH51" s="62">
        <v>31.0</v>
      </c>
    </row>
    <row r="52" ht="15.75" customHeight="1">
      <c r="A52" s="62">
        <v>40.0</v>
      </c>
      <c r="B52" s="62">
        <v>148.0</v>
      </c>
      <c r="C52" s="62">
        <v>40.0</v>
      </c>
      <c r="D52" s="63">
        <v>46034.0</v>
      </c>
      <c r="E52" s="62" t="s">
        <v>316</v>
      </c>
      <c r="F52" s="62" t="s">
        <v>81</v>
      </c>
      <c r="G52" s="62" t="s">
        <v>263</v>
      </c>
      <c r="H52" s="62" t="s">
        <v>495</v>
      </c>
      <c r="I52" s="62" t="s">
        <v>81</v>
      </c>
      <c r="J52" s="64">
        <v>1.0326388888888889</v>
      </c>
      <c r="K52" s="62">
        <v>4.0</v>
      </c>
      <c r="L52" s="62">
        <v>9.0</v>
      </c>
      <c r="M52" s="62">
        <v>0.444</v>
      </c>
      <c r="N52" s="62">
        <v>3.0</v>
      </c>
      <c r="O52" s="62">
        <v>5.0</v>
      </c>
      <c r="P52" s="62">
        <v>0.6</v>
      </c>
      <c r="Q52" s="62">
        <v>1.0</v>
      </c>
      <c r="R52" s="62">
        <v>4.0</v>
      </c>
      <c r="S52" s="62">
        <v>0.25</v>
      </c>
      <c r="T52" s="62">
        <v>0.611</v>
      </c>
      <c r="U52" s="62">
        <v>0.0</v>
      </c>
      <c r="V52" s="62">
        <v>0.0</v>
      </c>
      <c r="W52" s="62" t="s">
        <v>81</v>
      </c>
      <c r="X52" s="62">
        <v>0.0</v>
      </c>
      <c r="Y52" s="62">
        <v>7.0</v>
      </c>
      <c r="Z52" s="62">
        <v>7.0</v>
      </c>
      <c r="AA52" s="62">
        <v>1.0</v>
      </c>
      <c r="AB52" s="62">
        <v>1.0</v>
      </c>
      <c r="AC52" s="62">
        <v>0.0</v>
      </c>
      <c r="AD52" s="62">
        <v>1.0</v>
      </c>
      <c r="AE52" s="62">
        <v>2.0</v>
      </c>
      <c r="AF52" s="62">
        <v>11.0</v>
      </c>
      <c r="AG52" s="62">
        <v>8.3</v>
      </c>
      <c r="AH52" s="62">
        <v>-5.0</v>
      </c>
    </row>
    <row r="53" ht="15.75" customHeight="1">
      <c r="A53" s="62">
        <v>41.0</v>
      </c>
      <c r="B53" s="62">
        <v>149.0</v>
      </c>
      <c r="C53" s="62">
        <v>41.0</v>
      </c>
      <c r="D53" s="63">
        <v>46036.0</v>
      </c>
      <c r="E53" s="62" t="s">
        <v>316</v>
      </c>
      <c r="F53" s="62" t="s">
        <v>81</v>
      </c>
      <c r="G53" s="62" t="s">
        <v>261</v>
      </c>
      <c r="H53" s="62" t="s">
        <v>446</v>
      </c>
      <c r="I53" s="62" t="s">
        <v>81</v>
      </c>
      <c r="J53" s="65">
        <v>0.7680555555555556</v>
      </c>
      <c r="K53" s="62">
        <v>4.0</v>
      </c>
      <c r="L53" s="62">
        <v>10.0</v>
      </c>
      <c r="M53" s="62">
        <v>0.4</v>
      </c>
      <c r="N53" s="62">
        <v>3.0</v>
      </c>
      <c r="O53" s="62">
        <v>5.0</v>
      </c>
      <c r="P53" s="62">
        <v>0.6</v>
      </c>
      <c r="Q53" s="62">
        <v>1.0</v>
      </c>
      <c r="R53" s="62">
        <v>5.0</v>
      </c>
      <c r="S53" s="62">
        <v>0.2</v>
      </c>
      <c r="T53" s="62">
        <v>0.55</v>
      </c>
      <c r="U53" s="62">
        <v>0.0</v>
      </c>
      <c r="V53" s="62">
        <v>0.0</v>
      </c>
      <c r="W53" s="62" t="s">
        <v>81</v>
      </c>
      <c r="X53" s="62">
        <v>1.0</v>
      </c>
      <c r="Y53" s="62">
        <v>0.0</v>
      </c>
      <c r="Z53" s="62">
        <v>1.0</v>
      </c>
      <c r="AA53" s="62">
        <v>2.0</v>
      </c>
      <c r="AB53" s="62">
        <v>0.0</v>
      </c>
      <c r="AC53" s="62">
        <v>0.0</v>
      </c>
      <c r="AD53" s="62">
        <v>0.0</v>
      </c>
      <c r="AE53" s="62">
        <v>3.0</v>
      </c>
      <c r="AF53" s="62">
        <v>11.0</v>
      </c>
      <c r="AG53" s="62">
        <v>6.5</v>
      </c>
      <c r="AH53" s="62">
        <v>-14.0</v>
      </c>
    </row>
    <row r="54" ht="15.75" customHeight="1">
      <c r="A54" s="62">
        <v>42.0</v>
      </c>
      <c r="B54" s="62">
        <v>150.0</v>
      </c>
      <c r="C54" s="62">
        <v>42.0</v>
      </c>
      <c r="D54" s="63">
        <v>46038.0</v>
      </c>
      <c r="E54" s="62" t="s">
        <v>316</v>
      </c>
      <c r="F54" s="62" t="s">
        <v>81</v>
      </c>
      <c r="G54" s="62" t="s">
        <v>247</v>
      </c>
      <c r="H54" s="62" t="s">
        <v>935</v>
      </c>
      <c r="I54" s="62" t="s">
        <v>81</v>
      </c>
      <c r="J54" s="65">
        <v>0.8888888888888888</v>
      </c>
      <c r="K54" s="62">
        <v>2.0</v>
      </c>
      <c r="L54" s="62">
        <v>5.0</v>
      </c>
      <c r="M54" s="62">
        <v>0.4</v>
      </c>
      <c r="N54" s="62">
        <v>2.0</v>
      </c>
      <c r="O54" s="62">
        <v>5.0</v>
      </c>
      <c r="P54" s="62">
        <v>0.4</v>
      </c>
      <c r="Q54" s="62">
        <v>0.0</v>
      </c>
      <c r="R54" s="62">
        <v>0.0</v>
      </c>
      <c r="S54" s="62" t="s">
        <v>81</v>
      </c>
      <c r="T54" s="62">
        <v>0.6</v>
      </c>
      <c r="U54" s="62">
        <v>0.0</v>
      </c>
      <c r="V54" s="62">
        <v>0.0</v>
      </c>
      <c r="W54" s="62" t="s">
        <v>81</v>
      </c>
      <c r="X54" s="62">
        <v>0.0</v>
      </c>
      <c r="Y54" s="62">
        <v>1.0</v>
      </c>
      <c r="Z54" s="62">
        <v>1.0</v>
      </c>
      <c r="AA54" s="62">
        <v>3.0</v>
      </c>
      <c r="AB54" s="62">
        <v>0.0</v>
      </c>
      <c r="AC54" s="62">
        <v>1.0</v>
      </c>
      <c r="AD54" s="62">
        <v>0.0</v>
      </c>
      <c r="AE54" s="62">
        <v>4.0</v>
      </c>
      <c r="AF54" s="62">
        <v>6.0</v>
      </c>
      <c r="AG54" s="62">
        <v>4.8</v>
      </c>
      <c r="AH54" s="62">
        <v>2.0</v>
      </c>
    </row>
    <row r="55" ht="15.75" customHeight="1">
      <c r="A55" s="62">
        <v>43.0</v>
      </c>
      <c r="B55" s="62">
        <v>151.0</v>
      </c>
      <c r="C55" s="62">
        <v>43.0</v>
      </c>
      <c r="D55" s="63">
        <v>46039.0</v>
      </c>
      <c r="E55" s="62" t="s">
        <v>316</v>
      </c>
      <c r="F55" s="62" t="s">
        <v>227</v>
      </c>
      <c r="G55" s="62" t="s">
        <v>275</v>
      </c>
      <c r="H55" s="62" t="s">
        <v>936</v>
      </c>
      <c r="I55" s="62" t="s">
        <v>224</v>
      </c>
      <c r="J55" s="64">
        <v>1.1020833333333333</v>
      </c>
      <c r="K55" s="62">
        <v>4.0</v>
      </c>
      <c r="L55" s="62">
        <v>12.0</v>
      </c>
      <c r="M55" s="62">
        <v>0.333</v>
      </c>
      <c r="N55" s="62">
        <v>2.0</v>
      </c>
      <c r="O55" s="62">
        <v>5.0</v>
      </c>
      <c r="P55" s="62">
        <v>0.4</v>
      </c>
      <c r="Q55" s="62">
        <v>2.0</v>
      </c>
      <c r="R55" s="62">
        <v>7.0</v>
      </c>
      <c r="S55" s="62">
        <v>0.286</v>
      </c>
      <c r="T55" s="62">
        <v>0.417</v>
      </c>
      <c r="U55" s="62">
        <v>3.0</v>
      </c>
      <c r="V55" s="62">
        <v>6.0</v>
      </c>
      <c r="W55" s="62">
        <v>0.5</v>
      </c>
      <c r="X55" s="62">
        <v>1.0</v>
      </c>
      <c r="Y55" s="62">
        <v>4.0</v>
      </c>
      <c r="Z55" s="62">
        <v>5.0</v>
      </c>
      <c r="AA55" s="62">
        <v>2.0</v>
      </c>
      <c r="AB55" s="62">
        <v>1.0</v>
      </c>
      <c r="AC55" s="62">
        <v>0.0</v>
      </c>
      <c r="AD55" s="62">
        <v>4.0</v>
      </c>
      <c r="AE55" s="62">
        <v>1.0</v>
      </c>
      <c r="AF55" s="62">
        <v>13.0</v>
      </c>
      <c r="AG55" s="62">
        <v>4.9</v>
      </c>
      <c r="AH55" s="62">
        <v>-31.0</v>
      </c>
    </row>
    <row r="56" ht="15.75" customHeight="1">
      <c r="A56" s="62">
        <v>44.0</v>
      </c>
      <c r="B56" s="62">
        <v>152.0</v>
      </c>
      <c r="C56" s="62">
        <v>44.0</v>
      </c>
      <c r="D56" s="63">
        <v>46041.0</v>
      </c>
      <c r="E56" s="62" t="s">
        <v>316</v>
      </c>
      <c r="F56" s="62" t="s">
        <v>227</v>
      </c>
      <c r="G56" s="62" t="s">
        <v>265</v>
      </c>
      <c r="H56" s="62" t="s">
        <v>937</v>
      </c>
      <c r="I56" s="62" t="s">
        <v>81</v>
      </c>
      <c r="J56" s="65">
        <v>0.9125</v>
      </c>
      <c r="K56" s="62">
        <v>4.0</v>
      </c>
      <c r="L56" s="62">
        <v>6.0</v>
      </c>
      <c r="M56" s="62">
        <v>0.667</v>
      </c>
      <c r="N56" s="62">
        <v>0.0</v>
      </c>
      <c r="O56" s="62">
        <v>1.0</v>
      </c>
      <c r="P56" s="62">
        <v>0.0</v>
      </c>
      <c r="Q56" s="62">
        <v>4.0</v>
      </c>
      <c r="R56" s="62">
        <v>5.0</v>
      </c>
      <c r="S56" s="62">
        <v>0.8</v>
      </c>
      <c r="T56" s="62">
        <v>0.667</v>
      </c>
      <c r="U56" s="62">
        <v>0.0</v>
      </c>
      <c r="V56" s="62">
        <v>0.0</v>
      </c>
      <c r="W56" s="62" t="s">
        <v>81</v>
      </c>
      <c r="X56" s="62">
        <v>0.0</v>
      </c>
      <c r="Y56" s="62">
        <v>5.0</v>
      </c>
      <c r="Z56" s="62">
        <v>5.0</v>
      </c>
      <c r="AA56" s="62">
        <v>2.0</v>
      </c>
      <c r="AB56" s="62">
        <v>0.0</v>
      </c>
      <c r="AC56" s="62">
        <v>2.0</v>
      </c>
      <c r="AD56" s="62">
        <v>1.0</v>
      </c>
      <c r="AE56" s="62">
        <v>1.0</v>
      </c>
      <c r="AF56" s="62">
        <v>8.0</v>
      </c>
      <c r="AG56" s="62">
        <v>8.3</v>
      </c>
      <c r="AH56" s="62">
        <v>-3.0</v>
      </c>
    </row>
    <row r="57" ht="15.75" customHeight="1">
      <c r="A57" s="62">
        <v>45.0</v>
      </c>
      <c r="B57" s="62">
        <v>153.0</v>
      </c>
      <c r="C57" s="62">
        <v>45.0</v>
      </c>
      <c r="D57" s="63">
        <v>46043.0</v>
      </c>
      <c r="E57" s="62" t="s">
        <v>316</v>
      </c>
      <c r="F57" s="62" t="s">
        <v>227</v>
      </c>
      <c r="G57" s="62" t="s">
        <v>263</v>
      </c>
      <c r="H57" s="62" t="s">
        <v>938</v>
      </c>
      <c r="I57" s="62" t="s">
        <v>81</v>
      </c>
      <c r="J57" s="64">
        <v>1.2118055555555556</v>
      </c>
      <c r="K57" s="62">
        <v>7.0</v>
      </c>
      <c r="L57" s="62">
        <v>14.0</v>
      </c>
      <c r="M57" s="62">
        <v>0.5</v>
      </c>
      <c r="N57" s="62">
        <v>3.0</v>
      </c>
      <c r="O57" s="62">
        <v>7.0</v>
      </c>
      <c r="P57" s="62">
        <v>0.429</v>
      </c>
      <c r="Q57" s="62">
        <v>4.0</v>
      </c>
      <c r="R57" s="62">
        <v>7.0</v>
      </c>
      <c r="S57" s="62">
        <v>0.571</v>
      </c>
      <c r="T57" s="62">
        <v>0.607</v>
      </c>
      <c r="U57" s="62">
        <v>2.0</v>
      </c>
      <c r="V57" s="62">
        <v>2.0</v>
      </c>
      <c r="W57" s="62">
        <v>1.0</v>
      </c>
      <c r="X57" s="62">
        <v>0.0</v>
      </c>
      <c r="Y57" s="62">
        <v>3.0</v>
      </c>
      <c r="Z57" s="62">
        <v>3.0</v>
      </c>
      <c r="AA57" s="62">
        <v>2.0</v>
      </c>
      <c r="AB57" s="62">
        <v>2.0</v>
      </c>
      <c r="AC57" s="62">
        <v>0.0</v>
      </c>
      <c r="AD57" s="62">
        <v>0.0</v>
      </c>
      <c r="AE57" s="62">
        <v>2.0</v>
      </c>
      <c r="AF57" s="62">
        <v>19.0</v>
      </c>
      <c r="AG57" s="62">
        <v>15.5</v>
      </c>
      <c r="AH57" s="62">
        <v>-17.0</v>
      </c>
    </row>
    <row r="58" ht="15.75" customHeight="1">
      <c r="A58" s="62">
        <v>46.0</v>
      </c>
      <c r="B58" s="62">
        <v>154.0</v>
      </c>
      <c r="C58" s="62">
        <v>46.0</v>
      </c>
      <c r="D58" s="63">
        <v>46045.0</v>
      </c>
      <c r="E58" s="62" t="s">
        <v>316</v>
      </c>
      <c r="F58" s="62" t="s">
        <v>227</v>
      </c>
      <c r="G58" s="62" t="s">
        <v>245</v>
      </c>
      <c r="H58" s="62" t="s">
        <v>463</v>
      </c>
      <c r="I58" s="62" t="s">
        <v>224</v>
      </c>
      <c r="J58" s="64">
        <v>1.2743055555555556</v>
      </c>
      <c r="K58" s="62">
        <v>8.0</v>
      </c>
      <c r="L58" s="62">
        <v>15.0</v>
      </c>
      <c r="M58" s="62">
        <v>0.533</v>
      </c>
      <c r="N58" s="62">
        <v>3.0</v>
      </c>
      <c r="O58" s="62">
        <v>6.0</v>
      </c>
      <c r="P58" s="62">
        <v>0.5</v>
      </c>
      <c r="Q58" s="62">
        <v>5.0</v>
      </c>
      <c r="R58" s="62">
        <v>9.0</v>
      </c>
      <c r="S58" s="62">
        <v>0.556</v>
      </c>
      <c r="T58" s="62">
        <v>0.633</v>
      </c>
      <c r="U58" s="62">
        <v>7.0</v>
      </c>
      <c r="V58" s="62">
        <v>11.0</v>
      </c>
      <c r="W58" s="62">
        <v>0.636</v>
      </c>
      <c r="X58" s="62">
        <v>0.0</v>
      </c>
      <c r="Y58" s="62">
        <v>4.0</v>
      </c>
      <c r="Z58" s="62">
        <v>4.0</v>
      </c>
      <c r="AA58" s="62">
        <v>3.0</v>
      </c>
      <c r="AB58" s="62">
        <v>2.0</v>
      </c>
      <c r="AC58" s="62">
        <v>0.0</v>
      </c>
      <c r="AD58" s="62">
        <v>2.0</v>
      </c>
      <c r="AE58" s="62">
        <v>5.0</v>
      </c>
      <c r="AF58" s="62">
        <v>26.0</v>
      </c>
      <c r="AG58" s="62">
        <v>18.4</v>
      </c>
      <c r="AH58" s="62">
        <v>9.0</v>
      </c>
    </row>
    <row r="59" ht="15.75" customHeight="1">
      <c r="A59" s="62">
        <v>47.0</v>
      </c>
      <c r="B59" s="62">
        <v>155.0</v>
      </c>
      <c r="C59" s="62">
        <v>47.0</v>
      </c>
      <c r="D59" s="63">
        <v>46048.0</v>
      </c>
      <c r="E59" s="62" t="s">
        <v>316</v>
      </c>
      <c r="F59" s="62" t="s">
        <v>227</v>
      </c>
      <c r="G59" s="62" t="s">
        <v>241</v>
      </c>
      <c r="H59" s="62" t="s">
        <v>285</v>
      </c>
      <c r="I59" s="62" t="s">
        <v>224</v>
      </c>
      <c r="J59" s="64">
        <v>1.2326388888888888</v>
      </c>
      <c r="K59" s="62">
        <v>4.0</v>
      </c>
      <c r="L59" s="62">
        <v>8.0</v>
      </c>
      <c r="M59" s="62">
        <v>0.5</v>
      </c>
      <c r="N59" s="62">
        <v>2.0</v>
      </c>
      <c r="O59" s="62">
        <v>4.0</v>
      </c>
      <c r="P59" s="62">
        <v>0.5</v>
      </c>
      <c r="Q59" s="62">
        <v>2.0</v>
      </c>
      <c r="R59" s="62">
        <v>4.0</v>
      </c>
      <c r="S59" s="62">
        <v>0.5</v>
      </c>
      <c r="T59" s="62">
        <v>0.625</v>
      </c>
      <c r="U59" s="62">
        <v>2.0</v>
      </c>
      <c r="V59" s="62">
        <v>2.0</v>
      </c>
      <c r="W59" s="62">
        <v>1.0</v>
      </c>
      <c r="X59" s="62">
        <v>2.0</v>
      </c>
      <c r="Y59" s="62">
        <v>5.0</v>
      </c>
      <c r="Z59" s="62">
        <v>7.0</v>
      </c>
      <c r="AA59" s="62">
        <v>3.0</v>
      </c>
      <c r="AB59" s="62">
        <v>5.0</v>
      </c>
      <c r="AC59" s="62">
        <v>1.0</v>
      </c>
      <c r="AD59" s="62">
        <v>3.0</v>
      </c>
      <c r="AE59" s="62">
        <v>1.0</v>
      </c>
      <c r="AF59" s="62">
        <v>12.0</v>
      </c>
      <c r="AG59" s="62">
        <v>15.3</v>
      </c>
      <c r="AH59" s="62">
        <v>0.0</v>
      </c>
    </row>
    <row r="60" ht="15.75" customHeight="1">
      <c r="A60" s="62">
        <v>48.0</v>
      </c>
      <c r="B60" s="62">
        <v>156.0</v>
      </c>
      <c r="C60" s="62">
        <v>48.0</v>
      </c>
      <c r="D60" s="63">
        <v>46050.0</v>
      </c>
      <c r="E60" s="62" t="s">
        <v>316</v>
      </c>
      <c r="F60" s="62" t="s">
        <v>81</v>
      </c>
      <c r="G60" s="62" t="s">
        <v>291</v>
      </c>
      <c r="H60" s="62" t="s">
        <v>868</v>
      </c>
      <c r="I60" s="62" t="s">
        <v>224</v>
      </c>
      <c r="J60" s="65">
        <v>0.8972222222222223</v>
      </c>
      <c r="K60" s="62">
        <v>6.0</v>
      </c>
      <c r="L60" s="62">
        <v>8.0</v>
      </c>
      <c r="M60" s="62">
        <v>0.75</v>
      </c>
      <c r="N60" s="62">
        <v>2.0</v>
      </c>
      <c r="O60" s="62">
        <v>3.0</v>
      </c>
      <c r="P60" s="62">
        <v>0.667</v>
      </c>
      <c r="Q60" s="62">
        <v>4.0</v>
      </c>
      <c r="R60" s="62">
        <v>5.0</v>
      </c>
      <c r="S60" s="62">
        <v>0.8</v>
      </c>
      <c r="T60" s="62">
        <v>0.875</v>
      </c>
      <c r="U60" s="62">
        <v>2.0</v>
      </c>
      <c r="V60" s="62">
        <v>2.0</v>
      </c>
      <c r="W60" s="62">
        <v>1.0</v>
      </c>
      <c r="X60" s="62">
        <v>0.0</v>
      </c>
      <c r="Y60" s="62">
        <v>0.0</v>
      </c>
      <c r="Z60" s="62">
        <v>0.0</v>
      </c>
      <c r="AA60" s="62">
        <v>0.0</v>
      </c>
      <c r="AB60" s="62">
        <v>0.0</v>
      </c>
      <c r="AC60" s="62">
        <v>0.0</v>
      </c>
      <c r="AD60" s="62">
        <v>0.0</v>
      </c>
      <c r="AE60" s="62">
        <v>0.0</v>
      </c>
      <c r="AF60" s="62">
        <v>16.0</v>
      </c>
      <c r="AG60" s="62">
        <v>12.8</v>
      </c>
      <c r="AH60" s="62">
        <v>-14.0</v>
      </c>
    </row>
    <row r="61" ht="15.75" customHeight="1">
      <c r="A61" s="62">
        <v>49.0</v>
      </c>
      <c r="B61" s="62">
        <v>157.0</v>
      </c>
      <c r="C61" s="62">
        <v>49.0</v>
      </c>
      <c r="D61" s="63">
        <v>46053.0</v>
      </c>
      <c r="E61" s="62" t="s">
        <v>316</v>
      </c>
      <c r="F61" s="62" t="s">
        <v>81</v>
      </c>
      <c r="G61" s="62" t="s">
        <v>241</v>
      </c>
      <c r="H61" s="62" t="s">
        <v>939</v>
      </c>
      <c r="I61" s="62" t="s">
        <v>224</v>
      </c>
      <c r="J61" s="64">
        <v>1.0951388888888889</v>
      </c>
      <c r="K61" s="62">
        <v>5.0</v>
      </c>
      <c r="L61" s="62">
        <v>12.0</v>
      </c>
      <c r="M61" s="62">
        <v>0.417</v>
      </c>
      <c r="N61" s="62">
        <v>1.0</v>
      </c>
      <c r="O61" s="62">
        <v>3.0</v>
      </c>
      <c r="P61" s="62">
        <v>0.333</v>
      </c>
      <c r="Q61" s="62">
        <v>4.0</v>
      </c>
      <c r="R61" s="62">
        <v>9.0</v>
      </c>
      <c r="S61" s="62">
        <v>0.444</v>
      </c>
      <c r="T61" s="62">
        <v>0.458</v>
      </c>
      <c r="U61" s="62">
        <v>0.0</v>
      </c>
      <c r="V61" s="62">
        <v>0.0</v>
      </c>
      <c r="W61" s="62" t="s">
        <v>81</v>
      </c>
      <c r="X61" s="62">
        <v>2.0</v>
      </c>
      <c r="Y61" s="62">
        <v>8.0</v>
      </c>
      <c r="Z61" s="62">
        <v>10.0</v>
      </c>
      <c r="AA61" s="62">
        <v>4.0</v>
      </c>
      <c r="AB61" s="62">
        <v>0.0</v>
      </c>
      <c r="AC61" s="62">
        <v>0.0</v>
      </c>
      <c r="AD61" s="62">
        <v>1.0</v>
      </c>
      <c r="AE61" s="62">
        <v>0.0</v>
      </c>
      <c r="AF61" s="62">
        <v>11.0</v>
      </c>
      <c r="AG61" s="62">
        <v>10.2</v>
      </c>
      <c r="AH61" s="62">
        <v>-9.0</v>
      </c>
    </row>
    <row r="62" ht="15.75" customHeight="1">
      <c r="A62" s="62">
        <v>50.0</v>
      </c>
      <c r="B62" s="62">
        <v>158.0</v>
      </c>
      <c r="C62" s="62">
        <v>50.0</v>
      </c>
      <c r="D62" s="63">
        <v>46055.0</v>
      </c>
      <c r="E62" s="62" t="s">
        <v>316</v>
      </c>
      <c r="F62" s="62" t="s">
        <v>81</v>
      </c>
      <c r="G62" s="62" t="s">
        <v>272</v>
      </c>
      <c r="H62" s="62" t="s">
        <v>940</v>
      </c>
      <c r="I62" s="62" t="s">
        <v>81</v>
      </c>
      <c r="J62" s="65">
        <v>0.9409722222222222</v>
      </c>
      <c r="K62" s="62">
        <v>5.0</v>
      </c>
      <c r="L62" s="62">
        <v>9.0</v>
      </c>
      <c r="M62" s="62">
        <v>0.556</v>
      </c>
      <c r="N62" s="62">
        <v>2.0</v>
      </c>
      <c r="O62" s="62">
        <v>4.0</v>
      </c>
      <c r="P62" s="62">
        <v>0.5</v>
      </c>
      <c r="Q62" s="62">
        <v>3.0</v>
      </c>
      <c r="R62" s="62">
        <v>5.0</v>
      </c>
      <c r="S62" s="62">
        <v>0.6</v>
      </c>
      <c r="T62" s="62">
        <v>0.667</v>
      </c>
      <c r="U62" s="62">
        <v>0.0</v>
      </c>
      <c r="V62" s="62">
        <v>0.0</v>
      </c>
      <c r="W62" s="62" t="s">
        <v>81</v>
      </c>
      <c r="X62" s="62">
        <v>0.0</v>
      </c>
      <c r="Y62" s="62">
        <v>4.0</v>
      </c>
      <c r="Z62" s="62">
        <v>4.0</v>
      </c>
      <c r="AA62" s="62">
        <v>1.0</v>
      </c>
      <c r="AB62" s="62">
        <v>1.0</v>
      </c>
      <c r="AC62" s="62">
        <v>0.0</v>
      </c>
      <c r="AD62" s="62">
        <v>0.0</v>
      </c>
      <c r="AE62" s="62">
        <v>2.0</v>
      </c>
      <c r="AF62" s="62">
        <v>12.0</v>
      </c>
      <c r="AG62" s="62">
        <v>9.8</v>
      </c>
      <c r="AH62" s="62">
        <v>7.0</v>
      </c>
    </row>
    <row r="63" ht="15.75" customHeight="1">
      <c r="A63" s="62">
        <v>51.0</v>
      </c>
      <c r="B63" s="62">
        <v>159.0</v>
      </c>
      <c r="C63" s="62">
        <v>51.0</v>
      </c>
      <c r="D63" s="63">
        <v>46056.0</v>
      </c>
      <c r="E63" s="62" t="s">
        <v>316</v>
      </c>
      <c r="F63" s="62" t="s">
        <v>81</v>
      </c>
      <c r="G63" s="62" t="s">
        <v>251</v>
      </c>
      <c r="H63" s="62" t="s">
        <v>704</v>
      </c>
      <c r="I63" s="62" t="s">
        <v>224</v>
      </c>
      <c r="J63" s="64">
        <v>1.3319444444444444</v>
      </c>
      <c r="K63" s="62">
        <v>8.0</v>
      </c>
      <c r="L63" s="62">
        <v>17.0</v>
      </c>
      <c r="M63" s="62">
        <v>0.471</v>
      </c>
      <c r="N63" s="62">
        <v>1.0</v>
      </c>
      <c r="O63" s="62">
        <v>7.0</v>
      </c>
      <c r="P63" s="62">
        <v>0.143</v>
      </c>
      <c r="Q63" s="62">
        <v>7.0</v>
      </c>
      <c r="R63" s="62">
        <v>10.0</v>
      </c>
      <c r="S63" s="62">
        <v>0.7</v>
      </c>
      <c r="T63" s="62">
        <v>0.5</v>
      </c>
      <c r="U63" s="62">
        <v>7.0</v>
      </c>
      <c r="V63" s="62">
        <v>9.0</v>
      </c>
      <c r="W63" s="62">
        <v>0.778</v>
      </c>
      <c r="X63" s="62">
        <v>0.0</v>
      </c>
      <c r="Y63" s="62">
        <v>6.0</v>
      </c>
      <c r="Z63" s="62">
        <v>6.0</v>
      </c>
      <c r="AA63" s="62">
        <v>4.0</v>
      </c>
      <c r="AB63" s="62">
        <v>1.0</v>
      </c>
      <c r="AC63" s="62">
        <v>0.0</v>
      </c>
      <c r="AD63" s="62">
        <v>8.0</v>
      </c>
      <c r="AE63" s="62">
        <v>3.0</v>
      </c>
      <c r="AF63" s="62">
        <v>24.0</v>
      </c>
      <c r="AG63" s="62">
        <v>10.9</v>
      </c>
      <c r="AH63" s="62">
        <v>-14.0</v>
      </c>
    </row>
    <row r="64" ht="15.75" customHeight="1">
      <c r="A64" s="62">
        <v>52.0</v>
      </c>
      <c r="B64" s="62">
        <v>160.0</v>
      </c>
      <c r="C64" s="62">
        <v>52.0</v>
      </c>
      <c r="D64" s="63">
        <v>46059.0</v>
      </c>
      <c r="E64" s="62" t="s">
        <v>316</v>
      </c>
      <c r="F64" s="62" t="s">
        <v>227</v>
      </c>
      <c r="G64" s="62" t="s">
        <v>249</v>
      </c>
      <c r="H64" s="62" t="s">
        <v>944</v>
      </c>
      <c r="I64" s="62" t="s">
        <v>81</v>
      </c>
      <c r="J64" s="64">
        <v>1.270138888888889</v>
      </c>
      <c r="K64" s="62">
        <v>6.0</v>
      </c>
      <c r="L64" s="62">
        <v>9.0</v>
      </c>
      <c r="M64" s="62">
        <v>0.667</v>
      </c>
      <c r="N64" s="62">
        <v>1.0</v>
      </c>
      <c r="O64" s="62">
        <v>3.0</v>
      </c>
      <c r="P64" s="62">
        <v>0.333</v>
      </c>
      <c r="Q64" s="62">
        <v>5.0</v>
      </c>
      <c r="R64" s="62">
        <v>6.0</v>
      </c>
      <c r="S64" s="62">
        <v>0.833</v>
      </c>
      <c r="T64" s="62">
        <v>0.722</v>
      </c>
      <c r="U64" s="62">
        <v>2.0</v>
      </c>
      <c r="V64" s="62">
        <v>2.0</v>
      </c>
      <c r="W64" s="62">
        <v>1.0</v>
      </c>
      <c r="X64" s="62">
        <v>1.0</v>
      </c>
      <c r="Y64" s="62">
        <v>8.0</v>
      </c>
      <c r="Z64" s="62">
        <v>9.0</v>
      </c>
      <c r="AA64" s="62">
        <v>1.0</v>
      </c>
      <c r="AB64" s="62">
        <v>1.0</v>
      </c>
      <c r="AC64" s="62">
        <v>1.0</v>
      </c>
      <c r="AD64" s="62">
        <v>2.0</v>
      </c>
      <c r="AE64" s="62">
        <v>1.0</v>
      </c>
      <c r="AF64" s="62">
        <v>15.0</v>
      </c>
      <c r="AG64" s="62">
        <v>14.2</v>
      </c>
      <c r="AH64" s="62">
        <v>11.0</v>
      </c>
    </row>
    <row r="65" ht="15.75" customHeight="1">
      <c r="A65" s="62">
        <v>53.0</v>
      </c>
      <c r="B65" s="62">
        <v>161.0</v>
      </c>
      <c r="C65" s="62">
        <v>53.0</v>
      </c>
      <c r="D65" s="63">
        <v>46061.0</v>
      </c>
      <c r="E65" s="62" t="s">
        <v>316</v>
      </c>
      <c r="F65" s="62" t="s">
        <v>227</v>
      </c>
      <c r="G65" s="62" t="s">
        <v>261</v>
      </c>
      <c r="H65" s="62" t="s">
        <v>945</v>
      </c>
      <c r="I65" s="62" t="s">
        <v>81</v>
      </c>
      <c r="J65" s="64">
        <v>1.1611111111111112</v>
      </c>
      <c r="K65" s="62">
        <v>4.0</v>
      </c>
      <c r="L65" s="62">
        <v>14.0</v>
      </c>
      <c r="M65" s="62">
        <v>0.286</v>
      </c>
      <c r="N65" s="62">
        <v>2.0</v>
      </c>
      <c r="O65" s="62">
        <v>5.0</v>
      </c>
      <c r="P65" s="62">
        <v>0.4</v>
      </c>
      <c r="Q65" s="62">
        <v>2.0</v>
      </c>
      <c r="R65" s="62">
        <v>9.0</v>
      </c>
      <c r="S65" s="62">
        <v>0.222</v>
      </c>
      <c r="T65" s="62">
        <v>0.357</v>
      </c>
      <c r="U65" s="62">
        <v>3.0</v>
      </c>
      <c r="V65" s="62">
        <v>3.0</v>
      </c>
      <c r="W65" s="62">
        <v>1.0</v>
      </c>
      <c r="X65" s="62">
        <v>2.0</v>
      </c>
      <c r="Y65" s="62">
        <v>4.0</v>
      </c>
      <c r="Z65" s="62">
        <v>6.0</v>
      </c>
      <c r="AA65" s="62">
        <v>2.0</v>
      </c>
      <c r="AB65" s="62">
        <v>1.0</v>
      </c>
      <c r="AC65" s="62">
        <v>0.0</v>
      </c>
      <c r="AD65" s="62">
        <v>4.0</v>
      </c>
      <c r="AE65" s="62">
        <v>3.0</v>
      </c>
      <c r="AF65" s="62">
        <v>13.0</v>
      </c>
      <c r="AG65" s="62">
        <v>4.6</v>
      </c>
      <c r="AH65" s="62">
        <v>-13.0</v>
      </c>
    </row>
    <row r="66" ht="15.75" customHeight="1">
      <c r="A66" s="62">
        <v>53.0</v>
      </c>
      <c r="B66" s="62" t="s">
        <v>81</v>
      </c>
      <c r="C66" s="62">
        <v>54.0</v>
      </c>
      <c r="D66" s="63">
        <v>46063.0</v>
      </c>
      <c r="E66" s="62" t="s">
        <v>316</v>
      </c>
      <c r="F66" s="62" t="s">
        <v>227</v>
      </c>
      <c r="G66" s="62" t="s">
        <v>297</v>
      </c>
      <c r="H66" s="62" t="s">
        <v>946</v>
      </c>
      <c r="I66" s="62" t="s">
        <v>299</v>
      </c>
      <c r="J66" s="62" t="s">
        <v>299</v>
      </c>
      <c r="K66" s="62" t="s">
        <v>299</v>
      </c>
      <c r="L66" s="62" t="s">
        <v>299</v>
      </c>
      <c r="M66" s="62" t="s">
        <v>299</v>
      </c>
      <c r="N66" s="62" t="s">
        <v>299</v>
      </c>
      <c r="O66" s="62" t="s">
        <v>299</v>
      </c>
      <c r="P66" s="62" t="s">
        <v>299</v>
      </c>
      <c r="Q66" s="62" t="s">
        <v>299</v>
      </c>
      <c r="R66" s="62" t="s">
        <v>299</v>
      </c>
      <c r="S66" s="62" t="s">
        <v>299</v>
      </c>
      <c r="T66" s="62" t="s">
        <v>299</v>
      </c>
      <c r="U66" s="62" t="s">
        <v>299</v>
      </c>
      <c r="V66" s="62" t="s">
        <v>299</v>
      </c>
      <c r="W66" s="62" t="s">
        <v>299</v>
      </c>
      <c r="X66" s="62" t="s">
        <v>299</v>
      </c>
      <c r="Y66" s="62" t="s">
        <v>299</v>
      </c>
      <c r="Z66" s="62" t="s">
        <v>299</v>
      </c>
      <c r="AA66" s="62" t="s">
        <v>299</v>
      </c>
      <c r="AB66" s="62" t="s">
        <v>299</v>
      </c>
      <c r="AC66" s="62" t="s">
        <v>299</v>
      </c>
      <c r="AD66" s="62" t="s">
        <v>299</v>
      </c>
      <c r="AE66" s="62" t="s">
        <v>299</v>
      </c>
      <c r="AF66" s="62" t="s">
        <v>299</v>
      </c>
      <c r="AG66" s="62" t="s">
        <v>299</v>
      </c>
      <c r="AH66" s="62" t="s">
        <v>299</v>
      </c>
    </row>
    <row r="67" ht="15.75" customHeight="1">
      <c r="A67" s="62">
        <v>54.0</v>
      </c>
      <c r="B67" s="62">
        <v>162.0</v>
      </c>
      <c r="C67" s="62">
        <v>55.0</v>
      </c>
      <c r="D67" s="63">
        <v>46064.0</v>
      </c>
      <c r="E67" s="62" t="s">
        <v>316</v>
      </c>
      <c r="F67" s="62" t="s">
        <v>227</v>
      </c>
      <c r="G67" s="62" t="s">
        <v>300</v>
      </c>
      <c r="H67" s="62" t="s">
        <v>947</v>
      </c>
      <c r="I67" s="62" t="s">
        <v>224</v>
      </c>
      <c r="J67" s="64">
        <v>1.3347222222222221</v>
      </c>
      <c r="K67" s="62">
        <v>9.0</v>
      </c>
      <c r="L67" s="62">
        <v>18.0</v>
      </c>
      <c r="M67" s="62">
        <v>0.5</v>
      </c>
      <c r="N67" s="62">
        <v>2.0</v>
      </c>
      <c r="O67" s="62">
        <v>6.0</v>
      </c>
      <c r="P67" s="62">
        <v>0.333</v>
      </c>
      <c r="Q67" s="62">
        <v>7.0</v>
      </c>
      <c r="R67" s="62">
        <v>12.0</v>
      </c>
      <c r="S67" s="62">
        <v>0.583</v>
      </c>
      <c r="T67" s="62">
        <v>0.556</v>
      </c>
      <c r="U67" s="62">
        <v>3.0</v>
      </c>
      <c r="V67" s="62">
        <v>5.0</v>
      </c>
      <c r="W67" s="62">
        <v>0.6</v>
      </c>
      <c r="X67" s="62">
        <v>2.0</v>
      </c>
      <c r="Y67" s="62">
        <v>3.0</v>
      </c>
      <c r="Z67" s="62">
        <v>5.0</v>
      </c>
      <c r="AA67" s="62">
        <v>3.0</v>
      </c>
      <c r="AB67" s="62">
        <v>1.0</v>
      </c>
      <c r="AC67" s="62">
        <v>1.0</v>
      </c>
      <c r="AD67" s="62">
        <v>2.0</v>
      </c>
      <c r="AE67" s="62">
        <v>3.0</v>
      </c>
      <c r="AF67" s="62">
        <v>23.0</v>
      </c>
      <c r="AG67" s="62">
        <v>16.1</v>
      </c>
      <c r="AH67" s="62">
        <v>-8.0</v>
      </c>
    </row>
    <row r="68" ht="15.75" customHeight="1">
      <c r="A68" s="62">
        <v>55.0</v>
      </c>
      <c r="B68" s="62">
        <v>163.0</v>
      </c>
      <c r="C68" s="62">
        <v>56.0</v>
      </c>
      <c r="D68" s="63">
        <v>46072.0</v>
      </c>
      <c r="E68" s="62" t="s">
        <v>316</v>
      </c>
      <c r="F68" s="62" t="s">
        <v>227</v>
      </c>
      <c r="G68" s="62" t="s">
        <v>295</v>
      </c>
      <c r="H68" s="62" t="s">
        <v>470</v>
      </c>
      <c r="I68" s="62" t="s">
        <v>224</v>
      </c>
      <c r="J68" s="64">
        <v>1.2333333333333334</v>
      </c>
      <c r="K68" s="62">
        <v>5.0</v>
      </c>
      <c r="L68" s="62">
        <v>15.0</v>
      </c>
      <c r="M68" s="62">
        <v>0.333</v>
      </c>
      <c r="N68" s="62">
        <v>1.0</v>
      </c>
      <c r="O68" s="62">
        <v>7.0</v>
      </c>
      <c r="P68" s="62">
        <v>0.143</v>
      </c>
      <c r="Q68" s="62">
        <v>4.0</v>
      </c>
      <c r="R68" s="62">
        <v>8.0</v>
      </c>
      <c r="S68" s="62">
        <v>0.5</v>
      </c>
      <c r="T68" s="62">
        <v>0.367</v>
      </c>
      <c r="U68" s="62">
        <v>8.0</v>
      </c>
      <c r="V68" s="62">
        <v>10.0</v>
      </c>
      <c r="W68" s="62">
        <v>0.8</v>
      </c>
      <c r="X68" s="62">
        <v>2.0</v>
      </c>
      <c r="Y68" s="62">
        <v>12.0</v>
      </c>
      <c r="Z68" s="62">
        <v>14.0</v>
      </c>
      <c r="AA68" s="62">
        <v>7.0</v>
      </c>
      <c r="AB68" s="62">
        <v>2.0</v>
      </c>
      <c r="AC68" s="62">
        <v>0.0</v>
      </c>
      <c r="AD68" s="62">
        <v>5.0</v>
      </c>
      <c r="AE68" s="62">
        <v>4.0</v>
      </c>
      <c r="AF68" s="62">
        <v>19.0</v>
      </c>
      <c r="AG68" s="62">
        <v>15.0</v>
      </c>
      <c r="AH68" s="62">
        <v>-2.0</v>
      </c>
    </row>
    <row r="69" ht="15.75" customHeight="1">
      <c r="A69" s="62">
        <v>56.0</v>
      </c>
      <c r="B69" s="62">
        <v>164.0</v>
      </c>
      <c r="C69" s="62">
        <v>57.0</v>
      </c>
      <c r="D69" s="63">
        <v>46073.0</v>
      </c>
      <c r="E69" s="62" t="s">
        <v>316</v>
      </c>
      <c r="F69" s="62" t="s">
        <v>227</v>
      </c>
      <c r="G69" s="62" t="s">
        <v>295</v>
      </c>
      <c r="H69" s="62" t="s">
        <v>814</v>
      </c>
      <c r="I69" s="62" t="s">
        <v>224</v>
      </c>
      <c r="J69" s="64">
        <v>1.2819444444444446</v>
      </c>
      <c r="K69" s="62">
        <v>3.0</v>
      </c>
      <c r="L69" s="62">
        <v>11.0</v>
      </c>
      <c r="M69" s="62">
        <v>0.273</v>
      </c>
      <c r="N69" s="62">
        <v>3.0</v>
      </c>
      <c r="O69" s="62">
        <v>9.0</v>
      </c>
      <c r="P69" s="62">
        <v>0.333</v>
      </c>
      <c r="Q69" s="62">
        <v>0.0</v>
      </c>
      <c r="R69" s="62">
        <v>2.0</v>
      </c>
      <c r="S69" s="62">
        <v>0.0</v>
      </c>
      <c r="T69" s="62">
        <v>0.409</v>
      </c>
      <c r="U69" s="62">
        <v>3.0</v>
      </c>
      <c r="V69" s="62">
        <v>4.0</v>
      </c>
      <c r="W69" s="62">
        <v>0.75</v>
      </c>
      <c r="X69" s="62">
        <v>3.0</v>
      </c>
      <c r="Y69" s="62">
        <v>9.0</v>
      </c>
      <c r="Z69" s="62">
        <v>12.0</v>
      </c>
      <c r="AA69" s="62">
        <v>6.0</v>
      </c>
      <c r="AB69" s="62">
        <v>1.0</v>
      </c>
      <c r="AC69" s="62">
        <v>0.0</v>
      </c>
      <c r="AD69" s="62">
        <v>5.0</v>
      </c>
      <c r="AE69" s="62">
        <v>3.0</v>
      </c>
      <c r="AF69" s="62">
        <v>12.0</v>
      </c>
      <c r="AG69" s="62">
        <v>8.9</v>
      </c>
      <c r="AH69" s="62">
        <v>-15.0</v>
      </c>
    </row>
    <row r="70" ht="15.75" customHeight="1">
      <c r="A70" s="62">
        <v>57.0</v>
      </c>
      <c r="B70" s="62">
        <v>165.0</v>
      </c>
      <c r="C70" s="62">
        <v>58.0</v>
      </c>
      <c r="D70" s="63">
        <v>46075.0</v>
      </c>
      <c r="E70" s="62" t="s">
        <v>316</v>
      </c>
      <c r="F70" s="62" t="s">
        <v>81</v>
      </c>
      <c r="G70" s="62" t="s">
        <v>256</v>
      </c>
      <c r="H70" s="62" t="s">
        <v>948</v>
      </c>
      <c r="I70" s="62" t="s">
        <v>224</v>
      </c>
      <c r="J70" s="64">
        <v>1.429861111111111</v>
      </c>
      <c r="K70" s="62">
        <v>6.0</v>
      </c>
      <c r="L70" s="62">
        <v>13.0</v>
      </c>
      <c r="M70" s="62">
        <v>0.462</v>
      </c>
      <c r="N70" s="62">
        <v>4.0</v>
      </c>
      <c r="O70" s="62">
        <v>7.0</v>
      </c>
      <c r="P70" s="62">
        <v>0.571</v>
      </c>
      <c r="Q70" s="62">
        <v>2.0</v>
      </c>
      <c r="R70" s="62">
        <v>6.0</v>
      </c>
      <c r="S70" s="62">
        <v>0.333</v>
      </c>
      <c r="T70" s="62">
        <v>0.615</v>
      </c>
      <c r="U70" s="62">
        <v>2.0</v>
      </c>
      <c r="V70" s="62">
        <v>5.0</v>
      </c>
      <c r="W70" s="62">
        <v>0.4</v>
      </c>
      <c r="X70" s="62">
        <v>1.0</v>
      </c>
      <c r="Y70" s="62">
        <v>8.0</v>
      </c>
      <c r="Z70" s="62">
        <v>9.0</v>
      </c>
      <c r="AA70" s="62">
        <v>6.0</v>
      </c>
      <c r="AB70" s="62">
        <v>2.0</v>
      </c>
      <c r="AC70" s="62">
        <v>0.0</v>
      </c>
      <c r="AD70" s="62">
        <v>2.0</v>
      </c>
      <c r="AE70" s="62">
        <v>3.0</v>
      </c>
      <c r="AF70" s="62">
        <v>18.0</v>
      </c>
      <c r="AG70" s="62">
        <v>16.2</v>
      </c>
      <c r="AH70" s="62">
        <v>3.0</v>
      </c>
    </row>
    <row r="71" ht="15.75" customHeight="1">
      <c r="A71" s="62">
        <v>58.0</v>
      </c>
      <c r="B71" s="62">
        <v>166.0</v>
      </c>
      <c r="C71" s="62">
        <v>59.0</v>
      </c>
      <c r="D71" s="63">
        <v>46077.0</v>
      </c>
      <c r="E71" s="62" t="s">
        <v>316</v>
      </c>
      <c r="F71" s="62" t="s">
        <v>81</v>
      </c>
      <c r="G71" s="62" t="s">
        <v>265</v>
      </c>
      <c r="H71" s="62" t="s">
        <v>949</v>
      </c>
      <c r="I71" s="62" t="s">
        <v>224</v>
      </c>
      <c r="J71" s="64">
        <v>1.3375</v>
      </c>
      <c r="K71" s="62">
        <v>3.0</v>
      </c>
      <c r="L71" s="62">
        <v>13.0</v>
      </c>
      <c r="M71" s="62">
        <v>0.231</v>
      </c>
      <c r="N71" s="62">
        <v>0.0</v>
      </c>
      <c r="O71" s="62">
        <v>5.0</v>
      </c>
      <c r="P71" s="62">
        <v>0.0</v>
      </c>
      <c r="Q71" s="62">
        <v>3.0</v>
      </c>
      <c r="R71" s="62">
        <v>8.0</v>
      </c>
      <c r="S71" s="62">
        <v>0.375</v>
      </c>
      <c r="T71" s="62">
        <v>0.231</v>
      </c>
      <c r="U71" s="62">
        <v>2.0</v>
      </c>
      <c r="V71" s="62">
        <v>2.0</v>
      </c>
      <c r="W71" s="62">
        <v>1.0</v>
      </c>
      <c r="X71" s="62">
        <v>4.0</v>
      </c>
      <c r="Y71" s="62">
        <v>6.0</v>
      </c>
      <c r="Z71" s="62">
        <v>10.0</v>
      </c>
      <c r="AA71" s="62">
        <v>6.0</v>
      </c>
      <c r="AB71" s="62">
        <v>1.0</v>
      </c>
      <c r="AC71" s="62">
        <v>1.0</v>
      </c>
      <c r="AD71" s="62">
        <v>2.0</v>
      </c>
      <c r="AE71" s="62">
        <v>0.0</v>
      </c>
      <c r="AF71" s="62">
        <v>8.0</v>
      </c>
      <c r="AG71" s="62">
        <v>8.6</v>
      </c>
      <c r="AH71" s="62">
        <v>-16.0</v>
      </c>
    </row>
    <row r="72" ht="15.75" customHeight="1">
      <c r="A72" s="62">
        <v>59.0</v>
      </c>
      <c r="B72" s="62">
        <v>167.0</v>
      </c>
      <c r="C72" s="62">
        <v>60.0</v>
      </c>
      <c r="D72" s="63">
        <v>46079.0</v>
      </c>
      <c r="E72" s="62" t="s">
        <v>316</v>
      </c>
      <c r="F72" s="62" t="s">
        <v>81</v>
      </c>
      <c r="G72" s="62" t="s">
        <v>243</v>
      </c>
      <c r="H72" s="62" t="s">
        <v>950</v>
      </c>
      <c r="I72" s="62" t="s">
        <v>224</v>
      </c>
      <c r="J72" s="64">
        <v>1.2965277777777777</v>
      </c>
      <c r="K72" s="62">
        <v>7.0</v>
      </c>
      <c r="L72" s="62">
        <v>17.0</v>
      </c>
      <c r="M72" s="62">
        <v>0.412</v>
      </c>
      <c r="N72" s="62">
        <v>2.0</v>
      </c>
      <c r="O72" s="62">
        <v>7.0</v>
      </c>
      <c r="P72" s="62">
        <v>0.286</v>
      </c>
      <c r="Q72" s="62">
        <v>5.0</v>
      </c>
      <c r="R72" s="62">
        <v>10.0</v>
      </c>
      <c r="S72" s="62">
        <v>0.5</v>
      </c>
      <c r="T72" s="62">
        <v>0.471</v>
      </c>
      <c r="U72" s="62">
        <v>0.0</v>
      </c>
      <c r="V72" s="62">
        <v>0.0</v>
      </c>
      <c r="W72" s="62" t="s">
        <v>81</v>
      </c>
      <c r="X72" s="62">
        <v>2.0</v>
      </c>
      <c r="Y72" s="62">
        <v>4.0</v>
      </c>
      <c r="Z72" s="62">
        <v>6.0</v>
      </c>
      <c r="AA72" s="62">
        <v>1.0</v>
      </c>
      <c r="AB72" s="62">
        <v>1.0</v>
      </c>
      <c r="AC72" s="62">
        <v>1.0</v>
      </c>
      <c r="AD72" s="62">
        <v>2.0</v>
      </c>
      <c r="AE72" s="62">
        <v>0.0</v>
      </c>
      <c r="AF72" s="62">
        <v>16.0</v>
      </c>
      <c r="AG72" s="62">
        <v>9.9</v>
      </c>
      <c r="AH72" s="62">
        <v>-10.0</v>
      </c>
    </row>
    <row r="73" ht="15.75" customHeight="1">
      <c r="A73" s="62">
        <v>60.0</v>
      </c>
      <c r="B73" s="62">
        <v>168.0</v>
      </c>
      <c r="C73" s="62">
        <v>61.0</v>
      </c>
      <c r="D73" s="63">
        <v>46082.0</v>
      </c>
      <c r="E73" s="62" t="s">
        <v>316</v>
      </c>
      <c r="F73" s="62" t="s">
        <v>81</v>
      </c>
      <c r="G73" s="62" t="s">
        <v>233</v>
      </c>
      <c r="H73" s="62" t="s">
        <v>951</v>
      </c>
      <c r="I73" s="62" t="s">
        <v>224</v>
      </c>
      <c r="J73" s="64">
        <v>1.0430555555555556</v>
      </c>
      <c r="K73" s="62">
        <v>8.0</v>
      </c>
      <c r="L73" s="62">
        <v>10.0</v>
      </c>
      <c r="M73" s="62">
        <v>0.8</v>
      </c>
      <c r="N73" s="62">
        <v>4.0</v>
      </c>
      <c r="O73" s="62">
        <v>5.0</v>
      </c>
      <c r="P73" s="62">
        <v>0.8</v>
      </c>
      <c r="Q73" s="62">
        <v>4.0</v>
      </c>
      <c r="R73" s="62">
        <v>5.0</v>
      </c>
      <c r="S73" s="62">
        <v>0.8</v>
      </c>
      <c r="T73" s="62">
        <v>1.0</v>
      </c>
      <c r="U73" s="62">
        <v>1.0</v>
      </c>
      <c r="V73" s="62">
        <v>4.0</v>
      </c>
      <c r="W73" s="62">
        <v>0.25</v>
      </c>
      <c r="X73" s="62">
        <v>0.0</v>
      </c>
      <c r="Y73" s="62">
        <v>3.0</v>
      </c>
      <c r="Z73" s="62">
        <v>3.0</v>
      </c>
      <c r="AA73" s="62">
        <v>2.0</v>
      </c>
      <c r="AB73" s="62">
        <v>0.0</v>
      </c>
      <c r="AC73" s="62">
        <v>1.0</v>
      </c>
      <c r="AD73" s="62">
        <v>2.0</v>
      </c>
      <c r="AE73" s="62">
        <v>0.0</v>
      </c>
      <c r="AF73" s="62">
        <v>21.0</v>
      </c>
      <c r="AG73" s="62">
        <v>17.0</v>
      </c>
      <c r="AH73" s="62">
        <v>-16.0</v>
      </c>
    </row>
    <row r="74" ht="15.75" customHeight="1">
      <c r="A74" s="62">
        <v>61.0</v>
      </c>
      <c r="B74" s="62">
        <v>169.0</v>
      </c>
      <c r="C74" s="62">
        <v>62.0</v>
      </c>
      <c r="D74" s="63">
        <v>46085.0</v>
      </c>
      <c r="E74" s="62" t="s">
        <v>316</v>
      </c>
      <c r="F74" s="62" t="s">
        <v>227</v>
      </c>
      <c r="G74" s="62" t="s">
        <v>254</v>
      </c>
      <c r="H74" s="62" t="s">
        <v>952</v>
      </c>
      <c r="I74" s="62" t="s">
        <v>224</v>
      </c>
      <c r="J74" s="64">
        <v>1.2777777777777777</v>
      </c>
      <c r="K74" s="62">
        <v>6.0</v>
      </c>
      <c r="L74" s="62">
        <v>12.0</v>
      </c>
      <c r="M74" s="62">
        <v>0.5</v>
      </c>
      <c r="N74" s="62">
        <v>1.0</v>
      </c>
      <c r="O74" s="62">
        <v>4.0</v>
      </c>
      <c r="P74" s="62">
        <v>0.25</v>
      </c>
      <c r="Q74" s="62">
        <v>5.0</v>
      </c>
      <c r="R74" s="62">
        <v>8.0</v>
      </c>
      <c r="S74" s="62">
        <v>0.625</v>
      </c>
      <c r="T74" s="62">
        <v>0.542</v>
      </c>
      <c r="U74" s="62">
        <v>4.0</v>
      </c>
      <c r="V74" s="62">
        <v>4.0</v>
      </c>
      <c r="W74" s="62">
        <v>1.0</v>
      </c>
      <c r="X74" s="62">
        <v>1.0</v>
      </c>
      <c r="Y74" s="62">
        <v>4.0</v>
      </c>
      <c r="Z74" s="62">
        <v>5.0</v>
      </c>
      <c r="AA74" s="62">
        <v>5.0</v>
      </c>
      <c r="AB74" s="62">
        <v>0.0</v>
      </c>
      <c r="AC74" s="62">
        <v>0.0</v>
      </c>
      <c r="AD74" s="62">
        <v>2.0</v>
      </c>
      <c r="AE74" s="62">
        <v>4.0</v>
      </c>
      <c r="AF74" s="62">
        <v>17.0</v>
      </c>
      <c r="AG74" s="62">
        <v>12.8</v>
      </c>
      <c r="AH74" s="62">
        <v>2.0</v>
      </c>
    </row>
    <row r="75" ht="15.75" customHeight="1">
      <c r="A75" s="62">
        <v>62.0</v>
      </c>
      <c r="B75" s="62">
        <v>170.0</v>
      </c>
      <c r="C75" s="62">
        <v>63.0</v>
      </c>
      <c r="D75" s="63">
        <v>46087.0</v>
      </c>
      <c r="E75" s="62" t="s">
        <v>316</v>
      </c>
      <c r="F75" s="62" t="s">
        <v>227</v>
      </c>
      <c r="G75" s="62" t="s">
        <v>221</v>
      </c>
      <c r="H75" s="62" t="s">
        <v>768</v>
      </c>
      <c r="I75" s="62" t="s">
        <v>224</v>
      </c>
      <c r="J75" s="64">
        <v>1.11875</v>
      </c>
      <c r="K75" s="62">
        <v>4.0</v>
      </c>
      <c r="L75" s="62">
        <v>9.0</v>
      </c>
      <c r="M75" s="62">
        <v>0.444</v>
      </c>
      <c r="N75" s="62">
        <v>1.0</v>
      </c>
      <c r="O75" s="62">
        <v>3.0</v>
      </c>
      <c r="P75" s="62">
        <v>0.333</v>
      </c>
      <c r="Q75" s="62">
        <v>3.0</v>
      </c>
      <c r="R75" s="62">
        <v>6.0</v>
      </c>
      <c r="S75" s="62">
        <v>0.5</v>
      </c>
      <c r="T75" s="62">
        <v>0.5</v>
      </c>
      <c r="U75" s="62">
        <v>1.0</v>
      </c>
      <c r="V75" s="62">
        <v>2.0</v>
      </c>
      <c r="W75" s="62">
        <v>0.5</v>
      </c>
      <c r="X75" s="62">
        <v>1.0</v>
      </c>
      <c r="Y75" s="62">
        <v>8.0</v>
      </c>
      <c r="Z75" s="62">
        <v>9.0</v>
      </c>
      <c r="AA75" s="62">
        <v>5.0</v>
      </c>
      <c r="AB75" s="62">
        <v>1.0</v>
      </c>
      <c r="AC75" s="62">
        <v>0.0</v>
      </c>
      <c r="AD75" s="62">
        <v>2.0</v>
      </c>
      <c r="AE75" s="62">
        <v>2.0</v>
      </c>
      <c r="AF75" s="62">
        <v>10.0</v>
      </c>
      <c r="AG75" s="62">
        <v>9.7</v>
      </c>
      <c r="AH75" s="62">
        <v>9.0</v>
      </c>
    </row>
    <row r="76" ht="15.75" customHeight="1">
      <c r="A76" s="62">
        <v>63.0</v>
      </c>
      <c r="B76" s="62">
        <v>171.0</v>
      </c>
      <c r="C76" s="62">
        <v>64.0</v>
      </c>
      <c r="D76" s="63">
        <v>46089.0</v>
      </c>
      <c r="E76" s="62" t="s">
        <v>316</v>
      </c>
      <c r="F76" s="62" t="s">
        <v>227</v>
      </c>
      <c r="G76" s="62" t="s">
        <v>230</v>
      </c>
      <c r="H76" s="62" t="s">
        <v>953</v>
      </c>
      <c r="I76" s="62" t="s">
        <v>224</v>
      </c>
      <c r="J76" s="64">
        <v>1.28125</v>
      </c>
      <c r="K76" s="62">
        <v>5.0</v>
      </c>
      <c r="L76" s="62">
        <v>8.0</v>
      </c>
      <c r="M76" s="62">
        <v>0.625</v>
      </c>
      <c r="N76" s="62">
        <v>2.0</v>
      </c>
      <c r="O76" s="62">
        <v>4.0</v>
      </c>
      <c r="P76" s="62">
        <v>0.5</v>
      </c>
      <c r="Q76" s="62">
        <v>3.0</v>
      </c>
      <c r="R76" s="62">
        <v>4.0</v>
      </c>
      <c r="S76" s="62">
        <v>0.75</v>
      </c>
      <c r="T76" s="62">
        <v>0.75</v>
      </c>
      <c r="U76" s="62">
        <v>2.0</v>
      </c>
      <c r="V76" s="62">
        <v>2.0</v>
      </c>
      <c r="W76" s="62">
        <v>1.0</v>
      </c>
      <c r="X76" s="62">
        <v>0.0</v>
      </c>
      <c r="Y76" s="62">
        <v>3.0</v>
      </c>
      <c r="Z76" s="62">
        <v>3.0</v>
      </c>
      <c r="AA76" s="62">
        <v>1.0</v>
      </c>
      <c r="AB76" s="62">
        <v>2.0</v>
      </c>
      <c r="AC76" s="62">
        <v>0.0</v>
      </c>
      <c r="AD76" s="62">
        <v>2.0</v>
      </c>
      <c r="AE76" s="62">
        <v>2.0</v>
      </c>
      <c r="AF76" s="62">
        <v>14.0</v>
      </c>
      <c r="AG76" s="62">
        <v>11.2</v>
      </c>
      <c r="AH76" s="62">
        <v>-10.0</v>
      </c>
    </row>
    <row r="77" ht="15.75" customHeight="1">
      <c r="A77" s="62" t="s">
        <v>81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5.75" customHeight="1">
      <c r="A78" s="6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6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6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7.069964624</v>
      </c>
      <c r="C3" s="55">
        <f t="shared" ref="C3:F3" si="1">IF(COUNT(Z13:Z600)&gt;1,STDEV(Z13:Z600),"")</f>
        <v>2.565070666</v>
      </c>
      <c r="D3" s="55">
        <f t="shared" si="1"/>
        <v>2.020780462</v>
      </c>
      <c r="E3" s="55">
        <f t="shared" si="1"/>
        <v>0.8996444447</v>
      </c>
      <c r="F3" s="55">
        <f t="shared" si="1"/>
        <v>0.4768573307</v>
      </c>
      <c r="G3" s="55">
        <f>IF(COUNT(N13:N600)&gt;1,STDEV(N13:N600),"")</f>
        <v>1.835371365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7.278483069</v>
      </c>
      <c r="C4" s="57">
        <f t="shared" ref="C4:F4" si="2">IF(COUNT(Z13:Z600)&gt;=20,STDEV(OFFSET(Z12,COUNT(Z13:Z600)-20,0,20,1)),IF(COUNT(Z13:Z600)&gt;1,STDEV(Z13:Z600),""))</f>
        <v>2.661123625</v>
      </c>
      <c r="D4" s="57">
        <f t="shared" si="2"/>
        <v>1.380312703</v>
      </c>
      <c r="E4" s="57">
        <f t="shared" si="2"/>
        <v>0.8255779475</v>
      </c>
      <c r="F4" s="57">
        <f t="shared" si="2"/>
        <v>0.470162346</v>
      </c>
      <c r="G4" s="57">
        <f>IF(COUNT(N13:N600)&gt;=20,STDEV(OFFSET(N12,COUNT(N13:N600)-20,0,20,1)),IF(COUNT(N13:N600)&gt;1,STDEV(N13:N600),""))</f>
        <v>2.258900524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7.279346735</v>
      </c>
      <c r="C5" s="58">
        <f t="shared" ref="C5:F5" si="3">IF(COUNT(Z13:Z600)&gt;=10,STDEV(OFFSET(Z12,COUNT(Z13:Z600)-10,0,10,1)),IF(COUNT(Z13:Z600)&gt;1,STDEV(Z13:Z600),""))</f>
        <v>2.065591118</v>
      </c>
      <c r="D5" s="58">
        <f t="shared" si="3"/>
        <v>1.286683938</v>
      </c>
      <c r="E5" s="58">
        <f t="shared" si="3"/>
        <v>0.9189365835</v>
      </c>
      <c r="F5" s="58">
        <f t="shared" si="3"/>
        <v>0.5270462767</v>
      </c>
      <c r="G5" s="58">
        <f>IF(COUNT(N13:N600)&gt;=10,STDEV(OFFSET(N12,COUNT(N13:N600)-10,0,10,1)),IF(COUNT(N13:N600)&gt;1,STDEV(N13:N600),""))</f>
        <v>2.221110833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>
        <f>IF(COUNT(AF13:AF600)&gt;=10,AVERAGE(OFFSET(AF12,COUNT(AF13:AF600)-10,0,10,1)),"")</f>
        <v>20.9</v>
      </c>
      <c r="K5" s="59">
        <f t="shared" ref="K5:L5" si="4">IF(COUNT(Z13:Z600)&gt;=10,AVERAGE(OFFSET(Z12,COUNT(Z13:Z600)-10,0,10,1)),"")</f>
        <v>5.6</v>
      </c>
      <c r="L5" s="59">
        <f t="shared" si="4"/>
        <v>3.1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8.336666</v>
      </c>
      <c r="C6" s="58">
        <f t="shared" ref="C6:F6" si="5">IF(COUNT(Z13:Z600)&gt;=5,STDEV(OFFSET(Z12,COUNT(Z13:Z600)-5,0,5,1)),IF(COUNT(Z13:Z600)&gt;1,STDEV(Z13:Z600),""))</f>
        <v>2.774887385</v>
      </c>
      <c r="D6" s="58">
        <f t="shared" si="5"/>
        <v>1.643167673</v>
      </c>
      <c r="E6" s="58">
        <f t="shared" si="5"/>
        <v>0.894427191</v>
      </c>
      <c r="F6" s="58">
        <f t="shared" si="5"/>
        <v>0.5477225575</v>
      </c>
      <c r="G6" s="58">
        <f>IF(COUNT(N13:N600)&gt;=5,STDEV(OFFSET(N12,COUNT(N13:N600)-5,0,5,1)),IF(COUNT(N13:N600)&gt;1,STDEV(N13:N600),""))</f>
        <v>2.774887385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AST ▼</v>
      </c>
      <c r="J6" s="59">
        <f>IF(COUNT(AF13:AF600)&gt;=5,AVERAGE(OFFSET(AF12,COUNT(AF13:AF600)-5,0,5,1)),"")</f>
        <v>20</v>
      </c>
      <c r="K6" s="59">
        <f t="shared" ref="K6:L6" si="6">IF(COUNT(Z13:Z600)&gt;=5,AVERAGE(OFFSET(Z12,COUNT(Z13:Z600)-5,0,5,1)),"")</f>
        <v>5.2</v>
      </c>
      <c r="L6" s="59">
        <f t="shared" si="6"/>
        <v>2.8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0.3686608971</v>
      </c>
      <c r="C7" s="17">
        <f t="shared" si="7"/>
        <v>0.4705159209</v>
      </c>
      <c r="D7" s="17">
        <f t="shared" si="7"/>
        <v>0.5909829653</v>
      </c>
      <c r="E7" s="17">
        <f t="shared" si="7"/>
        <v>1.186765012</v>
      </c>
      <c r="F7" s="17">
        <f t="shared" si="7"/>
        <v>1.847822156</v>
      </c>
      <c r="G7" s="17">
        <f t="shared" si="7"/>
        <v>0.5268195586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19.17741935</v>
      </c>
      <c r="C8" s="60">
        <f t="shared" ref="C8:F8" si="8">IF(COUNT(Z13:Z600)&gt;0,AVERAGE(Z13:Z600),"")</f>
        <v>5.451612903</v>
      </c>
      <c r="D8" s="60">
        <f t="shared" si="8"/>
        <v>3.419354839</v>
      </c>
      <c r="E8" s="60">
        <f t="shared" si="8"/>
        <v>0.7580645161</v>
      </c>
      <c r="F8" s="60">
        <f t="shared" si="8"/>
        <v>0.2580645161</v>
      </c>
      <c r="G8" s="60">
        <f>IF(COUNT(N13:N600)&gt;0,AVERAGE(N13:N600),"")</f>
        <v>3.483870968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62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10" t="s">
        <v>193</v>
      </c>
      <c r="B12" s="10" t="s">
        <v>194</v>
      </c>
      <c r="C12" s="10" t="s">
        <v>195</v>
      </c>
      <c r="D12" s="10" t="s">
        <v>50</v>
      </c>
      <c r="E12" s="10" t="s">
        <v>196</v>
      </c>
      <c r="F12" s="10"/>
      <c r="G12" s="10" t="s">
        <v>197</v>
      </c>
      <c r="H12" s="10" t="s">
        <v>198</v>
      </c>
      <c r="I12" s="10" t="s">
        <v>199</v>
      </c>
      <c r="J12" s="10" t="s">
        <v>200</v>
      </c>
      <c r="K12" s="10" t="s">
        <v>201</v>
      </c>
      <c r="L12" s="10" t="s">
        <v>202</v>
      </c>
      <c r="M12" s="10" t="s">
        <v>203</v>
      </c>
      <c r="N12" s="10" t="s">
        <v>204</v>
      </c>
      <c r="O12" s="10" t="s">
        <v>205</v>
      </c>
      <c r="P12" s="10" t="s">
        <v>206</v>
      </c>
      <c r="Q12" s="10" t="s">
        <v>207</v>
      </c>
      <c r="R12" s="10" t="s">
        <v>208</v>
      </c>
      <c r="S12" s="10" t="s">
        <v>209</v>
      </c>
      <c r="T12" s="10" t="s">
        <v>210</v>
      </c>
      <c r="U12" s="10" t="s">
        <v>211</v>
      </c>
      <c r="V12" s="10" t="s">
        <v>212</v>
      </c>
      <c r="W12" s="10" t="s">
        <v>213</v>
      </c>
      <c r="X12" s="10" t="s">
        <v>214</v>
      </c>
      <c r="Y12" s="10" t="s">
        <v>215</v>
      </c>
      <c r="Z12" s="10" t="s">
        <v>216</v>
      </c>
      <c r="AA12" s="10" t="s">
        <v>12</v>
      </c>
      <c r="AB12" s="10" t="s">
        <v>13</v>
      </c>
      <c r="AC12" s="10" t="s">
        <v>14</v>
      </c>
      <c r="AD12" s="10" t="s">
        <v>217</v>
      </c>
      <c r="AE12" s="10" t="s">
        <v>218</v>
      </c>
      <c r="AF12" s="10" t="s">
        <v>10</v>
      </c>
      <c r="AG12" s="10" t="s">
        <v>219</v>
      </c>
      <c r="AH12" s="10" t="s">
        <v>220</v>
      </c>
    </row>
    <row r="13" ht="15.0" customHeight="1">
      <c r="A13" s="80">
        <v>1.0</v>
      </c>
      <c r="B13" s="80">
        <v>1.0</v>
      </c>
      <c r="C13" s="80">
        <v>1.0</v>
      </c>
      <c r="D13" s="80" t="s">
        <v>954</v>
      </c>
      <c r="E13" s="80" t="s">
        <v>243</v>
      </c>
      <c r="F13" s="80"/>
      <c r="G13" s="80" t="s">
        <v>300</v>
      </c>
      <c r="H13" s="80" t="s">
        <v>955</v>
      </c>
      <c r="I13" s="80" t="s">
        <v>224</v>
      </c>
      <c r="J13" s="80" t="s">
        <v>956</v>
      </c>
      <c r="K13" s="80">
        <v>4.0</v>
      </c>
      <c r="L13" s="80">
        <v>6.0</v>
      </c>
      <c r="M13" s="80">
        <v>0.667</v>
      </c>
      <c r="N13" s="80">
        <v>3.0</v>
      </c>
      <c r="O13" s="80">
        <v>4.0</v>
      </c>
      <c r="P13" s="80">
        <v>0.75</v>
      </c>
      <c r="Q13" s="80">
        <v>1.0</v>
      </c>
      <c r="R13" s="80">
        <v>2.0</v>
      </c>
      <c r="S13" s="80">
        <v>0.5</v>
      </c>
      <c r="T13" s="80">
        <v>0.917</v>
      </c>
      <c r="U13" s="80">
        <v>0.0</v>
      </c>
      <c r="V13" s="80">
        <v>0.0</v>
      </c>
      <c r="W13" s="80"/>
      <c r="X13" s="80">
        <v>0.0</v>
      </c>
      <c r="Y13" s="80">
        <v>5.0</v>
      </c>
      <c r="Z13" s="80">
        <v>5.0</v>
      </c>
      <c r="AA13" s="80">
        <v>1.0</v>
      </c>
      <c r="AB13" s="80">
        <v>0.0</v>
      </c>
      <c r="AC13" s="80">
        <v>0.0</v>
      </c>
      <c r="AD13" s="80">
        <v>2.0</v>
      </c>
      <c r="AE13" s="80">
        <v>3.0</v>
      </c>
      <c r="AF13" s="80">
        <v>11.0</v>
      </c>
      <c r="AG13" s="80">
        <v>7.4</v>
      </c>
      <c r="AH13" s="80">
        <v>10.0</v>
      </c>
    </row>
    <row r="14" ht="15.0" customHeight="1">
      <c r="A14" s="80">
        <v>2.0</v>
      </c>
      <c r="B14" s="80">
        <v>2.0</v>
      </c>
      <c r="C14" s="80">
        <v>2.0</v>
      </c>
      <c r="D14" s="80" t="s">
        <v>957</v>
      </c>
      <c r="E14" s="80" t="s">
        <v>243</v>
      </c>
      <c r="F14" s="80" t="s">
        <v>227</v>
      </c>
      <c r="G14" s="80" t="s">
        <v>265</v>
      </c>
      <c r="H14" s="80" t="s">
        <v>958</v>
      </c>
      <c r="I14" s="80"/>
      <c r="J14" s="80" t="s">
        <v>959</v>
      </c>
      <c r="K14" s="80">
        <v>5.0</v>
      </c>
      <c r="L14" s="80">
        <v>11.0</v>
      </c>
      <c r="M14" s="80">
        <v>0.455</v>
      </c>
      <c r="N14" s="80">
        <v>3.0</v>
      </c>
      <c r="O14" s="80">
        <v>6.0</v>
      </c>
      <c r="P14" s="80">
        <v>0.5</v>
      </c>
      <c r="Q14" s="80">
        <v>2.0</v>
      </c>
      <c r="R14" s="80">
        <v>5.0</v>
      </c>
      <c r="S14" s="80">
        <v>0.4</v>
      </c>
      <c r="T14" s="80">
        <v>0.591</v>
      </c>
      <c r="U14" s="80">
        <v>1.0</v>
      </c>
      <c r="V14" s="80">
        <v>2.0</v>
      </c>
      <c r="W14" s="80">
        <v>0.5</v>
      </c>
      <c r="X14" s="80">
        <v>2.0</v>
      </c>
      <c r="Y14" s="80">
        <v>1.0</v>
      </c>
      <c r="Z14" s="80">
        <v>3.0</v>
      </c>
      <c r="AA14" s="80">
        <v>1.0</v>
      </c>
      <c r="AB14" s="80">
        <v>0.0</v>
      </c>
      <c r="AC14" s="80">
        <v>0.0</v>
      </c>
      <c r="AD14" s="80">
        <v>3.0</v>
      </c>
      <c r="AE14" s="80">
        <v>4.0</v>
      </c>
      <c r="AF14" s="80">
        <v>14.0</v>
      </c>
      <c r="AG14" s="80">
        <v>5.7</v>
      </c>
      <c r="AH14" s="80">
        <v>0.0</v>
      </c>
    </row>
    <row r="15" ht="15.0" customHeight="1">
      <c r="A15" s="80">
        <v>3.0</v>
      </c>
      <c r="B15" s="80">
        <v>3.0</v>
      </c>
      <c r="C15" s="80">
        <v>3.0</v>
      </c>
      <c r="D15" s="80" t="s">
        <v>960</v>
      </c>
      <c r="E15" s="80" t="s">
        <v>243</v>
      </c>
      <c r="F15" s="80" t="s">
        <v>227</v>
      </c>
      <c r="G15" s="80" t="s">
        <v>295</v>
      </c>
      <c r="H15" s="80" t="s">
        <v>961</v>
      </c>
      <c r="I15" s="80" t="s">
        <v>224</v>
      </c>
      <c r="J15" s="80" t="s">
        <v>962</v>
      </c>
      <c r="K15" s="80">
        <v>7.0</v>
      </c>
      <c r="L15" s="80">
        <v>12.0</v>
      </c>
      <c r="M15" s="80">
        <v>0.583</v>
      </c>
      <c r="N15" s="80">
        <v>5.0</v>
      </c>
      <c r="O15" s="80">
        <v>9.0</v>
      </c>
      <c r="P15" s="80">
        <v>0.556</v>
      </c>
      <c r="Q15" s="80">
        <v>2.0</v>
      </c>
      <c r="R15" s="80">
        <v>3.0</v>
      </c>
      <c r="S15" s="80">
        <v>0.667</v>
      </c>
      <c r="T15" s="80">
        <v>0.792</v>
      </c>
      <c r="U15" s="80">
        <v>1.0</v>
      </c>
      <c r="V15" s="80">
        <v>2.0</v>
      </c>
      <c r="W15" s="80">
        <v>0.5</v>
      </c>
      <c r="X15" s="80">
        <v>0.0</v>
      </c>
      <c r="Y15" s="80">
        <v>6.0</v>
      </c>
      <c r="Z15" s="80">
        <v>6.0</v>
      </c>
      <c r="AA15" s="80">
        <v>2.0</v>
      </c>
      <c r="AB15" s="80">
        <v>1.0</v>
      </c>
      <c r="AC15" s="80">
        <v>0.0</v>
      </c>
      <c r="AD15" s="80">
        <v>2.0</v>
      </c>
      <c r="AE15" s="80">
        <v>2.0</v>
      </c>
      <c r="AF15" s="80">
        <v>20.0</v>
      </c>
      <c r="AG15" s="80">
        <v>15.4</v>
      </c>
      <c r="AH15" s="80">
        <v>19.0</v>
      </c>
    </row>
    <row r="16" ht="15.0" customHeight="1">
      <c r="A16" s="80">
        <v>4.0</v>
      </c>
      <c r="B16" s="80">
        <v>4.0</v>
      </c>
      <c r="C16" s="80">
        <v>4.0</v>
      </c>
      <c r="D16" s="80" t="s">
        <v>963</v>
      </c>
      <c r="E16" s="80" t="s">
        <v>243</v>
      </c>
      <c r="F16" s="80" t="s">
        <v>227</v>
      </c>
      <c r="G16" s="80" t="s">
        <v>235</v>
      </c>
      <c r="H16" s="80" t="s">
        <v>964</v>
      </c>
      <c r="I16" s="80" t="s">
        <v>224</v>
      </c>
      <c r="J16" s="80" t="s">
        <v>965</v>
      </c>
      <c r="K16" s="80">
        <v>7.0</v>
      </c>
      <c r="L16" s="80">
        <v>15.0</v>
      </c>
      <c r="M16" s="80">
        <v>0.467</v>
      </c>
      <c r="N16" s="80">
        <v>5.0</v>
      </c>
      <c r="O16" s="80">
        <v>11.0</v>
      </c>
      <c r="P16" s="80">
        <v>0.455</v>
      </c>
      <c r="Q16" s="80">
        <v>2.0</v>
      </c>
      <c r="R16" s="80">
        <v>4.0</v>
      </c>
      <c r="S16" s="80">
        <v>0.5</v>
      </c>
      <c r="T16" s="80">
        <v>0.633</v>
      </c>
      <c r="U16" s="80">
        <v>0.0</v>
      </c>
      <c r="V16" s="80">
        <v>0.0</v>
      </c>
      <c r="W16" s="80"/>
      <c r="X16" s="80">
        <v>0.0</v>
      </c>
      <c r="Y16" s="80">
        <v>3.0</v>
      </c>
      <c r="Z16" s="80">
        <v>3.0</v>
      </c>
      <c r="AA16" s="80">
        <v>4.0</v>
      </c>
      <c r="AB16" s="80">
        <v>1.0</v>
      </c>
      <c r="AC16" s="80">
        <v>0.0</v>
      </c>
      <c r="AD16" s="80">
        <v>1.0</v>
      </c>
      <c r="AE16" s="80">
        <v>1.0</v>
      </c>
      <c r="AF16" s="80">
        <v>19.0</v>
      </c>
      <c r="AG16" s="80">
        <v>14.6</v>
      </c>
      <c r="AH16" s="80">
        <v>-9.0</v>
      </c>
    </row>
    <row r="17" ht="15.0" customHeight="1">
      <c r="A17" s="80">
        <v>5.0</v>
      </c>
      <c r="B17" s="80">
        <v>5.0</v>
      </c>
      <c r="C17" s="80">
        <v>5.0</v>
      </c>
      <c r="D17" s="80" t="s">
        <v>966</v>
      </c>
      <c r="E17" s="80" t="s">
        <v>243</v>
      </c>
      <c r="F17" s="80"/>
      <c r="G17" s="80" t="s">
        <v>309</v>
      </c>
      <c r="H17" s="80" t="s">
        <v>354</v>
      </c>
      <c r="I17" s="80" t="s">
        <v>224</v>
      </c>
      <c r="J17" s="80" t="s">
        <v>967</v>
      </c>
      <c r="K17" s="80">
        <v>2.0</v>
      </c>
      <c r="L17" s="80">
        <v>6.0</v>
      </c>
      <c r="M17" s="80">
        <v>0.333</v>
      </c>
      <c r="N17" s="80">
        <v>1.0</v>
      </c>
      <c r="O17" s="80">
        <v>4.0</v>
      </c>
      <c r="P17" s="80">
        <v>0.25</v>
      </c>
      <c r="Q17" s="80">
        <v>1.0</v>
      </c>
      <c r="R17" s="80">
        <v>2.0</v>
      </c>
      <c r="S17" s="80">
        <v>0.5</v>
      </c>
      <c r="T17" s="80">
        <v>0.417</v>
      </c>
      <c r="U17" s="80">
        <v>0.0</v>
      </c>
      <c r="V17" s="80">
        <v>0.0</v>
      </c>
      <c r="W17" s="80"/>
      <c r="X17" s="80">
        <v>1.0</v>
      </c>
      <c r="Y17" s="80">
        <v>2.0</v>
      </c>
      <c r="Z17" s="80">
        <v>3.0</v>
      </c>
      <c r="AA17" s="80">
        <v>1.0</v>
      </c>
      <c r="AB17" s="80">
        <v>0.0</v>
      </c>
      <c r="AC17" s="80">
        <v>0.0</v>
      </c>
      <c r="AD17" s="80">
        <v>4.0</v>
      </c>
      <c r="AE17" s="80">
        <v>2.0</v>
      </c>
      <c r="AF17" s="80">
        <v>5.0</v>
      </c>
      <c r="AG17" s="80">
        <v>-1.2</v>
      </c>
      <c r="AH17" s="80">
        <v>-20.0</v>
      </c>
    </row>
    <row r="18" ht="15.0" customHeight="1">
      <c r="A18" s="80">
        <v>6.0</v>
      </c>
      <c r="B18" s="80">
        <v>6.0</v>
      </c>
      <c r="C18" s="80">
        <v>6.0</v>
      </c>
      <c r="D18" s="80" t="s">
        <v>968</v>
      </c>
      <c r="E18" s="80" t="s">
        <v>243</v>
      </c>
      <c r="F18" s="80"/>
      <c r="G18" s="80" t="s">
        <v>225</v>
      </c>
      <c r="H18" s="80" t="s">
        <v>969</v>
      </c>
      <c r="I18" s="80" t="s">
        <v>224</v>
      </c>
      <c r="J18" s="80" t="s">
        <v>970</v>
      </c>
      <c r="K18" s="80">
        <v>1.0</v>
      </c>
      <c r="L18" s="80">
        <v>9.0</v>
      </c>
      <c r="M18" s="80">
        <v>0.111</v>
      </c>
      <c r="N18" s="80">
        <v>1.0</v>
      </c>
      <c r="O18" s="80">
        <v>8.0</v>
      </c>
      <c r="P18" s="80">
        <v>0.125</v>
      </c>
      <c r="Q18" s="80">
        <v>0.0</v>
      </c>
      <c r="R18" s="80">
        <v>1.0</v>
      </c>
      <c r="S18" s="80">
        <v>0.0</v>
      </c>
      <c r="T18" s="80">
        <v>0.167</v>
      </c>
      <c r="U18" s="80">
        <v>2.0</v>
      </c>
      <c r="V18" s="80">
        <v>2.0</v>
      </c>
      <c r="W18" s="80">
        <v>1.0</v>
      </c>
      <c r="X18" s="80">
        <v>0.0</v>
      </c>
      <c r="Y18" s="80">
        <v>8.0</v>
      </c>
      <c r="Z18" s="80">
        <v>8.0</v>
      </c>
      <c r="AA18" s="80">
        <v>2.0</v>
      </c>
      <c r="AB18" s="80">
        <v>1.0</v>
      </c>
      <c r="AC18" s="80">
        <v>0.0</v>
      </c>
      <c r="AD18" s="80">
        <v>3.0</v>
      </c>
      <c r="AE18" s="80">
        <v>2.0</v>
      </c>
      <c r="AF18" s="80">
        <v>5.0</v>
      </c>
      <c r="AG18" s="80">
        <v>0.1</v>
      </c>
      <c r="AH18" s="80">
        <v>-20.0</v>
      </c>
    </row>
    <row r="19" ht="15.0" customHeight="1">
      <c r="A19" s="80">
        <v>7.0</v>
      </c>
      <c r="B19" s="80">
        <v>7.0</v>
      </c>
      <c r="C19" s="80">
        <v>7.0</v>
      </c>
      <c r="D19" s="80" t="s">
        <v>971</v>
      </c>
      <c r="E19" s="80" t="s">
        <v>243</v>
      </c>
      <c r="F19" s="80"/>
      <c r="G19" s="80" t="s">
        <v>251</v>
      </c>
      <c r="H19" s="80" t="s">
        <v>972</v>
      </c>
      <c r="I19" s="80" t="s">
        <v>224</v>
      </c>
      <c r="J19" s="80" t="s">
        <v>973</v>
      </c>
      <c r="K19" s="80">
        <v>9.0</v>
      </c>
      <c r="L19" s="80">
        <v>17.0</v>
      </c>
      <c r="M19" s="80">
        <v>0.529</v>
      </c>
      <c r="N19" s="80">
        <v>4.0</v>
      </c>
      <c r="O19" s="80">
        <v>9.0</v>
      </c>
      <c r="P19" s="80">
        <v>0.444</v>
      </c>
      <c r="Q19" s="80">
        <v>5.0</v>
      </c>
      <c r="R19" s="80">
        <v>8.0</v>
      </c>
      <c r="S19" s="80">
        <v>0.625</v>
      </c>
      <c r="T19" s="80">
        <v>0.647</v>
      </c>
      <c r="U19" s="80">
        <v>2.0</v>
      </c>
      <c r="V19" s="80">
        <v>2.0</v>
      </c>
      <c r="W19" s="80">
        <v>1.0</v>
      </c>
      <c r="X19" s="80">
        <v>0.0</v>
      </c>
      <c r="Y19" s="80">
        <v>6.0</v>
      </c>
      <c r="Z19" s="80">
        <v>6.0</v>
      </c>
      <c r="AA19" s="80">
        <v>5.0</v>
      </c>
      <c r="AB19" s="80">
        <v>1.0</v>
      </c>
      <c r="AC19" s="80">
        <v>0.0</v>
      </c>
      <c r="AD19" s="80">
        <v>0.0</v>
      </c>
      <c r="AE19" s="80">
        <v>2.0</v>
      </c>
      <c r="AF19" s="80">
        <v>24.0</v>
      </c>
      <c r="AG19" s="80">
        <v>21.2</v>
      </c>
      <c r="AH19" s="80">
        <v>20.0</v>
      </c>
    </row>
    <row r="20" ht="15.0" customHeight="1">
      <c r="A20" s="80">
        <v>8.0</v>
      </c>
      <c r="B20" s="80">
        <v>8.0</v>
      </c>
      <c r="C20" s="80">
        <v>8.0</v>
      </c>
      <c r="D20" s="80" t="s">
        <v>974</v>
      </c>
      <c r="E20" s="80" t="s">
        <v>243</v>
      </c>
      <c r="F20" s="80" t="s">
        <v>227</v>
      </c>
      <c r="G20" s="80" t="s">
        <v>247</v>
      </c>
      <c r="H20" s="80" t="s">
        <v>724</v>
      </c>
      <c r="I20" s="80" t="s">
        <v>224</v>
      </c>
      <c r="J20" s="80" t="s">
        <v>975</v>
      </c>
      <c r="K20" s="80">
        <v>7.0</v>
      </c>
      <c r="L20" s="80">
        <v>16.0</v>
      </c>
      <c r="M20" s="80">
        <v>0.438</v>
      </c>
      <c r="N20" s="80">
        <v>3.0</v>
      </c>
      <c r="O20" s="80">
        <v>10.0</v>
      </c>
      <c r="P20" s="80">
        <v>0.3</v>
      </c>
      <c r="Q20" s="80">
        <v>4.0</v>
      </c>
      <c r="R20" s="80">
        <v>6.0</v>
      </c>
      <c r="S20" s="80">
        <v>0.667</v>
      </c>
      <c r="T20" s="80">
        <v>0.531</v>
      </c>
      <c r="U20" s="80">
        <v>3.0</v>
      </c>
      <c r="V20" s="80">
        <v>3.0</v>
      </c>
      <c r="W20" s="80">
        <v>1.0</v>
      </c>
      <c r="X20" s="80">
        <v>1.0</v>
      </c>
      <c r="Y20" s="80">
        <v>11.0</v>
      </c>
      <c r="Z20" s="80">
        <v>12.0</v>
      </c>
      <c r="AA20" s="80">
        <v>2.0</v>
      </c>
      <c r="AB20" s="80">
        <v>0.0</v>
      </c>
      <c r="AC20" s="80">
        <v>0.0</v>
      </c>
      <c r="AD20" s="80">
        <v>2.0</v>
      </c>
      <c r="AE20" s="80">
        <v>3.0</v>
      </c>
      <c r="AF20" s="80">
        <v>20.0</v>
      </c>
      <c r="AG20" s="80">
        <v>13.8</v>
      </c>
      <c r="AH20" s="80">
        <v>7.0</v>
      </c>
    </row>
    <row r="21" ht="15.0" customHeight="1">
      <c r="A21" s="80">
        <v>9.0</v>
      </c>
      <c r="B21" s="80">
        <v>9.0</v>
      </c>
      <c r="C21" s="80">
        <v>9.0</v>
      </c>
      <c r="D21" s="80" t="s">
        <v>976</v>
      </c>
      <c r="E21" s="80" t="s">
        <v>243</v>
      </c>
      <c r="F21" s="80" t="s">
        <v>227</v>
      </c>
      <c r="G21" s="80" t="s">
        <v>235</v>
      </c>
      <c r="H21" s="80" t="s">
        <v>977</v>
      </c>
      <c r="I21" s="80" t="s">
        <v>224</v>
      </c>
      <c r="J21" s="80" t="s">
        <v>978</v>
      </c>
      <c r="K21" s="80">
        <v>9.0</v>
      </c>
      <c r="L21" s="80">
        <v>23.0</v>
      </c>
      <c r="M21" s="80">
        <v>0.391</v>
      </c>
      <c r="N21" s="80">
        <v>5.0</v>
      </c>
      <c r="O21" s="80">
        <v>13.0</v>
      </c>
      <c r="P21" s="80">
        <v>0.385</v>
      </c>
      <c r="Q21" s="80">
        <v>4.0</v>
      </c>
      <c r="R21" s="80">
        <v>10.0</v>
      </c>
      <c r="S21" s="80">
        <v>0.4</v>
      </c>
      <c r="T21" s="80">
        <v>0.5</v>
      </c>
      <c r="U21" s="80">
        <v>7.0</v>
      </c>
      <c r="V21" s="80">
        <v>7.0</v>
      </c>
      <c r="W21" s="80">
        <v>1.0</v>
      </c>
      <c r="X21" s="80">
        <v>1.0</v>
      </c>
      <c r="Y21" s="80">
        <v>7.0</v>
      </c>
      <c r="Z21" s="80">
        <v>8.0</v>
      </c>
      <c r="AA21" s="80">
        <v>3.0</v>
      </c>
      <c r="AB21" s="80">
        <v>1.0</v>
      </c>
      <c r="AC21" s="80">
        <v>1.0</v>
      </c>
      <c r="AD21" s="80">
        <v>2.0</v>
      </c>
      <c r="AE21" s="80">
        <v>4.0</v>
      </c>
      <c r="AF21" s="80">
        <v>30.0</v>
      </c>
      <c r="AG21" s="80">
        <v>20.5</v>
      </c>
      <c r="AH21" s="80">
        <v>-3.0</v>
      </c>
    </row>
    <row r="22" ht="15.0" customHeight="1">
      <c r="A22" s="80">
        <v>10.0</v>
      </c>
      <c r="B22" s="80">
        <v>10.0</v>
      </c>
      <c r="C22" s="80">
        <v>10.0</v>
      </c>
      <c r="D22" s="80" t="s">
        <v>979</v>
      </c>
      <c r="E22" s="80" t="s">
        <v>243</v>
      </c>
      <c r="F22" s="80"/>
      <c r="G22" s="80" t="s">
        <v>221</v>
      </c>
      <c r="H22" s="80" t="s">
        <v>565</v>
      </c>
      <c r="I22" s="80" t="s">
        <v>224</v>
      </c>
      <c r="J22" s="80" t="s">
        <v>980</v>
      </c>
      <c r="K22" s="80">
        <v>6.0</v>
      </c>
      <c r="L22" s="80">
        <v>11.0</v>
      </c>
      <c r="M22" s="80">
        <v>0.545</v>
      </c>
      <c r="N22" s="80">
        <v>2.0</v>
      </c>
      <c r="O22" s="80">
        <v>6.0</v>
      </c>
      <c r="P22" s="80">
        <v>0.333</v>
      </c>
      <c r="Q22" s="80">
        <v>4.0</v>
      </c>
      <c r="R22" s="80">
        <v>5.0</v>
      </c>
      <c r="S22" s="80">
        <v>0.8</v>
      </c>
      <c r="T22" s="80">
        <v>0.636</v>
      </c>
      <c r="U22" s="80">
        <v>5.0</v>
      </c>
      <c r="V22" s="80">
        <v>5.0</v>
      </c>
      <c r="W22" s="80">
        <v>1.0</v>
      </c>
      <c r="X22" s="80">
        <v>2.0</v>
      </c>
      <c r="Y22" s="80">
        <v>8.0</v>
      </c>
      <c r="Z22" s="80">
        <v>10.0</v>
      </c>
      <c r="AA22" s="80">
        <v>9.0</v>
      </c>
      <c r="AB22" s="80">
        <v>1.0</v>
      </c>
      <c r="AC22" s="80">
        <v>0.0</v>
      </c>
      <c r="AD22" s="80">
        <v>3.0</v>
      </c>
      <c r="AE22" s="80">
        <v>1.0</v>
      </c>
      <c r="AF22" s="80">
        <v>19.0</v>
      </c>
      <c r="AG22" s="80">
        <v>21.4</v>
      </c>
      <c r="AH22" s="80">
        <v>-4.0</v>
      </c>
    </row>
    <row r="23" ht="15.0" customHeight="1">
      <c r="A23" s="80">
        <v>11.0</v>
      </c>
      <c r="B23" s="80">
        <v>11.0</v>
      </c>
      <c r="C23" s="80">
        <v>11.0</v>
      </c>
      <c r="D23" s="80" t="s">
        <v>981</v>
      </c>
      <c r="E23" s="80" t="s">
        <v>243</v>
      </c>
      <c r="F23" s="80"/>
      <c r="G23" s="80" t="s">
        <v>249</v>
      </c>
      <c r="H23" s="80" t="s">
        <v>982</v>
      </c>
      <c r="I23" s="80" t="s">
        <v>224</v>
      </c>
      <c r="J23" s="80" t="s">
        <v>983</v>
      </c>
      <c r="K23" s="80">
        <v>5.0</v>
      </c>
      <c r="L23" s="80">
        <v>13.0</v>
      </c>
      <c r="M23" s="80">
        <v>0.385</v>
      </c>
      <c r="N23" s="80">
        <v>3.0</v>
      </c>
      <c r="O23" s="80">
        <v>8.0</v>
      </c>
      <c r="P23" s="80">
        <v>0.375</v>
      </c>
      <c r="Q23" s="80">
        <v>2.0</v>
      </c>
      <c r="R23" s="80">
        <v>5.0</v>
      </c>
      <c r="S23" s="80">
        <v>0.4</v>
      </c>
      <c r="T23" s="80">
        <v>0.5</v>
      </c>
      <c r="U23" s="80">
        <v>3.0</v>
      </c>
      <c r="V23" s="80">
        <v>4.0</v>
      </c>
      <c r="W23" s="80">
        <v>0.75</v>
      </c>
      <c r="X23" s="80">
        <v>0.0</v>
      </c>
      <c r="Y23" s="80">
        <v>6.0</v>
      </c>
      <c r="Z23" s="80">
        <v>6.0</v>
      </c>
      <c r="AA23" s="80">
        <v>1.0</v>
      </c>
      <c r="AB23" s="80">
        <v>0.0</v>
      </c>
      <c r="AC23" s="80">
        <v>0.0</v>
      </c>
      <c r="AD23" s="80">
        <v>3.0</v>
      </c>
      <c r="AE23" s="80">
        <v>1.0</v>
      </c>
      <c r="AF23" s="80">
        <v>16.0</v>
      </c>
      <c r="AG23" s="80">
        <v>7.6</v>
      </c>
      <c r="AH23" s="80">
        <v>6.0</v>
      </c>
    </row>
    <row r="24" ht="15.0" customHeight="1">
      <c r="A24" s="80">
        <v>12.0</v>
      </c>
      <c r="B24" s="80">
        <v>12.0</v>
      </c>
      <c r="C24" s="80">
        <v>12.0</v>
      </c>
      <c r="D24" s="80" t="s">
        <v>984</v>
      </c>
      <c r="E24" s="80" t="s">
        <v>243</v>
      </c>
      <c r="F24" s="80" t="s">
        <v>227</v>
      </c>
      <c r="G24" s="80" t="s">
        <v>249</v>
      </c>
      <c r="H24" s="80" t="s">
        <v>985</v>
      </c>
      <c r="I24" s="80" t="s">
        <v>224</v>
      </c>
      <c r="J24" s="80" t="s">
        <v>986</v>
      </c>
      <c r="K24" s="80">
        <v>12.0</v>
      </c>
      <c r="L24" s="80">
        <v>20.0</v>
      </c>
      <c r="M24" s="80">
        <v>0.6</v>
      </c>
      <c r="N24" s="80">
        <v>4.0</v>
      </c>
      <c r="O24" s="80">
        <v>9.0</v>
      </c>
      <c r="P24" s="80">
        <v>0.444</v>
      </c>
      <c r="Q24" s="80">
        <v>8.0</v>
      </c>
      <c r="R24" s="80">
        <v>11.0</v>
      </c>
      <c r="S24" s="80">
        <v>0.727</v>
      </c>
      <c r="T24" s="80">
        <v>0.7</v>
      </c>
      <c r="U24" s="80">
        <v>4.0</v>
      </c>
      <c r="V24" s="80">
        <v>5.0</v>
      </c>
      <c r="W24" s="80">
        <v>0.8</v>
      </c>
      <c r="X24" s="80">
        <v>1.0</v>
      </c>
      <c r="Y24" s="80">
        <v>2.0</v>
      </c>
      <c r="Z24" s="80">
        <v>3.0</v>
      </c>
      <c r="AA24" s="80">
        <v>3.0</v>
      </c>
      <c r="AB24" s="80">
        <v>3.0</v>
      </c>
      <c r="AC24" s="80">
        <v>0.0</v>
      </c>
      <c r="AD24" s="80">
        <v>2.0</v>
      </c>
      <c r="AE24" s="80">
        <v>3.0</v>
      </c>
      <c r="AF24" s="80">
        <v>32.0</v>
      </c>
      <c r="AG24" s="80">
        <v>25.6</v>
      </c>
      <c r="AH24" s="80">
        <v>-8.0</v>
      </c>
    </row>
    <row r="25" ht="15.0" customHeight="1">
      <c r="A25" s="80">
        <v>13.0</v>
      </c>
      <c r="B25" s="80">
        <v>13.0</v>
      </c>
      <c r="C25" s="80">
        <v>13.0</v>
      </c>
      <c r="D25" s="80" t="s">
        <v>987</v>
      </c>
      <c r="E25" s="80" t="s">
        <v>243</v>
      </c>
      <c r="F25" s="80"/>
      <c r="G25" s="80" t="s">
        <v>245</v>
      </c>
      <c r="H25" s="80" t="s">
        <v>988</v>
      </c>
      <c r="I25" s="80" t="s">
        <v>224</v>
      </c>
      <c r="J25" s="80" t="s">
        <v>989</v>
      </c>
      <c r="K25" s="80">
        <v>3.0</v>
      </c>
      <c r="L25" s="80">
        <v>10.0</v>
      </c>
      <c r="M25" s="80">
        <v>0.3</v>
      </c>
      <c r="N25" s="80">
        <v>2.0</v>
      </c>
      <c r="O25" s="80">
        <v>5.0</v>
      </c>
      <c r="P25" s="80">
        <v>0.4</v>
      </c>
      <c r="Q25" s="80">
        <v>1.0</v>
      </c>
      <c r="R25" s="80">
        <v>5.0</v>
      </c>
      <c r="S25" s="80">
        <v>0.2</v>
      </c>
      <c r="T25" s="80">
        <v>0.4</v>
      </c>
      <c r="U25" s="80">
        <v>0.0</v>
      </c>
      <c r="V25" s="80">
        <v>0.0</v>
      </c>
      <c r="W25" s="80"/>
      <c r="X25" s="80">
        <v>0.0</v>
      </c>
      <c r="Y25" s="80">
        <v>4.0</v>
      </c>
      <c r="Z25" s="80">
        <v>4.0</v>
      </c>
      <c r="AA25" s="80">
        <v>3.0</v>
      </c>
      <c r="AB25" s="80">
        <v>0.0</v>
      </c>
      <c r="AC25" s="80">
        <v>2.0</v>
      </c>
      <c r="AD25" s="80">
        <v>5.0</v>
      </c>
      <c r="AE25" s="80">
        <v>2.0</v>
      </c>
      <c r="AF25" s="80">
        <v>8.0</v>
      </c>
      <c r="AG25" s="80">
        <v>1.1</v>
      </c>
      <c r="AH25" s="80">
        <v>-16.0</v>
      </c>
    </row>
    <row r="26" ht="15.0" customHeight="1">
      <c r="A26" s="80">
        <v>14.0</v>
      </c>
      <c r="B26" s="80">
        <v>14.0</v>
      </c>
      <c r="C26" s="80">
        <v>14.0</v>
      </c>
      <c r="D26" s="80" t="s">
        <v>990</v>
      </c>
      <c r="E26" s="80" t="s">
        <v>243</v>
      </c>
      <c r="F26" s="80" t="s">
        <v>227</v>
      </c>
      <c r="G26" s="80" t="s">
        <v>261</v>
      </c>
      <c r="H26" s="80" t="s">
        <v>785</v>
      </c>
      <c r="I26" s="80" t="s">
        <v>224</v>
      </c>
      <c r="J26" s="80" t="s">
        <v>991</v>
      </c>
      <c r="K26" s="80">
        <v>9.0</v>
      </c>
      <c r="L26" s="80">
        <v>16.0</v>
      </c>
      <c r="M26" s="80">
        <v>0.563</v>
      </c>
      <c r="N26" s="80">
        <v>4.0</v>
      </c>
      <c r="O26" s="80">
        <v>10.0</v>
      </c>
      <c r="P26" s="80">
        <v>0.4</v>
      </c>
      <c r="Q26" s="80">
        <v>5.0</v>
      </c>
      <c r="R26" s="80">
        <v>6.0</v>
      </c>
      <c r="S26" s="80">
        <v>0.833</v>
      </c>
      <c r="T26" s="80">
        <v>0.688</v>
      </c>
      <c r="U26" s="80">
        <v>2.0</v>
      </c>
      <c r="V26" s="80">
        <v>2.0</v>
      </c>
      <c r="W26" s="80">
        <v>1.0</v>
      </c>
      <c r="X26" s="80">
        <v>5.0</v>
      </c>
      <c r="Y26" s="80">
        <v>2.0</v>
      </c>
      <c r="Z26" s="80">
        <v>7.0</v>
      </c>
      <c r="AA26" s="80">
        <v>1.0</v>
      </c>
      <c r="AB26" s="80">
        <v>3.0</v>
      </c>
      <c r="AC26" s="80">
        <v>0.0</v>
      </c>
      <c r="AD26" s="80">
        <v>3.0</v>
      </c>
      <c r="AE26" s="80">
        <v>4.0</v>
      </c>
      <c r="AF26" s="80">
        <v>24.0</v>
      </c>
      <c r="AG26" s="80">
        <v>19.6</v>
      </c>
      <c r="AH26" s="80">
        <v>2.0</v>
      </c>
    </row>
    <row r="27" ht="15.0" customHeight="1">
      <c r="A27" s="80">
        <v>15.0</v>
      </c>
      <c r="B27" s="80">
        <v>15.0</v>
      </c>
      <c r="C27" s="80">
        <v>15.0</v>
      </c>
      <c r="D27" s="80" t="s">
        <v>992</v>
      </c>
      <c r="E27" s="80" t="s">
        <v>243</v>
      </c>
      <c r="F27" s="80" t="s">
        <v>227</v>
      </c>
      <c r="G27" s="80" t="s">
        <v>316</v>
      </c>
      <c r="H27" s="80" t="s">
        <v>993</v>
      </c>
      <c r="I27" s="80" t="s">
        <v>224</v>
      </c>
      <c r="J27" s="80" t="s">
        <v>994</v>
      </c>
      <c r="K27" s="80">
        <v>11.0</v>
      </c>
      <c r="L27" s="80">
        <v>20.0</v>
      </c>
      <c r="M27" s="80">
        <v>0.55</v>
      </c>
      <c r="N27" s="80">
        <v>5.0</v>
      </c>
      <c r="O27" s="80">
        <v>12.0</v>
      </c>
      <c r="P27" s="80">
        <v>0.417</v>
      </c>
      <c r="Q27" s="80">
        <v>6.0</v>
      </c>
      <c r="R27" s="80">
        <v>8.0</v>
      </c>
      <c r="S27" s="80">
        <v>0.75</v>
      </c>
      <c r="T27" s="80">
        <v>0.675</v>
      </c>
      <c r="U27" s="80">
        <v>1.0</v>
      </c>
      <c r="V27" s="80">
        <v>1.0</v>
      </c>
      <c r="W27" s="80">
        <v>1.0</v>
      </c>
      <c r="X27" s="80">
        <v>4.0</v>
      </c>
      <c r="Y27" s="80">
        <v>4.0</v>
      </c>
      <c r="Z27" s="80">
        <v>8.0</v>
      </c>
      <c r="AA27" s="80">
        <v>7.0</v>
      </c>
      <c r="AB27" s="80">
        <v>0.0</v>
      </c>
      <c r="AC27" s="80">
        <v>0.0</v>
      </c>
      <c r="AD27" s="80">
        <v>2.0</v>
      </c>
      <c r="AE27" s="80">
        <v>2.0</v>
      </c>
      <c r="AF27" s="80">
        <v>28.0</v>
      </c>
      <c r="AG27" s="80">
        <v>24.5</v>
      </c>
      <c r="AH27" s="80">
        <v>-9.0</v>
      </c>
    </row>
    <row r="28" ht="15.0" customHeight="1">
      <c r="A28" s="80">
        <v>16.0</v>
      </c>
      <c r="B28" s="80">
        <v>16.0</v>
      </c>
      <c r="C28" s="80">
        <v>16.0</v>
      </c>
      <c r="D28" s="80" t="s">
        <v>995</v>
      </c>
      <c r="E28" s="80" t="s">
        <v>243</v>
      </c>
      <c r="F28" s="80"/>
      <c r="G28" s="80" t="s">
        <v>254</v>
      </c>
      <c r="H28" s="80" t="s">
        <v>996</v>
      </c>
      <c r="I28" s="80" t="s">
        <v>224</v>
      </c>
      <c r="J28" s="80" t="s">
        <v>997</v>
      </c>
      <c r="K28" s="80">
        <v>9.0</v>
      </c>
      <c r="L28" s="80">
        <v>12.0</v>
      </c>
      <c r="M28" s="80">
        <v>0.75</v>
      </c>
      <c r="N28" s="80">
        <v>6.0</v>
      </c>
      <c r="O28" s="80">
        <v>9.0</v>
      </c>
      <c r="P28" s="80">
        <v>0.667</v>
      </c>
      <c r="Q28" s="80">
        <v>3.0</v>
      </c>
      <c r="R28" s="80">
        <v>3.0</v>
      </c>
      <c r="S28" s="80">
        <v>1.0</v>
      </c>
      <c r="T28" s="80">
        <v>1.0</v>
      </c>
      <c r="U28" s="80">
        <v>2.0</v>
      </c>
      <c r="V28" s="80">
        <v>2.0</v>
      </c>
      <c r="W28" s="80">
        <v>1.0</v>
      </c>
      <c r="X28" s="80">
        <v>1.0</v>
      </c>
      <c r="Y28" s="80">
        <v>0.0</v>
      </c>
      <c r="Z28" s="80">
        <v>1.0</v>
      </c>
      <c r="AA28" s="80">
        <v>1.0</v>
      </c>
      <c r="AB28" s="80">
        <v>1.0</v>
      </c>
      <c r="AC28" s="80">
        <v>0.0</v>
      </c>
      <c r="AD28" s="80">
        <v>2.0</v>
      </c>
      <c r="AE28" s="80">
        <v>4.0</v>
      </c>
      <c r="AF28" s="80">
        <v>26.0</v>
      </c>
      <c r="AG28" s="80">
        <v>20.0</v>
      </c>
      <c r="AH28" s="80">
        <v>-12.0</v>
      </c>
    </row>
    <row r="29" ht="15.0" customHeight="1">
      <c r="A29" s="80">
        <v>17.0</v>
      </c>
      <c r="B29" s="80">
        <v>17.0</v>
      </c>
      <c r="C29" s="80">
        <v>17.0</v>
      </c>
      <c r="D29" s="80" t="s">
        <v>998</v>
      </c>
      <c r="E29" s="80" t="s">
        <v>243</v>
      </c>
      <c r="F29" s="80" t="s">
        <v>227</v>
      </c>
      <c r="G29" s="80" t="s">
        <v>241</v>
      </c>
      <c r="H29" s="80" t="s">
        <v>311</v>
      </c>
      <c r="I29" s="80" t="s">
        <v>224</v>
      </c>
      <c r="J29" s="80" t="s">
        <v>999</v>
      </c>
      <c r="K29" s="80">
        <v>9.0</v>
      </c>
      <c r="L29" s="80">
        <v>17.0</v>
      </c>
      <c r="M29" s="80">
        <v>0.529</v>
      </c>
      <c r="N29" s="80">
        <v>7.0</v>
      </c>
      <c r="O29" s="80">
        <v>11.0</v>
      </c>
      <c r="P29" s="80">
        <v>0.636</v>
      </c>
      <c r="Q29" s="80">
        <v>2.0</v>
      </c>
      <c r="R29" s="80">
        <v>6.0</v>
      </c>
      <c r="S29" s="80">
        <v>0.333</v>
      </c>
      <c r="T29" s="80">
        <v>0.735</v>
      </c>
      <c r="U29" s="80">
        <v>3.0</v>
      </c>
      <c r="V29" s="80">
        <v>3.0</v>
      </c>
      <c r="W29" s="80">
        <v>1.0</v>
      </c>
      <c r="X29" s="80">
        <v>1.0</v>
      </c>
      <c r="Y29" s="80">
        <v>5.0</v>
      </c>
      <c r="Z29" s="80">
        <v>6.0</v>
      </c>
      <c r="AA29" s="80">
        <v>3.0</v>
      </c>
      <c r="AB29" s="80">
        <v>0.0</v>
      </c>
      <c r="AC29" s="80">
        <v>1.0</v>
      </c>
      <c r="AD29" s="80">
        <v>2.0</v>
      </c>
      <c r="AE29" s="80">
        <v>1.0</v>
      </c>
      <c r="AF29" s="80">
        <v>28.0</v>
      </c>
      <c r="AG29" s="80">
        <v>22.3</v>
      </c>
      <c r="AH29" s="80">
        <v>4.0</v>
      </c>
    </row>
    <row r="30" ht="15.0" customHeight="1">
      <c r="A30" s="80">
        <v>18.0</v>
      </c>
      <c r="B30" s="80">
        <v>18.0</v>
      </c>
      <c r="C30" s="80">
        <v>18.0</v>
      </c>
      <c r="D30" s="80" t="s">
        <v>1000</v>
      </c>
      <c r="E30" s="80" t="s">
        <v>243</v>
      </c>
      <c r="F30" s="80"/>
      <c r="G30" s="80" t="s">
        <v>297</v>
      </c>
      <c r="H30" s="80" t="s">
        <v>786</v>
      </c>
      <c r="I30" s="80" t="s">
        <v>224</v>
      </c>
      <c r="J30" s="80" t="s">
        <v>1001</v>
      </c>
      <c r="K30" s="80">
        <v>2.0</v>
      </c>
      <c r="L30" s="80">
        <v>12.0</v>
      </c>
      <c r="M30" s="80">
        <v>0.167</v>
      </c>
      <c r="N30" s="80">
        <v>0.0</v>
      </c>
      <c r="O30" s="80">
        <v>7.0</v>
      </c>
      <c r="P30" s="80">
        <v>0.0</v>
      </c>
      <c r="Q30" s="80">
        <v>2.0</v>
      </c>
      <c r="R30" s="80">
        <v>5.0</v>
      </c>
      <c r="S30" s="80">
        <v>0.4</v>
      </c>
      <c r="T30" s="80">
        <v>0.167</v>
      </c>
      <c r="U30" s="80">
        <v>2.0</v>
      </c>
      <c r="V30" s="80">
        <v>3.0</v>
      </c>
      <c r="W30" s="80">
        <v>0.667</v>
      </c>
      <c r="X30" s="80">
        <v>0.0</v>
      </c>
      <c r="Y30" s="80">
        <v>4.0</v>
      </c>
      <c r="Z30" s="80">
        <v>4.0</v>
      </c>
      <c r="AA30" s="80">
        <v>2.0</v>
      </c>
      <c r="AB30" s="80">
        <v>0.0</v>
      </c>
      <c r="AC30" s="80">
        <v>0.0</v>
      </c>
      <c r="AD30" s="80">
        <v>2.0</v>
      </c>
      <c r="AE30" s="80">
        <v>0.0</v>
      </c>
      <c r="AF30" s="80">
        <v>6.0</v>
      </c>
      <c r="AG30" s="80">
        <v>-1.4</v>
      </c>
      <c r="AH30" s="80">
        <v>-12.0</v>
      </c>
    </row>
    <row r="31" ht="15.0" customHeight="1">
      <c r="A31" s="80">
        <v>19.0</v>
      </c>
      <c r="B31" s="80">
        <v>19.0</v>
      </c>
      <c r="C31" s="80">
        <v>19.0</v>
      </c>
      <c r="D31" s="80" t="s">
        <v>1002</v>
      </c>
      <c r="E31" s="80" t="s">
        <v>243</v>
      </c>
      <c r="F31" s="80"/>
      <c r="G31" s="80" t="s">
        <v>291</v>
      </c>
      <c r="H31" s="80" t="s">
        <v>1003</v>
      </c>
      <c r="I31" s="80" t="s">
        <v>224</v>
      </c>
      <c r="J31" s="80" t="s">
        <v>1004</v>
      </c>
      <c r="K31" s="80">
        <v>5.0</v>
      </c>
      <c r="L31" s="80">
        <v>14.0</v>
      </c>
      <c r="M31" s="80">
        <v>0.357</v>
      </c>
      <c r="N31" s="80">
        <v>2.0</v>
      </c>
      <c r="O31" s="80">
        <v>9.0</v>
      </c>
      <c r="P31" s="80">
        <v>0.222</v>
      </c>
      <c r="Q31" s="80">
        <v>3.0</v>
      </c>
      <c r="R31" s="80">
        <v>5.0</v>
      </c>
      <c r="S31" s="80">
        <v>0.6</v>
      </c>
      <c r="T31" s="80">
        <v>0.429</v>
      </c>
      <c r="U31" s="80">
        <v>0.0</v>
      </c>
      <c r="V31" s="80">
        <v>0.0</v>
      </c>
      <c r="W31" s="80"/>
      <c r="X31" s="80">
        <v>0.0</v>
      </c>
      <c r="Y31" s="80">
        <v>5.0</v>
      </c>
      <c r="Z31" s="80">
        <v>5.0</v>
      </c>
      <c r="AA31" s="80">
        <v>4.0</v>
      </c>
      <c r="AB31" s="80">
        <v>1.0</v>
      </c>
      <c r="AC31" s="80">
        <v>0.0</v>
      </c>
      <c r="AD31" s="80">
        <v>1.0</v>
      </c>
      <c r="AE31" s="80">
        <v>5.0</v>
      </c>
      <c r="AF31" s="80">
        <v>12.0</v>
      </c>
      <c r="AG31" s="80">
        <v>6.5</v>
      </c>
      <c r="AH31" s="80">
        <v>10.0</v>
      </c>
    </row>
    <row r="32" ht="15.0" customHeight="1">
      <c r="A32" s="80">
        <v>20.0</v>
      </c>
      <c r="B32" s="80">
        <v>20.0</v>
      </c>
      <c r="C32" s="80">
        <v>20.0</v>
      </c>
      <c r="D32" s="80" t="s">
        <v>1005</v>
      </c>
      <c r="E32" s="80" t="s">
        <v>243</v>
      </c>
      <c r="F32" s="80"/>
      <c r="G32" s="80" t="s">
        <v>261</v>
      </c>
      <c r="H32" s="80" t="s">
        <v>1006</v>
      </c>
      <c r="I32" s="80" t="s">
        <v>224</v>
      </c>
      <c r="J32" s="80" t="s">
        <v>1007</v>
      </c>
      <c r="K32" s="80">
        <v>5.0</v>
      </c>
      <c r="L32" s="80">
        <v>10.0</v>
      </c>
      <c r="M32" s="80">
        <v>0.5</v>
      </c>
      <c r="N32" s="80">
        <v>4.0</v>
      </c>
      <c r="O32" s="80">
        <v>7.0</v>
      </c>
      <c r="P32" s="80">
        <v>0.571</v>
      </c>
      <c r="Q32" s="80">
        <v>1.0</v>
      </c>
      <c r="R32" s="80">
        <v>3.0</v>
      </c>
      <c r="S32" s="80">
        <v>0.333</v>
      </c>
      <c r="T32" s="80">
        <v>0.7</v>
      </c>
      <c r="U32" s="80">
        <v>6.0</v>
      </c>
      <c r="V32" s="80">
        <v>6.0</v>
      </c>
      <c r="W32" s="80">
        <v>1.0</v>
      </c>
      <c r="X32" s="80">
        <v>0.0</v>
      </c>
      <c r="Y32" s="80">
        <v>6.0</v>
      </c>
      <c r="Z32" s="80">
        <v>6.0</v>
      </c>
      <c r="AA32" s="80">
        <v>4.0</v>
      </c>
      <c r="AB32" s="80">
        <v>2.0</v>
      </c>
      <c r="AC32" s="80">
        <v>0.0</v>
      </c>
      <c r="AD32" s="80">
        <v>2.0</v>
      </c>
      <c r="AE32" s="80">
        <v>3.0</v>
      </c>
      <c r="AF32" s="80">
        <v>20.0</v>
      </c>
      <c r="AG32" s="80">
        <v>18.4</v>
      </c>
      <c r="AH32" s="80">
        <v>3.0</v>
      </c>
    </row>
    <row r="33" ht="15.0" customHeight="1">
      <c r="A33" s="80">
        <v>21.0</v>
      </c>
      <c r="B33" s="80">
        <v>21.0</v>
      </c>
      <c r="C33" s="80">
        <v>21.0</v>
      </c>
      <c r="D33" s="80" t="s">
        <v>1008</v>
      </c>
      <c r="E33" s="80" t="s">
        <v>243</v>
      </c>
      <c r="F33" s="80" t="s">
        <v>227</v>
      </c>
      <c r="G33" s="80" t="s">
        <v>300</v>
      </c>
      <c r="H33" s="80" t="s">
        <v>1009</v>
      </c>
      <c r="I33" s="80" t="s">
        <v>224</v>
      </c>
      <c r="J33" s="80" t="s">
        <v>1010</v>
      </c>
      <c r="K33" s="80">
        <v>7.0</v>
      </c>
      <c r="L33" s="80">
        <v>18.0</v>
      </c>
      <c r="M33" s="80">
        <v>0.389</v>
      </c>
      <c r="N33" s="80">
        <v>4.0</v>
      </c>
      <c r="O33" s="80">
        <v>9.0</v>
      </c>
      <c r="P33" s="80">
        <v>0.444</v>
      </c>
      <c r="Q33" s="80">
        <v>3.0</v>
      </c>
      <c r="R33" s="80">
        <v>9.0</v>
      </c>
      <c r="S33" s="80">
        <v>0.333</v>
      </c>
      <c r="T33" s="80">
        <v>0.5</v>
      </c>
      <c r="U33" s="80">
        <v>0.0</v>
      </c>
      <c r="V33" s="80">
        <v>0.0</v>
      </c>
      <c r="W33" s="80"/>
      <c r="X33" s="80">
        <v>1.0</v>
      </c>
      <c r="Y33" s="80">
        <v>5.0</v>
      </c>
      <c r="Z33" s="80">
        <v>6.0</v>
      </c>
      <c r="AA33" s="80">
        <v>4.0</v>
      </c>
      <c r="AB33" s="80">
        <v>0.0</v>
      </c>
      <c r="AC33" s="80">
        <v>0.0</v>
      </c>
      <c r="AD33" s="80">
        <v>3.0</v>
      </c>
      <c r="AE33" s="80">
        <v>0.0</v>
      </c>
      <c r="AF33" s="80">
        <v>18.0</v>
      </c>
      <c r="AG33" s="80">
        <v>10.2</v>
      </c>
      <c r="AH33" s="80">
        <v>-10.0</v>
      </c>
    </row>
    <row r="34" ht="15.0" customHeight="1">
      <c r="A34" s="80">
        <v>22.0</v>
      </c>
      <c r="B34" s="80">
        <v>22.0</v>
      </c>
      <c r="C34" s="80">
        <v>22.0</v>
      </c>
      <c r="D34" s="80" t="s">
        <v>1011</v>
      </c>
      <c r="E34" s="80" t="s">
        <v>243</v>
      </c>
      <c r="F34" s="80" t="s">
        <v>227</v>
      </c>
      <c r="G34" s="80" t="s">
        <v>297</v>
      </c>
      <c r="H34" s="80" t="s">
        <v>938</v>
      </c>
      <c r="I34" s="80" t="s">
        <v>224</v>
      </c>
      <c r="J34" s="80" t="s">
        <v>1012</v>
      </c>
      <c r="K34" s="80">
        <v>5.0</v>
      </c>
      <c r="L34" s="80">
        <v>16.0</v>
      </c>
      <c r="M34" s="80">
        <v>0.313</v>
      </c>
      <c r="N34" s="80">
        <v>1.0</v>
      </c>
      <c r="O34" s="80">
        <v>6.0</v>
      </c>
      <c r="P34" s="80">
        <v>0.167</v>
      </c>
      <c r="Q34" s="80">
        <v>4.0</v>
      </c>
      <c r="R34" s="80">
        <v>10.0</v>
      </c>
      <c r="S34" s="80">
        <v>0.4</v>
      </c>
      <c r="T34" s="80">
        <v>0.344</v>
      </c>
      <c r="U34" s="80">
        <v>2.0</v>
      </c>
      <c r="V34" s="80">
        <v>2.0</v>
      </c>
      <c r="W34" s="80">
        <v>1.0</v>
      </c>
      <c r="X34" s="80">
        <v>2.0</v>
      </c>
      <c r="Y34" s="80">
        <v>2.0</v>
      </c>
      <c r="Z34" s="80">
        <v>4.0</v>
      </c>
      <c r="AA34" s="80">
        <v>4.0</v>
      </c>
      <c r="AB34" s="80">
        <v>0.0</v>
      </c>
      <c r="AC34" s="80">
        <v>0.0</v>
      </c>
      <c r="AD34" s="80">
        <v>2.0</v>
      </c>
      <c r="AE34" s="80">
        <v>0.0</v>
      </c>
      <c r="AF34" s="80">
        <v>13.0</v>
      </c>
      <c r="AG34" s="80">
        <v>6.6</v>
      </c>
      <c r="AH34" s="80">
        <v>-10.0</v>
      </c>
    </row>
    <row r="35" ht="15.0" customHeight="1">
      <c r="A35" s="80">
        <v>23.0</v>
      </c>
      <c r="B35" s="80">
        <v>23.0</v>
      </c>
      <c r="C35" s="80">
        <v>23.0</v>
      </c>
      <c r="D35" s="80" t="s">
        <v>1013</v>
      </c>
      <c r="E35" s="80" t="s">
        <v>243</v>
      </c>
      <c r="F35" s="80" t="s">
        <v>227</v>
      </c>
      <c r="G35" s="80" t="s">
        <v>261</v>
      </c>
      <c r="H35" s="80" t="s">
        <v>1014</v>
      </c>
      <c r="I35" s="80" t="s">
        <v>224</v>
      </c>
      <c r="J35" s="80" t="s">
        <v>1015</v>
      </c>
      <c r="K35" s="80">
        <v>7.0</v>
      </c>
      <c r="L35" s="80">
        <v>12.0</v>
      </c>
      <c r="M35" s="80">
        <v>0.583</v>
      </c>
      <c r="N35" s="80">
        <v>5.0</v>
      </c>
      <c r="O35" s="80">
        <v>9.0</v>
      </c>
      <c r="P35" s="80">
        <v>0.556</v>
      </c>
      <c r="Q35" s="80">
        <v>2.0</v>
      </c>
      <c r="R35" s="80">
        <v>3.0</v>
      </c>
      <c r="S35" s="80">
        <v>0.667</v>
      </c>
      <c r="T35" s="80">
        <v>0.792</v>
      </c>
      <c r="U35" s="80">
        <v>2.0</v>
      </c>
      <c r="V35" s="80">
        <v>2.0</v>
      </c>
      <c r="W35" s="80">
        <v>1.0</v>
      </c>
      <c r="X35" s="80">
        <v>0.0</v>
      </c>
      <c r="Y35" s="80">
        <v>3.0</v>
      </c>
      <c r="Z35" s="80">
        <v>3.0</v>
      </c>
      <c r="AA35" s="80">
        <v>7.0</v>
      </c>
      <c r="AB35" s="80">
        <v>1.0</v>
      </c>
      <c r="AC35" s="80">
        <v>1.0</v>
      </c>
      <c r="AD35" s="80">
        <v>4.0</v>
      </c>
      <c r="AE35" s="80">
        <v>2.0</v>
      </c>
      <c r="AF35" s="80">
        <v>21.0</v>
      </c>
      <c r="AG35" s="80">
        <v>18.1</v>
      </c>
      <c r="AH35" s="80">
        <v>12.0</v>
      </c>
    </row>
    <row r="36" ht="15.0" customHeight="1">
      <c r="A36" s="80">
        <v>24.0</v>
      </c>
      <c r="B36" s="80">
        <v>24.0</v>
      </c>
      <c r="C36" s="80">
        <v>24.0</v>
      </c>
      <c r="D36" s="80" t="s">
        <v>1016</v>
      </c>
      <c r="E36" s="80" t="s">
        <v>243</v>
      </c>
      <c r="F36" s="80"/>
      <c r="G36" s="80" t="s">
        <v>287</v>
      </c>
      <c r="H36" s="80" t="s">
        <v>1017</v>
      </c>
      <c r="I36" s="80" t="s">
        <v>224</v>
      </c>
      <c r="J36" s="80" t="s">
        <v>1018</v>
      </c>
      <c r="K36" s="80">
        <v>5.0</v>
      </c>
      <c r="L36" s="80">
        <v>13.0</v>
      </c>
      <c r="M36" s="80">
        <v>0.385</v>
      </c>
      <c r="N36" s="80">
        <v>2.0</v>
      </c>
      <c r="O36" s="80">
        <v>10.0</v>
      </c>
      <c r="P36" s="80">
        <v>0.2</v>
      </c>
      <c r="Q36" s="80">
        <v>3.0</v>
      </c>
      <c r="R36" s="80">
        <v>3.0</v>
      </c>
      <c r="S36" s="80">
        <v>1.0</v>
      </c>
      <c r="T36" s="80">
        <v>0.462</v>
      </c>
      <c r="U36" s="80">
        <v>2.0</v>
      </c>
      <c r="V36" s="80">
        <v>2.0</v>
      </c>
      <c r="W36" s="80">
        <v>1.0</v>
      </c>
      <c r="X36" s="80">
        <v>1.0</v>
      </c>
      <c r="Y36" s="80">
        <v>3.0</v>
      </c>
      <c r="Z36" s="80">
        <v>4.0</v>
      </c>
      <c r="AA36" s="80">
        <v>4.0</v>
      </c>
      <c r="AB36" s="80">
        <v>1.0</v>
      </c>
      <c r="AC36" s="80">
        <v>0.0</v>
      </c>
      <c r="AD36" s="80">
        <v>2.0</v>
      </c>
      <c r="AE36" s="80">
        <v>3.0</v>
      </c>
      <c r="AF36" s="80">
        <v>14.0</v>
      </c>
      <c r="AG36" s="80">
        <v>9.1</v>
      </c>
      <c r="AH36" s="80">
        <v>-14.0</v>
      </c>
    </row>
    <row r="37" ht="15.0" customHeight="1">
      <c r="A37" s="80">
        <v>25.0</v>
      </c>
      <c r="B37" s="80">
        <v>25.0</v>
      </c>
      <c r="C37" s="80">
        <v>25.0</v>
      </c>
      <c r="D37" s="80" t="s">
        <v>1019</v>
      </c>
      <c r="E37" s="80" t="s">
        <v>243</v>
      </c>
      <c r="F37" s="80"/>
      <c r="G37" s="80" t="s">
        <v>291</v>
      </c>
      <c r="H37" s="80" t="s">
        <v>1020</v>
      </c>
      <c r="I37" s="80" t="s">
        <v>224</v>
      </c>
      <c r="J37" s="80" t="s">
        <v>1021</v>
      </c>
      <c r="K37" s="80">
        <v>12.0</v>
      </c>
      <c r="L37" s="80">
        <v>21.0</v>
      </c>
      <c r="M37" s="80">
        <v>0.571</v>
      </c>
      <c r="N37" s="80">
        <v>5.0</v>
      </c>
      <c r="O37" s="80">
        <v>12.0</v>
      </c>
      <c r="P37" s="80">
        <v>0.417</v>
      </c>
      <c r="Q37" s="80">
        <v>7.0</v>
      </c>
      <c r="R37" s="80">
        <v>9.0</v>
      </c>
      <c r="S37" s="80">
        <v>0.778</v>
      </c>
      <c r="T37" s="80">
        <v>0.69</v>
      </c>
      <c r="U37" s="80">
        <v>4.0</v>
      </c>
      <c r="V37" s="80">
        <v>4.0</v>
      </c>
      <c r="W37" s="80">
        <v>1.0</v>
      </c>
      <c r="X37" s="80">
        <v>2.0</v>
      </c>
      <c r="Y37" s="80">
        <v>3.0</v>
      </c>
      <c r="Z37" s="80">
        <v>5.0</v>
      </c>
      <c r="AA37" s="80">
        <v>9.0</v>
      </c>
      <c r="AB37" s="80">
        <v>0.0</v>
      </c>
      <c r="AC37" s="80">
        <v>0.0</v>
      </c>
      <c r="AD37" s="80">
        <v>2.0</v>
      </c>
      <c r="AE37" s="80">
        <v>3.0</v>
      </c>
      <c r="AF37" s="80">
        <v>33.0</v>
      </c>
      <c r="AG37" s="80">
        <v>28.5</v>
      </c>
      <c r="AH37" s="80">
        <v>8.0</v>
      </c>
    </row>
    <row r="38" ht="15.0" customHeight="1">
      <c r="A38" s="80">
        <v>26.0</v>
      </c>
      <c r="B38" s="80">
        <v>26.0</v>
      </c>
      <c r="C38" s="80">
        <v>26.0</v>
      </c>
      <c r="D38" s="80" t="s">
        <v>1022</v>
      </c>
      <c r="E38" s="80" t="s">
        <v>243</v>
      </c>
      <c r="F38" s="80" t="s">
        <v>227</v>
      </c>
      <c r="G38" s="80" t="s">
        <v>293</v>
      </c>
      <c r="H38" s="80" t="s">
        <v>1023</v>
      </c>
      <c r="I38" s="80" t="s">
        <v>224</v>
      </c>
      <c r="J38" s="80" t="s">
        <v>1024</v>
      </c>
      <c r="K38" s="80">
        <v>11.0</v>
      </c>
      <c r="L38" s="80">
        <v>19.0</v>
      </c>
      <c r="M38" s="80">
        <v>0.579</v>
      </c>
      <c r="N38" s="80">
        <v>3.0</v>
      </c>
      <c r="O38" s="80">
        <v>7.0</v>
      </c>
      <c r="P38" s="80">
        <v>0.429</v>
      </c>
      <c r="Q38" s="80">
        <v>8.0</v>
      </c>
      <c r="R38" s="80">
        <v>12.0</v>
      </c>
      <c r="S38" s="80">
        <v>0.667</v>
      </c>
      <c r="T38" s="80">
        <v>0.658</v>
      </c>
      <c r="U38" s="80">
        <v>4.0</v>
      </c>
      <c r="V38" s="80">
        <v>4.0</v>
      </c>
      <c r="W38" s="80">
        <v>1.0</v>
      </c>
      <c r="X38" s="80">
        <v>0.0</v>
      </c>
      <c r="Y38" s="80">
        <v>4.0</v>
      </c>
      <c r="Z38" s="80">
        <v>4.0</v>
      </c>
      <c r="AA38" s="80">
        <v>3.0</v>
      </c>
      <c r="AB38" s="80">
        <v>1.0</v>
      </c>
      <c r="AC38" s="80">
        <v>1.0</v>
      </c>
      <c r="AD38" s="80">
        <v>2.0</v>
      </c>
      <c r="AE38" s="80">
        <v>5.0</v>
      </c>
      <c r="AF38" s="80">
        <v>29.0</v>
      </c>
      <c r="AG38" s="80">
        <v>21.1</v>
      </c>
      <c r="AH38" s="80">
        <v>10.0</v>
      </c>
    </row>
    <row r="39" ht="15.0" customHeight="1">
      <c r="A39" s="80">
        <v>27.0</v>
      </c>
      <c r="B39" s="80">
        <v>27.0</v>
      </c>
      <c r="C39" s="80">
        <v>27.0</v>
      </c>
      <c r="D39" s="80" t="s">
        <v>1025</v>
      </c>
      <c r="E39" s="80" t="s">
        <v>243</v>
      </c>
      <c r="F39" s="80"/>
      <c r="G39" s="80" t="s">
        <v>241</v>
      </c>
      <c r="H39" s="80" t="s">
        <v>1026</v>
      </c>
      <c r="I39" s="80" t="s">
        <v>224</v>
      </c>
      <c r="J39" s="80" t="s">
        <v>1027</v>
      </c>
      <c r="K39" s="80">
        <v>10.0</v>
      </c>
      <c r="L39" s="80">
        <v>17.0</v>
      </c>
      <c r="M39" s="80">
        <v>0.588</v>
      </c>
      <c r="N39" s="80">
        <v>6.0</v>
      </c>
      <c r="O39" s="80">
        <v>12.0</v>
      </c>
      <c r="P39" s="80">
        <v>0.5</v>
      </c>
      <c r="Q39" s="80">
        <v>4.0</v>
      </c>
      <c r="R39" s="80">
        <v>5.0</v>
      </c>
      <c r="S39" s="80">
        <v>0.8</v>
      </c>
      <c r="T39" s="80">
        <v>0.765</v>
      </c>
      <c r="U39" s="80">
        <v>2.0</v>
      </c>
      <c r="V39" s="80">
        <v>2.0</v>
      </c>
      <c r="W39" s="80">
        <v>1.0</v>
      </c>
      <c r="X39" s="80">
        <v>0.0</v>
      </c>
      <c r="Y39" s="80">
        <v>5.0</v>
      </c>
      <c r="Z39" s="80">
        <v>5.0</v>
      </c>
      <c r="AA39" s="80">
        <v>7.0</v>
      </c>
      <c r="AB39" s="80">
        <v>3.0</v>
      </c>
      <c r="AC39" s="80">
        <v>0.0</v>
      </c>
      <c r="AD39" s="80">
        <v>4.0</v>
      </c>
      <c r="AE39" s="80">
        <v>3.0</v>
      </c>
      <c r="AF39" s="80">
        <v>28.0</v>
      </c>
      <c r="AG39" s="80">
        <v>24.3</v>
      </c>
      <c r="AH39" s="80">
        <v>18.0</v>
      </c>
    </row>
    <row r="40" ht="15.0" customHeight="1">
      <c r="A40" s="80">
        <v>28.0</v>
      </c>
      <c r="B40" s="80">
        <v>28.0</v>
      </c>
      <c r="C40" s="80">
        <v>28.0</v>
      </c>
      <c r="D40" s="80" t="s">
        <v>1028</v>
      </c>
      <c r="E40" s="80" t="s">
        <v>243</v>
      </c>
      <c r="F40" s="80" t="s">
        <v>227</v>
      </c>
      <c r="G40" s="80" t="s">
        <v>275</v>
      </c>
      <c r="H40" s="80" t="s">
        <v>1029</v>
      </c>
      <c r="I40" s="80" t="s">
        <v>224</v>
      </c>
      <c r="J40" s="80" t="s">
        <v>999</v>
      </c>
      <c r="K40" s="80">
        <v>5.0</v>
      </c>
      <c r="L40" s="80">
        <v>14.0</v>
      </c>
      <c r="M40" s="80">
        <v>0.357</v>
      </c>
      <c r="N40" s="80">
        <v>4.0</v>
      </c>
      <c r="O40" s="80">
        <v>10.0</v>
      </c>
      <c r="P40" s="80">
        <v>0.4</v>
      </c>
      <c r="Q40" s="80">
        <v>1.0</v>
      </c>
      <c r="R40" s="80">
        <v>4.0</v>
      </c>
      <c r="S40" s="80">
        <v>0.25</v>
      </c>
      <c r="T40" s="80">
        <v>0.5</v>
      </c>
      <c r="U40" s="80">
        <v>5.0</v>
      </c>
      <c r="V40" s="80">
        <v>6.0</v>
      </c>
      <c r="W40" s="80">
        <v>0.833</v>
      </c>
      <c r="X40" s="80">
        <v>1.0</v>
      </c>
      <c r="Y40" s="80">
        <v>6.0</v>
      </c>
      <c r="Z40" s="80">
        <v>7.0</v>
      </c>
      <c r="AA40" s="80">
        <v>5.0</v>
      </c>
      <c r="AB40" s="80">
        <v>0.0</v>
      </c>
      <c r="AC40" s="80">
        <v>1.0</v>
      </c>
      <c r="AD40" s="80">
        <v>4.0</v>
      </c>
      <c r="AE40" s="80">
        <v>0.0</v>
      </c>
      <c r="AF40" s="80">
        <v>19.0</v>
      </c>
      <c r="AG40" s="80">
        <v>13.5</v>
      </c>
      <c r="AH40" s="80">
        <v>-23.0</v>
      </c>
    </row>
    <row r="41" ht="15.0" customHeight="1">
      <c r="A41" s="80">
        <v>29.0</v>
      </c>
      <c r="B41" s="80">
        <v>29.0</v>
      </c>
      <c r="C41" s="80">
        <v>29.0</v>
      </c>
      <c r="D41" s="80" t="s">
        <v>1030</v>
      </c>
      <c r="E41" s="80" t="s">
        <v>243</v>
      </c>
      <c r="F41" s="80" t="s">
        <v>227</v>
      </c>
      <c r="G41" s="80" t="s">
        <v>293</v>
      </c>
      <c r="H41" s="80" t="s">
        <v>1031</v>
      </c>
      <c r="I41" s="80" t="s">
        <v>224</v>
      </c>
      <c r="J41" s="80" t="s">
        <v>1032</v>
      </c>
      <c r="K41" s="80">
        <v>6.0</v>
      </c>
      <c r="L41" s="80">
        <v>11.0</v>
      </c>
      <c r="M41" s="80">
        <v>0.545</v>
      </c>
      <c r="N41" s="80">
        <v>5.0</v>
      </c>
      <c r="O41" s="80">
        <v>9.0</v>
      </c>
      <c r="P41" s="80">
        <v>0.556</v>
      </c>
      <c r="Q41" s="80">
        <v>1.0</v>
      </c>
      <c r="R41" s="80">
        <v>2.0</v>
      </c>
      <c r="S41" s="80">
        <v>0.5</v>
      </c>
      <c r="T41" s="80">
        <v>0.773</v>
      </c>
      <c r="U41" s="80">
        <v>3.0</v>
      </c>
      <c r="V41" s="80">
        <v>3.0</v>
      </c>
      <c r="W41" s="80">
        <v>1.0</v>
      </c>
      <c r="X41" s="80">
        <v>0.0</v>
      </c>
      <c r="Y41" s="80">
        <v>1.0</v>
      </c>
      <c r="Z41" s="80">
        <v>1.0</v>
      </c>
      <c r="AA41" s="80">
        <v>2.0</v>
      </c>
      <c r="AB41" s="80">
        <v>0.0</v>
      </c>
      <c r="AC41" s="80">
        <v>0.0</v>
      </c>
      <c r="AD41" s="80">
        <v>3.0</v>
      </c>
      <c r="AE41" s="80">
        <v>2.0</v>
      </c>
      <c r="AF41" s="80">
        <v>20.0</v>
      </c>
      <c r="AG41" s="80">
        <v>12.6</v>
      </c>
      <c r="AH41" s="80">
        <v>-19.0</v>
      </c>
    </row>
    <row r="42" ht="15.0" customHeight="1">
      <c r="A42" s="80">
        <v>30.0</v>
      </c>
      <c r="B42" s="80">
        <v>30.0</v>
      </c>
      <c r="C42" s="80">
        <v>30.0</v>
      </c>
      <c r="D42" s="80" t="s">
        <v>1033</v>
      </c>
      <c r="E42" s="80" t="s">
        <v>243</v>
      </c>
      <c r="F42" s="80"/>
      <c r="G42" s="80" t="s">
        <v>295</v>
      </c>
      <c r="H42" s="80" t="s">
        <v>544</v>
      </c>
      <c r="I42" s="80" t="s">
        <v>224</v>
      </c>
      <c r="J42" s="80" t="s">
        <v>1034</v>
      </c>
      <c r="K42" s="80">
        <v>7.0</v>
      </c>
      <c r="L42" s="80">
        <v>15.0</v>
      </c>
      <c r="M42" s="80">
        <v>0.467</v>
      </c>
      <c r="N42" s="80">
        <v>5.0</v>
      </c>
      <c r="O42" s="80">
        <v>9.0</v>
      </c>
      <c r="P42" s="80">
        <v>0.556</v>
      </c>
      <c r="Q42" s="80">
        <v>2.0</v>
      </c>
      <c r="R42" s="80">
        <v>6.0</v>
      </c>
      <c r="S42" s="80">
        <v>0.333</v>
      </c>
      <c r="T42" s="80">
        <v>0.633</v>
      </c>
      <c r="U42" s="80">
        <v>0.0</v>
      </c>
      <c r="V42" s="80">
        <v>2.0</v>
      </c>
      <c r="W42" s="80">
        <v>0.0</v>
      </c>
      <c r="X42" s="80">
        <v>0.0</v>
      </c>
      <c r="Y42" s="80">
        <v>3.0</v>
      </c>
      <c r="Z42" s="80">
        <v>3.0</v>
      </c>
      <c r="AA42" s="80">
        <v>2.0</v>
      </c>
      <c r="AB42" s="80">
        <v>0.0</v>
      </c>
      <c r="AC42" s="80">
        <v>0.0</v>
      </c>
      <c r="AD42" s="80">
        <v>1.0</v>
      </c>
      <c r="AE42" s="80">
        <v>2.0</v>
      </c>
      <c r="AF42" s="80">
        <v>19.0</v>
      </c>
      <c r="AG42" s="80">
        <v>11.0</v>
      </c>
      <c r="AH42" s="80">
        <v>13.0</v>
      </c>
    </row>
    <row r="43" ht="15.0" customHeight="1">
      <c r="A43" s="80">
        <v>31.0</v>
      </c>
      <c r="B43" s="80">
        <v>31.0</v>
      </c>
      <c r="C43" s="80">
        <v>31.0</v>
      </c>
      <c r="D43" s="80" t="s">
        <v>1035</v>
      </c>
      <c r="E43" s="80" t="s">
        <v>243</v>
      </c>
      <c r="F43" s="80" t="s">
        <v>227</v>
      </c>
      <c r="G43" s="80" t="s">
        <v>309</v>
      </c>
      <c r="H43" s="80" t="s">
        <v>685</v>
      </c>
      <c r="I43" s="80" t="s">
        <v>224</v>
      </c>
      <c r="J43" s="80" t="s">
        <v>1036</v>
      </c>
      <c r="K43" s="80">
        <v>5.0</v>
      </c>
      <c r="L43" s="80">
        <v>7.0</v>
      </c>
      <c r="M43" s="80">
        <v>0.714</v>
      </c>
      <c r="N43" s="80">
        <v>4.0</v>
      </c>
      <c r="O43" s="80">
        <v>4.0</v>
      </c>
      <c r="P43" s="80">
        <v>1.0</v>
      </c>
      <c r="Q43" s="80">
        <v>1.0</v>
      </c>
      <c r="R43" s="80">
        <v>3.0</v>
      </c>
      <c r="S43" s="80">
        <v>0.333</v>
      </c>
      <c r="T43" s="80">
        <v>1.0</v>
      </c>
      <c r="U43" s="80">
        <v>2.0</v>
      </c>
      <c r="V43" s="80">
        <v>2.0</v>
      </c>
      <c r="W43" s="80">
        <v>1.0</v>
      </c>
      <c r="X43" s="80">
        <v>1.0</v>
      </c>
      <c r="Y43" s="80">
        <v>2.0</v>
      </c>
      <c r="Z43" s="80">
        <v>3.0</v>
      </c>
      <c r="AA43" s="80">
        <v>1.0</v>
      </c>
      <c r="AB43" s="80">
        <v>0.0</v>
      </c>
      <c r="AC43" s="80">
        <v>0.0</v>
      </c>
      <c r="AD43" s="80">
        <v>2.0</v>
      </c>
      <c r="AE43" s="80">
        <v>1.0</v>
      </c>
      <c r="AF43" s="80">
        <v>16.0</v>
      </c>
      <c r="AG43" s="80">
        <v>12.7</v>
      </c>
      <c r="AH43" s="80">
        <v>5.0</v>
      </c>
    </row>
    <row r="44" ht="15.0" customHeight="1">
      <c r="A44" s="80">
        <v>32.0</v>
      </c>
      <c r="B44" s="80">
        <v>32.0</v>
      </c>
      <c r="C44" s="80">
        <v>33.0</v>
      </c>
      <c r="D44" s="80" t="s">
        <v>1037</v>
      </c>
      <c r="E44" s="80" t="s">
        <v>243</v>
      </c>
      <c r="F44" s="80"/>
      <c r="G44" s="80" t="s">
        <v>222</v>
      </c>
      <c r="H44" s="80" t="s">
        <v>1038</v>
      </c>
      <c r="I44" s="80" t="s">
        <v>224</v>
      </c>
      <c r="J44" s="80" t="s">
        <v>1039</v>
      </c>
      <c r="K44" s="80">
        <v>7.0</v>
      </c>
      <c r="L44" s="80">
        <v>11.0</v>
      </c>
      <c r="M44" s="80">
        <v>0.636</v>
      </c>
      <c r="N44" s="80">
        <v>4.0</v>
      </c>
      <c r="O44" s="80">
        <v>7.0</v>
      </c>
      <c r="P44" s="80">
        <v>0.571</v>
      </c>
      <c r="Q44" s="80">
        <v>3.0</v>
      </c>
      <c r="R44" s="80">
        <v>4.0</v>
      </c>
      <c r="S44" s="80">
        <v>0.75</v>
      </c>
      <c r="T44" s="80">
        <v>0.818</v>
      </c>
      <c r="U44" s="80">
        <v>2.0</v>
      </c>
      <c r="V44" s="80">
        <v>2.0</v>
      </c>
      <c r="W44" s="80">
        <v>1.0</v>
      </c>
      <c r="X44" s="80">
        <v>2.0</v>
      </c>
      <c r="Y44" s="80">
        <v>3.0</v>
      </c>
      <c r="Z44" s="80">
        <v>5.0</v>
      </c>
      <c r="AA44" s="80">
        <v>8.0</v>
      </c>
      <c r="AB44" s="80">
        <v>0.0</v>
      </c>
      <c r="AC44" s="80">
        <v>0.0</v>
      </c>
      <c r="AD44" s="80">
        <v>1.0</v>
      </c>
      <c r="AE44" s="80">
        <v>4.0</v>
      </c>
      <c r="AF44" s="80">
        <v>20.0</v>
      </c>
      <c r="AG44" s="80">
        <v>20.4</v>
      </c>
      <c r="AH44" s="80">
        <v>-4.0</v>
      </c>
    </row>
    <row r="45" ht="15.0" customHeight="1">
      <c r="A45" s="80">
        <v>33.0</v>
      </c>
      <c r="B45" s="80">
        <v>33.0</v>
      </c>
      <c r="C45" s="80">
        <v>34.0</v>
      </c>
      <c r="D45" s="80" t="s">
        <v>1040</v>
      </c>
      <c r="E45" s="80" t="s">
        <v>243</v>
      </c>
      <c r="F45" s="80" t="s">
        <v>227</v>
      </c>
      <c r="G45" s="80" t="s">
        <v>249</v>
      </c>
      <c r="H45" s="80" t="s">
        <v>1041</v>
      </c>
      <c r="I45" s="80" t="s">
        <v>224</v>
      </c>
      <c r="J45" s="80" t="s">
        <v>1042</v>
      </c>
      <c r="K45" s="80">
        <v>9.0</v>
      </c>
      <c r="L45" s="80">
        <v>16.0</v>
      </c>
      <c r="M45" s="80">
        <v>0.563</v>
      </c>
      <c r="N45" s="80">
        <v>3.0</v>
      </c>
      <c r="O45" s="80">
        <v>8.0</v>
      </c>
      <c r="P45" s="80">
        <v>0.375</v>
      </c>
      <c r="Q45" s="80">
        <v>6.0</v>
      </c>
      <c r="R45" s="80">
        <v>8.0</v>
      </c>
      <c r="S45" s="80">
        <v>0.75</v>
      </c>
      <c r="T45" s="80">
        <v>0.656</v>
      </c>
      <c r="U45" s="80">
        <v>5.0</v>
      </c>
      <c r="V45" s="80">
        <v>7.0</v>
      </c>
      <c r="W45" s="80">
        <v>0.714</v>
      </c>
      <c r="X45" s="80">
        <v>1.0</v>
      </c>
      <c r="Y45" s="80">
        <v>3.0</v>
      </c>
      <c r="Z45" s="80">
        <v>4.0</v>
      </c>
      <c r="AA45" s="80">
        <v>3.0</v>
      </c>
      <c r="AB45" s="80">
        <v>0.0</v>
      </c>
      <c r="AC45" s="80">
        <v>0.0</v>
      </c>
      <c r="AD45" s="80">
        <v>3.0</v>
      </c>
      <c r="AE45" s="80">
        <v>2.0</v>
      </c>
      <c r="AF45" s="80">
        <v>26.0</v>
      </c>
      <c r="AG45" s="80">
        <v>17.5</v>
      </c>
      <c r="AH45" s="80">
        <v>-2.0</v>
      </c>
    </row>
    <row r="46" ht="15.0" customHeight="1">
      <c r="A46" s="80">
        <v>34.0</v>
      </c>
      <c r="B46" s="80">
        <v>34.0</v>
      </c>
      <c r="C46" s="80">
        <v>35.0</v>
      </c>
      <c r="D46" s="80" t="s">
        <v>1043</v>
      </c>
      <c r="E46" s="80" t="s">
        <v>243</v>
      </c>
      <c r="F46" s="80" t="s">
        <v>227</v>
      </c>
      <c r="G46" s="80" t="s">
        <v>291</v>
      </c>
      <c r="H46" s="80" t="s">
        <v>797</v>
      </c>
      <c r="I46" s="80" t="s">
        <v>224</v>
      </c>
      <c r="J46" s="80" t="s">
        <v>1044</v>
      </c>
      <c r="K46" s="80">
        <v>4.0</v>
      </c>
      <c r="L46" s="80">
        <v>14.0</v>
      </c>
      <c r="M46" s="80">
        <v>0.286</v>
      </c>
      <c r="N46" s="80">
        <v>2.0</v>
      </c>
      <c r="O46" s="80">
        <v>6.0</v>
      </c>
      <c r="P46" s="80">
        <v>0.333</v>
      </c>
      <c r="Q46" s="80">
        <v>2.0</v>
      </c>
      <c r="R46" s="80">
        <v>8.0</v>
      </c>
      <c r="S46" s="80">
        <v>0.25</v>
      </c>
      <c r="T46" s="80">
        <v>0.357</v>
      </c>
      <c r="U46" s="80">
        <v>8.0</v>
      </c>
      <c r="V46" s="80">
        <v>9.0</v>
      </c>
      <c r="W46" s="80">
        <v>0.889</v>
      </c>
      <c r="X46" s="80">
        <v>3.0</v>
      </c>
      <c r="Y46" s="80">
        <v>2.0</v>
      </c>
      <c r="Z46" s="80">
        <v>5.0</v>
      </c>
      <c r="AA46" s="80">
        <v>1.0</v>
      </c>
      <c r="AB46" s="80">
        <v>0.0</v>
      </c>
      <c r="AC46" s="80">
        <v>0.0</v>
      </c>
      <c r="AD46" s="80">
        <v>2.0</v>
      </c>
      <c r="AE46" s="80">
        <v>2.0</v>
      </c>
      <c r="AF46" s="80">
        <v>18.0</v>
      </c>
      <c r="AG46" s="80">
        <v>10.0</v>
      </c>
      <c r="AH46" s="80">
        <v>18.0</v>
      </c>
    </row>
    <row r="47" ht="15.0" customHeight="1">
      <c r="A47" s="80">
        <v>35.0</v>
      </c>
      <c r="B47" s="80">
        <v>35.0</v>
      </c>
      <c r="C47" s="80">
        <v>36.0</v>
      </c>
      <c r="D47" s="80" t="s">
        <v>1045</v>
      </c>
      <c r="E47" s="80" t="s">
        <v>243</v>
      </c>
      <c r="F47" s="80" t="s">
        <v>227</v>
      </c>
      <c r="G47" s="80" t="s">
        <v>245</v>
      </c>
      <c r="H47" s="80" t="s">
        <v>1046</v>
      </c>
      <c r="I47" s="80" t="s">
        <v>224</v>
      </c>
      <c r="J47" s="80" t="s">
        <v>1047</v>
      </c>
      <c r="K47" s="80">
        <v>8.0</v>
      </c>
      <c r="L47" s="80">
        <v>13.0</v>
      </c>
      <c r="M47" s="80">
        <v>0.615</v>
      </c>
      <c r="N47" s="80">
        <v>5.0</v>
      </c>
      <c r="O47" s="80">
        <v>7.0</v>
      </c>
      <c r="P47" s="80">
        <v>0.714</v>
      </c>
      <c r="Q47" s="80">
        <v>3.0</v>
      </c>
      <c r="R47" s="80">
        <v>6.0</v>
      </c>
      <c r="S47" s="80">
        <v>0.5</v>
      </c>
      <c r="T47" s="80">
        <v>0.808</v>
      </c>
      <c r="U47" s="80">
        <v>2.0</v>
      </c>
      <c r="V47" s="80">
        <v>3.0</v>
      </c>
      <c r="W47" s="80">
        <v>0.667</v>
      </c>
      <c r="X47" s="80">
        <v>0.0</v>
      </c>
      <c r="Y47" s="80">
        <v>5.0</v>
      </c>
      <c r="Z47" s="80">
        <v>5.0</v>
      </c>
      <c r="AA47" s="80">
        <v>5.0</v>
      </c>
      <c r="AB47" s="80">
        <v>1.0</v>
      </c>
      <c r="AC47" s="80">
        <v>0.0</v>
      </c>
      <c r="AD47" s="80">
        <v>5.0</v>
      </c>
      <c r="AE47" s="80">
        <v>4.0</v>
      </c>
      <c r="AF47" s="80">
        <v>23.0</v>
      </c>
      <c r="AG47" s="80">
        <v>16.1</v>
      </c>
      <c r="AH47" s="80">
        <v>15.0</v>
      </c>
    </row>
    <row r="48" ht="15.0" customHeight="1">
      <c r="A48" s="80">
        <v>36.0</v>
      </c>
      <c r="B48" s="80">
        <v>36.0</v>
      </c>
      <c r="C48" s="80">
        <v>37.0</v>
      </c>
      <c r="D48" s="80" t="s">
        <v>1048</v>
      </c>
      <c r="E48" s="80" t="s">
        <v>243</v>
      </c>
      <c r="F48" s="80"/>
      <c r="G48" s="80" t="s">
        <v>261</v>
      </c>
      <c r="H48" s="80" t="s">
        <v>1049</v>
      </c>
      <c r="I48" s="80" t="s">
        <v>224</v>
      </c>
      <c r="J48" s="80" t="s">
        <v>1050</v>
      </c>
      <c r="K48" s="80">
        <v>4.0</v>
      </c>
      <c r="L48" s="80">
        <v>17.0</v>
      </c>
      <c r="M48" s="80">
        <v>0.235</v>
      </c>
      <c r="N48" s="80">
        <v>3.0</v>
      </c>
      <c r="O48" s="80">
        <v>11.0</v>
      </c>
      <c r="P48" s="80">
        <v>0.273</v>
      </c>
      <c r="Q48" s="80">
        <v>1.0</v>
      </c>
      <c r="R48" s="80">
        <v>6.0</v>
      </c>
      <c r="S48" s="80">
        <v>0.167</v>
      </c>
      <c r="T48" s="80">
        <v>0.324</v>
      </c>
      <c r="U48" s="80">
        <v>0.0</v>
      </c>
      <c r="V48" s="80">
        <v>0.0</v>
      </c>
      <c r="W48" s="80"/>
      <c r="X48" s="80">
        <v>3.0</v>
      </c>
      <c r="Y48" s="80">
        <v>5.0</v>
      </c>
      <c r="Z48" s="80">
        <v>8.0</v>
      </c>
      <c r="AA48" s="80">
        <v>3.0</v>
      </c>
      <c r="AB48" s="80">
        <v>0.0</v>
      </c>
      <c r="AC48" s="80">
        <v>1.0</v>
      </c>
      <c r="AD48" s="80">
        <v>1.0</v>
      </c>
      <c r="AE48" s="80">
        <v>3.0</v>
      </c>
      <c r="AF48" s="80">
        <v>11.0</v>
      </c>
      <c r="AG48" s="80">
        <v>4.9</v>
      </c>
      <c r="AH48" s="80">
        <v>3.0</v>
      </c>
    </row>
    <row r="49" ht="15.0" customHeight="1">
      <c r="A49" s="80">
        <v>37.0</v>
      </c>
      <c r="B49" s="80">
        <v>37.0</v>
      </c>
      <c r="C49" s="80">
        <v>38.0</v>
      </c>
      <c r="D49" s="80" t="s">
        <v>1051</v>
      </c>
      <c r="E49" s="80" t="s">
        <v>243</v>
      </c>
      <c r="F49" s="80"/>
      <c r="G49" s="80" t="s">
        <v>316</v>
      </c>
      <c r="H49" s="80" t="s">
        <v>1052</v>
      </c>
      <c r="I49" s="80" t="s">
        <v>224</v>
      </c>
      <c r="J49" s="80" t="s">
        <v>1053</v>
      </c>
      <c r="K49" s="80">
        <v>5.0</v>
      </c>
      <c r="L49" s="80">
        <v>12.0</v>
      </c>
      <c r="M49" s="80">
        <v>0.417</v>
      </c>
      <c r="N49" s="80">
        <v>2.0</v>
      </c>
      <c r="O49" s="80">
        <v>6.0</v>
      </c>
      <c r="P49" s="80">
        <v>0.333</v>
      </c>
      <c r="Q49" s="80">
        <v>3.0</v>
      </c>
      <c r="R49" s="80">
        <v>6.0</v>
      </c>
      <c r="S49" s="80">
        <v>0.5</v>
      </c>
      <c r="T49" s="80">
        <v>0.5</v>
      </c>
      <c r="U49" s="80">
        <v>6.0</v>
      </c>
      <c r="V49" s="80">
        <v>6.0</v>
      </c>
      <c r="W49" s="80">
        <v>1.0</v>
      </c>
      <c r="X49" s="80">
        <v>2.0</v>
      </c>
      <c r="Y49" s="80">
        <v>6.0</v>
      </c>
      <c r="Z49" s="80">
        <v>8.0</v>
      </c>
      <c r="AA49" s="80">
        <v>3.0</v>
      </c>
      <c r="AB49" s="80">
        <v>1.0</v>
      </c>
      <c r="AC49" s="80">
        <v>0.0</v>
      </c>
      <c r="AD49" s="80">
        <v>0.0</v>
      </c>
      <c r="AE49" s="80">
        <v>4.0</v>
      </c>
      <c r="AF49" s="80">
        <v>18.0</v>
      </c>
      <c r="AG49" s="80">
        <v>16.3</v>
      </c>
      <c r="AH49" s="80">
        <v>-14.0</v>
      </c>
    </row>
    <row r="50" ht="15.0" customHeight="1">
      <c r="A50" s="80">
        <v>38.0</v>
      </c>
      <c r="B50" s="80">
        <v>38.0</v>
      </c>
      <c r="C50" s="80">
        <v>39.0</v>
      </c>
      <c r="D50" s="80" t="s">
        <v>1054</v>
      </c>
      <c r="E50" s="80" t="s">
        <v>243</v>
      </c>
      <c r="F50" s="80" t="s">
        <v>227</v>
      </c>
      <c r="G50" s="80" t="s">
        <v>251</v>
      </c>
      <c r="H50" s="80" t="s">
        <v>1055</v>
      </c>
      <c r="I50" s="80" t="s">
        <v>224</v>
      </c>
      <c r="J50" s="80" t="s">
        <v>1056</v>
      </c>
      <c r="K50" s="80">
        <v>5.0</v>
      </c>
      <c r="L50" s="80">
        <v>7.0</v>
      </c>
      <c r="M50" s="80">
        <v>0.714</v>
      </c>
      <c r="N50" s="80">
        <v>2.0</v>
      </c>
      <c r="O50" s="80">
        <v>3.0</v>
      </c>
      <c r="P50" s="80">
        <v>0.667</v>
      </c>
      <c r="Q50" s="80">
        <v>3.0</v>
      </c>
      <c r="R50" s="80">
        <v>4.0</v>
      </c>
      <c r="S50" s="80">
        <v>0.75</v>
      </c>
      <c r="T50" s="80">
        <v>0.857</v>
      </c>
      <c r="U50" s="80">
        <v>0.0</v>
      </c>
      <c r="V50" s="80">
        <v>0.0</v>
      </c>
      <c r="W50" s="80"/>
      <c r="X50" s="80">
        <v>0.0</v>
      </c>
      <c r="Y50" s="80">
        <v>0.0</v>
      </c>
      <c r="Z50" s="80">
        <v>0.0</v>
      </c>
      <c r="AA50" s="80">
        <v>6.0</v>
      </c>
      <c r="AB50" s="80">
        <v>3.0</v>
      </c>
      <c r="AC50" s="80">
        <v>0.0</v>
      </c>
      <c r="AD50" s="80">
        <v>0.0</v>
      </c>
      <c r="AE50" s="80">
        <v>1.0</v>
      </c>
      <c r="AF50" s="80">
        <v>12.0</v>
      </c>
      <c r="AG50" s="80">
        <v>15.9</v>
      </c>
      <c r="AH50" s="80">
        <v>21.0</v>
      </c>
    </row>
    <row r="51" ht="15.0" customHeight="1">
      <c r="A51" s="80">
        <v>39.0</v>
      </c>
      <c r="B51" s="80">
        <v>39.0</v>
      </c>
      <c r="C51" s="80">
        <v>40.0</v>
      </c>
      <c r="D51" s="80" t="s">
        <v>1057</v>
      </c>
      <c r="E51" s="80" t="s">
        <v>243</v>
      </c>
      <c r="F51" s="80" t="s">
        <v>227</v>
      </c>
      <c r="G51" s="80" t="s">
        <v>254</v>
      </c>
      <c r="H51" s="80" t="s">
        <v>859</v>
      </c>
      <c r="I51" s="80" t="s">
        <v>224</v>
      </c>
      <c r="J51" s="80" t="s">
        <v>1058</v>
      </c>
      <c r="K51" s="80">
        <v>8.0</v>
      </c>
      <c r="L51" s="80">
        <v>12.0</v>
      </c>
      <c r="M51" s="80">
        <v>0.667</v>
      </c>
      <c r="N51" s="80">
        <v>0.0</v>
      </c>
      <c r="O51" s="80">
        <v>3.0</v>
      </c>
      <c r="P51" s="80">
        <v>0.0</v>
      </c>
      <c r="Q51" s="80">
        <v>8.0</v>
      </c>
      <c r="R51" s="80">
        <v>9.0</v>
      </c>
      <c r="S51" s="80">
        <v>0.889</v>
      </c>
      <c r="T51" s="80">
        <v>0.667</v>
      </c>
      <c r="U51" s="80">
        <v>2.0</v>
      </c>
      <c r="V51" s="80">
        <v>2.0</v>
      </c>
      <c r="W51" s="80">
        <v>1.0</v>
      </c>
      <c r="X51" s="80">
        <v>0.0</v>
      </c>
      <c r="Y51" s="80">
        <v>5.0</v>
      </c>
      <c r="Z51" s="80">
        <v>5.0</v>
      </c>
      <c r="AA51" s="80">
        <v>4.0</v>
      </c>
      <c r="AB51" s="80">
        <v>0.0</v>
      </c>
      <c r="AC51" s="80">
        <v>0.0</v>
      </c>
      <c r="AD51" s="80">
        <v>2.0</v>
      </c>
      <c r="AE51" s="80">
        <v>1.0</v>
      </c>
      <c r="AF51" s="80">
        <v>18.0</v>
      </c>
      <c r="AG51" s="80">
        <v>14.7</v>
      </c>
      <c r="AH51" s="80">
        <v>-9.0</v>
      </c>
    </row>
    <row r="52" ht="15.0" customHeight="1">
      <c r="A52" s="80">
        <v>40.0</v>
      </c>
      <c r="B52" s="80">
        <v>40.0</v>
      </c>
      <c r="C52" s="80">
        <v>41.0</v>
      </c>
      <c r="D52" s="80" t="s">
        <v>1059</v>
      </c>
      <c r="E52" s="80" t="s">
        <v>243</v>
      </c>
      <c r="F52" s="80" t="s">
        <v>227</v>
      </c>
      <c r="G52" s="80" t="s">
        <v>221</v>
      </c>
      <c r="H52" s="80" t="s">
        <v>1060</v>
      </c>
      <c r="I52" s="80" t="s">
        <v>224</v>
      </c>
      <c r="J52" s="80" t="s">
        <v>1061</v>
      </c>
      <c r="K52" s="80">
        <v>7.0</v>
      </c>
      <c r="L52" s="80">
        <v>10.0</v>
      </c>
      <c r="M52" s="80">
        <v>0.7</v>
      </c>
      <c r="N52" s="80">
        <v>3.0</v>
      </c>
      <c r="O52" s="80">
        <v>5.0</v>
      </c>
      <c r="P52" s="80">
        <v>0.6</v>
      </c>
      <c r="Q52" s="80">
        <v>4.0</v>
      </c>
      <c r="R52" s="80">
        <v>5.0</v>
      </c>
      <c r="S52" s="80">
        <v>0.8</v>
      </c>
      <c r="T52" s="80">
        <v>0.85</v>
      </c>
      <c r="U52" s="80">
        <v>2.0</v>
      </c>
      <c r="V52" s="80">
        <v>2.0</v>
      </c>
      <c r="W52" s="80">
        <v>1.0</v>
      </c>
      <c r="X52" s="80">
        <v>1.0</v>
      </c>
      <c r="Y52" s="80">
        <v>6.0</v>
      </c>
      <c r="Z52" s="80">
        <v>7.0</v>
      </c>
      <c r="AA52" s="80">
        <v>4.0</v>
      </c>
      <c r="AB52" s="80">
        <v>0.0</v>
      </c>
      <c r="AC52" s="80">
        <v>0.0</v>
      </c>
      <c r="AD52" s="80">
        <v>0.0</v>
      </c>
      <c r="AE52" s="80">
        <v>2.0</v>
      </c>
      <c r="AF52" s="80">
        <v>19.0</v>
      </c>
      <c r="AG52" s="80">
        <v>19.3</v>
      </c>
      <c r="AH52" s="80">
        <v>2.0</v>
      </c>
    </row>
    <row r="53" ht="15.0" customHeight="1">
      <c r="A53" s="80">
        <v>41.0</v>
      </c>
      <c r="B53" s="80">
        <v>41.0</v>
      </c>
      <c r="C53" s="80">
        <v>42.0</v>
      </c>
      <c r="D53" s="80" t="s">
        <v>1062</v>
      </c>
      <c r="E53" s="80" t="s">
        <v>243</v>
      </c>
      <c r="F53" s="80" t="s">
        <v>227</v>
      </c>
      <c r="G53" s="80" t="s">
        <v>222</v>
      </c>
      <c r="H53" s="80" t="s">
        <v>1063</v>
      </c>
      <c r="I53" s="80" t="s">
        <v>224</v>
      </c>
      <c r="J53" s="80" t="s">
        <v>1064</v>
      </c>
      <c r="K53" s="80">
        <v>9.0</v>
      </c>
      <c r="L53" s="80">
        <v>14.0</v>
      </c>
      <c r="M53" s="80">
        <v>0.643</v>
      </c>
      <c r="N53" s="80">
        <v>4.0</v>
      </c>
      <c r="O53" s="80">
        <v>5.0</v>
      </c>
      <c r="P53" s="80">
        <v>0.8</v>
      </c>
      <c r="Q53" s="80">
        <v>5.0</v>
      </c>
      <c r="R53" s="80">
        <v>9.0</v>
      </c>
      <c r="S53" s="80">
        <v>0.556</v>
      </c>
      <c r="T53" s="80">
        <v>0.786</v>
      </c>
      <c r="U53" s="80">
        <v>2.0</v>
      </c>
      <c r="V53" s="80">
        <v>2.0</v>
      </c>
      <c r="W53" s="80">
        <v>1.0</v>
      </c>
      <c r="X53" s="80">
        <v>4.0</v>
      </c>
      <c r="Y53" s="80">
        <v>7.0</v>
      </c>
      <c r="Z53" s="80">
        <v>11.0</v>
      </c>
      <c r="AA53" s="80">
        <v>2.0</v>
      </c>
      <c r="AB53" s="80">
        <v>1.0</v>
      </c>
      <c r="AC53" s="80">
        <v>1.0</v>
      </c>
      <c r="AD53" s="80">
        <v>2.0</v>
      </c>
      <c r="AE53" s="80">
        <v>3.0</v>
      </c>
      <c r="AF53" s="80">
        <v>24.0</v>
      </c>
      <c r="AG53" s="80">
        <v>22.6</v>
      </c>
      <c r="AH53" s="80">
        <v>-21.0</v>
      </c>
    </row>
    <row r="54" ht="15.0" customHeight="1">
      <c r="A54" s="80">
        <v>42.0</v>
      </c>
      <c r="B54" s="80">
        <v>42.0</v>
      </c>
      <c r="C54" s="80">
        <v>43.0</v>
      </c>
      <c r="D54" s="80" t="s">
        <v>1065</v>
      </c>
      <c r="E54" s="80" t="s">
        <v>243</v>
      </c>
      <c r="F54" s="80" t="s">
        <v>227</v>
      </c>
      <c r="G54" s="80" t="s">
        <v>287</v>
      </c>
      <c r="H54" s="80" t="s">
        <v>884</v>
      </c>
      <c r="I54" s="80" t="s">
        <v>224</v>
      </c>
      <c r="J54" s="80" t="s">
        <v>1066</v>
      </c>
      <c r="K54" s="80">
        <v>5.0</v>
      </c>
      <c r="L54" s="80">
        <v>11.0</v>
      </c>
      <c r="M54" s="80">
        <v>0.455</v>
      </c>
      <c r="N54" s="80">
        <v>2.0</v>
      </c>
      <c r="O54" s="80">
        <v>4.0</v>
      </c>
      <c r="P54" s="80">
        <v>0.5</v>
      </c>
      <c r="Q54" s="80">
        <v>3.0</v>
      </c>
      <c r="R54" s="80">
        <v>7.0</v>
      </c>
      <c r="S54" s="80">
        <v>0.429</v>
      </c>
      <c r="T54" s="80">
        <v>0.545</v>
      </c>
      <c r="U54" s="80">
        <v>2.0</v>
      </c>
      <c r="V54" s="80">
        <v>2.0</v>
      </c>
      <c r="W54" s="80">
        <v>1.0</v>
      </c>
      <c r="X54" s="80">
        <v>3.0</v>
      </c>
      <c r="Y54" s="80">
        <v>1.0</v>
      </c>
      <c r="Z54" s="80">
        <v>4.0</v>
      </c>
      <c r="AA54" s="80">
        <v>3.0</v>
      </c>
      <c r="AB54" s="80">
        <v>0.0</v>
      </c>
      <c r="AC54" s="80">
        <v>1.0</v>
      </c>
      <c r="AD54" s="80">
        <v>2.0</v>
      </c>
      <c r="AE54" s="80">
        <v>2.0</v>
      </c>
      <c r="AF54" s="80">
        <v>14.0</v>
      </c>
      <c r="AG54" s="80">
        <v>10.7</v>
      </c>
      <c r="AH54" s="80">
        <v>18.0</v>
      </c>
    </row>
    <row r="55" ht="15.0" customHeight="1">
      <c r="A55" s="80">
        <v>43.0</v>
      </c>
      <c r="B55" s="80">
        <v>43.0</v>
      </c>
      <c r="C55" s="80">
        <v>44.0</v>
      </c>
      <c r="D55" s="80" t="s">
        <v>1067</v>
      </c>
      <c r="E55" s="80" t="s">
        <v>243</v>
      </c>
      <c r="F55" s="80"/>
      <c r="G55" s="80" t="s">
        <v>293</v>
      </c>
      <c r="H55" s="80" t="s">
        <v>1068</v>
      </c>
      <c r="I55" s="80" t="s">
        <v>224</v>
      </c>
      <c r="J55" s="80" t="s">
        <v>1069</v>
      </c>
      <c r="K55" s="80">
        <v>8.0</v>
      </c>
      <c r="L55" s="80">
        <v>21.0</v>
      </c>
      <c r="M55" s="80">
        <v>0.381</v>
      </c>
      <c r="N55" s="80">
        <v>2.0</v>
      </c>
      <c r="O55" s="80">
        <v>10.0</v>
      </c>
      <c r="P55" s="80">
        <v>0.2</v>
      </c>
      <c r="Q55" s="80">
        <v>6.0</v>
      </c>
      <c r="R55" s="80">
        <v>11.0</v>
      </c>
      <c r="S55" s="80">
        <v>0.545</v>
      </c>
      <c r="T55" s="80">
        <v>0.429</v>
      </c>
      <c r="U55" s="80">
        <v>3.0</v>
      </c>
      <c r="V55" s="80">
        <v>3.0</v>
      </c>
      <c r="W55" s="80">
        <v>1.0</v>
      </c>
      <c r="X55" s="80">
        <v>4.0</v>
      </c>
      <c r="Y55" s="80">
        <v>7.0</v>
      </c>
      <c r="Z55" s="80">
        <v>11.0</v>
      </c>
      <c r="AA55" s="80">
        <v>2.0</v>
      </c>
      <c r="AB55" s="80">
        <v>1.0</v>
      </c>
      <c r="AC55" s="80">
        <v>0.0</v>
      </c>
      <c r="AD55" s="80">
        <v>2.0</v>
      </c>
      <c r="AE55" s="80">
        <v>3.0</v>
      </c>
      <c r="AF55" s="80">
        <v>21.0</v>
      </c>
      <c r="AG55" s="80">
        <v>13.6</v>
      </c>
      <c r="AH55" s="80">
        <v>8.0</v>
      </c>
    </row>
    <row r="56" ht="15.0" customHeight="1">
      <c r="A56" s="80">
        <v>44.0</v>
      </c>
      <c r="B56" s="80">
        <v>44.0</v>
      </c>
      <c r="C56" s="80">
        <v>45.0</v>
      </c>
      <c r="D56" s="80" t="s">
        <v>1070</v>
      </c>
      <c r="E56" s="80" t="s">
        <v>243</v>
      </c>
      <c r="F56" s="80" t="s">
        <v>227</v>
      </c>
      <c r="G56" s="80" t="s">
        <v>309</v>
      </c>
      <c r="H56" s="80" t="s">
        <v>1046</v>
      </c>
      <c r="I56" s="80" t="s">
        <v>224</v>
      </c>
      <c r="J56" s="80" t="s">
        <v>1071</v>
      </c>
      <c r="K56" s="80">
        <v>4.0</v>
      </c>
      <c r="L56" s="80">
        <v>11.0</v>
      </c>
      <c r="M56" s="80">
        <v>0.364</v>
      </c>
      <c r="N56" s="80">
        <v>1.0</v>
      </c>
      <c r="O56" s="80">
        <v>6.0</v>
      </c>
      <c r="P56" s="80">
        <v>0.167</v>
      </c>
      <c r="Q56" s="80">
        <v>3.0</v>
      </c>
      <c r="R56" s="80">
        <v>5.0</v>
      </c>
      <c r="S56" s="80">
        <v>0.6</v>
      </c>
      <c r="T56" s="80">
        <v>0.409</v>
      </c>
      <c r="U56" s="80">
        <v>4.0</v>
      </c>
      <c r="V56" s="80">
        <v>4.0</v>
      </c>
      <c r="W56" s="80">
        <v>1.0</v>
      </c>
      <c r="X56" s="80">
        <v>3.0</v>
      </c>
      <c r="Y56" s="80">
        <v>7.0</v>
      </c>
      <c r="Z56" s="80">
        <v>10.0</v>
      </c>
      <c r="AA56" s="80">
        <v>4.0</v>
      </c>
      <c r="AB56" s="80">
        <v>1.0</v>
      </c>
      <c r="AC56" s="80">
        <v>0.0</v>
      </c>
      <c r="AD56" s="80">
        <v>2.0</v>
      </c>
      <c r="AE56" s="80">
        <v>0.0</v>
      </c>
      <c r="AF56" s="80">
        <v>13.0</v>
      </c>
      <c r="AG56" s="80">
        <v>12.9</v>
      </c>
      <c r="AH56" s="80">
        <v>16.0</v>
      </c>
    </row>
    <row r="57" ht="15.0" customHeight="1">
      <c r="A57" s="80">
        <v>45.0</v>
      </c>
      <c r="B57" s="80">
        <v>45.0</v>
      </c>
      <c r="C57" s="80">
        <v>46.0</v>
      </c>
      <c r="D57" s="80" t="s">
        <v>1072</v>
      </c>
      <c r="E57" s="80" t="s">
        <v>243</v>
      </c>
      <c r="F57" s="80"/>
      <c r="G57" s="80" t="s">
        <v>295</v>
      </c>
      <c r="H57" s="80" t="s">
        <v>302</v>
      </c>
      <c r="I57" s="80" t="s">
        <v>224</v>
      </c>
      <c r="J57" s="80" t="s">
        <v>1073</v>
      </c>
      <c r="K57" s="80">
        <v>5.0</v>
      </c>
      <c r="L57" s="80">
        <v>11.0</v>
      </c>
      <c r="M57" s="80">
        <v>0.455</v>
      </c>
      <c r="N57" s="80">
        <v>3.0</v>
      </c>
      <c r="O57" s="80">
        <v>8.0</v>
      </c>
      <c r="P57" s="80">
        <v>0.375</v>
      </c>
      <c r="Q57" s="80">
        <v>2.0</v>
      </c>
      <c r="R57" s="80">
        <v>3.0</v>
      </c>
      <c r="S57" s="80">
        <v>0.667</v>
      </c>
      <c r="T57" s="80">
        <v>0.591</v>
      </c>
      <c r="U57" s="80">
        <v>3.0</v>
      </c>
      <c r="V57" s="80">
        <v>4.0</v>
      </c>
      <c r="W57" s="80">
        <v>0.75</v>
      </c>
      <c r="X57" s="80">
        <v>1.0</v>
      </c>
      <c r="Y57" s="80">
        <v>3.0</v>
      </c>
      <c r="Z57" s="80">
        <v>4.0</v>
      </c>
      <c r="AA57" s="80">
        <v>3.0</v>
      </c>
      <c r="AB57" s="80">
        <v>1.0</v>
      </c>
      <c r="AC57" s="80">
        <v>0.0</v>
      </c>
      <c r="AD57" s="80">
        <v>1.0</v>
      </c>
      <c r="AE57" s="80">
        <v>1.0</v>
      </c>
      <c r="AF57" s="80">
        <v>16.0</v>
      </c>
      <c r="AG57" s="80">
        <v>13.2</v>
      </c>
      <c r="AH57" s="80">
        <v>-9.0</v>
      </c>
    </row>
    <row r="58" ht="15.0" customHeight="1">
      <c r="A58" s="80">
        <v>46.0</v>
      </c>
      <c r="B58" s="80">
        <v>46.0</v>
      </c>
      <c r="C58" s="80">
        <v>47.0</v>
      </c>
      <c r="D58" s="80" t="s">
        <v>1074</v>
      </c>
      <c r="E58" s="80" t="s">
        <v>243</v>
      </c>
      <c r="F58" s="80"/>
      <c r="G58" s="80" t="s">
        <v>265</v>
      </c>
      <c r="H58" s="80" t="s">
        <v>1075</v>
      </c>
      <c r="I58" s="80" t="s">
        <v>224</v>
      </c>
      <c r="J58" s="80" t="s">
        <v>1076</v>
      </c>
      <c r="K58" s="80">
        <v>5.0</v>
      </c>
      <c r="L58" s="80">
        <v>9.0</v>
      </c>
      <c r="M58" s="80">
        <v>0.556</v>
      </c>
      <c r="N58" s="80">
        <v>2.0</v>
      </c>
      <c r="O58" s="80">
        <v>5.0</v>
      </c>
      <c r="P58" s="80">
        <v>0.4</v>
      </c>
      <c r="Q58" s="80">
        <v>3.0</v>
      </c>
      <c r="R58" s="80">
        <v>4.0</v>
      </c>
      <c r="S58" s="80">
        <v>0.75</v>
      </c>
      <c r="T58" s="80">
        <v>0.667</v>
      </c>
      <c r="U58" s="80">
        <v>0.0</v>
      </c>
      <c r="V58" s="80">
        <v>0.0</v>
      </c>
      <c r="W58" s="80"/>
      <c r="X58" s="80">
        <v>2.0</v>
      </c>
      <c r="Y58" s="80">
        <v>6.0</v>
      </c>
      <c r="Z58" s="80">
        <v>8.0</v>
      </c>
      <c r="AA58" s="80">
        <v>6.0</v>
      </c>
      <c r="AB58" s="80">
        <v>2.0</v>
      </c>
      <c r="AC58" s="80">
        <v>0.0</v>
      </c>
      <c r="AD58" s="80">
        <v>4.0</v>
      </c>
      <c r="AE58" s="80">
        <v>2.0</v>
      </c>
      <c r="AF58" s="80">
        <v>12.0</v>
      </c>
      <c r="AG58" s="80">
        <v>12.3</v>
      </c>
      <c r="AH58" s="80">
        <v>28.0</v>
      </c>
    </row>
    <row r="59" ht="15.0" customHeight="1">
      <c r="A59" s="80">
        <v>47.0</v>
      </c>
      <c r="B59" s="80">
        <v>47.0</v>
      </c>
      <c r="C59" s="80">
        <v>48.0</v>
      </c>
      <c r="D59" s="80" t="s">
        <v>1077</v>
      </c>
      <c r="E59" s="80" t="s">
        <v>243</v>
      </c>
      <c r="F59" s="80" t="s">
        <v>227</v>
      </c>
      <c r="G59" s="80" t="s">
        <v>233</v>
      </c>
      <c r="H59" s="80" t="s">
        <v>1078</v>
      </c>
      <c r="I59" s="80" t="s">
        <v>224</v>
      </c>
      <c r="J59" s="80" t="s">
        <v>1079</v>
      </c>
      <c r="K59" s="80">
        <v>4.0</v>
      </c>
      <c r="L59" s="80">
        <v>8.0</v>
      </c>
      <c r="M59" s="80">
        <v>0.5</v>
      </c>
      <c r="N59" s="80">
        <v>2.0</v>
      </c>
      <c r="O59" s="80">
        <v>5.0</v>
      </c>
      <c r="P59" s="80">
        <v>0.4</v>
      </c>
      <c r="Q59" s="80">
        <v>2.0</v>
      </c>
      <c r="R59" s="80">
        <v>3.0</v>
      </c>
      <c r="S59" s="80">
        <v>0.667</v>
      </c>
      <c r="T59" s="80">
        <v>0.625</v>
      </c>
      <c r="U59" s="80">
        <v>0.0</v>
      </c>
      <c r="V59" s="80">
        <v>0.0</v>
      </c>
      <c r="W59" s="80"/>
      <c r="X59" s="80">
        <v>0.0</v>
      </c>
      <c r="Y59" s="80">
        <v>1.0</v>
      </c>
      <c r="Z59" s="80">
        <v>1.0</v>
      </c>
      <c r="AA59" s="80">
        <v>6.0</v>
      </c>
      <c r="AB59" s="80">
        <v>0.0</v>
      </c>
      <c r="AC59" s="80">
        <v>0.0</v>
      </c>
      <c r="AD59" s="80">
        <v>0.0</v>
      </c>
      <c r="AE59" s="80">
        <v>2.0</v>
      </c>
      <c r="AF59" s="80">
        <v>10.0</v>
      </c>
      <c r="AG59" s="80">
        <v>9.7</v>
      </c>
      <c r="AH59" s="80">
        <v>23.0</v>
      </c>
    </row>
    <row r="60" ht="15.0" customHeight="1">
      <c r="A60" s="80">
        <v>48.0</v>
      </c>
      <c r="B60" s="80">
        <v>48.0</v>
      </c>
      <c r="C60" s="80">
        <v>49.0</v>
      </c>
      <c r="D60" s="80" t="s">
        <v>1080</v>
      </c>
      <c r="E60" s="80" t="s">
        <v>243</v>
      </c>
      <c r="F60" s="80" t="s">
        <v>227</v>
      </c>
      <c r="G60" s="80" t="s">
        <v>256</v>
      </c>
      <c r="H60" s="80" t="s">
        <v>1081</v>
      </c>
      <c r="I60" s="80" t="s">
        <v>224</v>
      </c>
      <c r="J60" s="80" t="s">
        <v>1082</v>
      </c>
      <c r="K60" s="80">
        <v>10.0</v>
      </c>
      <c r="L60" s="80">
        <v>16.0</v>
      </c>
      <c r="M60" s="80">
        <v>0.625</v>
      </c>
      <c r="N60" s="80">
        <v>8.0</v>
      </c>
      <c r="O60" s="80">
        <v>12.0</v>
      </c>
      <c r="P60" s="80">
        <v>0.667</v>
      </c>
      <c r="Q60" s="80">
        <v>2.0</v>
      </c>
      <c r="R60" s="80">
        <v>4.0</v>
      </c>
      <c r="S60" s="80">
        <v>0.5</v>
      </c>
      <c r="T60" s="80">
        <v>0.875</v>
      </c>
      <c r="U60" s="80">
        <v>6.0</v>
      </c>
      <c r="V60" s="80">
        <v>6.0</v>
      </c>
      <c r="W60" s="80">
        <v>1.0</v>
      </c>
      <c r="X60" s="80">
        <v>0.0</v>
      </c>
      <c r="Y60" s="80">
        <v>4.0</v>
      </c>
      <c r="Z60" s="80">
        <v>4.0</v>
      </c>
      <c r="AA60" s="80">
        <v>3.0</v>
      </c>
      <c r="AB60" s="80">
        <v>1.0</v>
      </c>
      <c r="AC60" s="80">
        <v>0.0</v>
      </c>
      <c r="AD60" s="80">
        <v>0.0</v>
      </c>
      <c r="AE60" s="80">
        <v>0.0</v>
      </c>
      <c r="AF60" s="80">
        <v>34.0</v>
      </c>
      <c r="AG60" s="80">
        <v>31.1</v>
      </c>
      <c r="AH60" s="80">
        <v>7.0</v>
      </c>
    </row>
    <row r="61" ht="15.0" customHeight="1">
      <c r="A61" s="80">
        <v>49.0</v>
      </c>
      <c r="B61" s="80">
        <v>49.0</v>
      </c>
      <c r="C61" s="80">
        <v>50.0</v>
      </c>
      <c r="D61" s="80" t="s">
        <v>1083</v>
      </c>
      <c r="E61" s="80" t="s">
        <v>243</v>
      </c>
      <c r="F61" s="80"/>
      <c r="G61" s="80" t="s">
        <v>239</v>
      </c>
      <c r="H61" s="80" t="s">
        <v>1084</v>
      </c>
      <c r="I61" s="80" t="s">
        <v>224</v>
      </c>
      <c r="J61" s="80" t="s">
        <v>1085</v>
      </c>
      <c r="K61" s="80">
        <v>5.0</v>
      </c>
      <c r="L61" s="80">
        <v>11.0</v>
      </c>
      <c r="M61" s="80">
        <v>0.455</v>
      </c>
      <c r="N61" s="80">
        <v>1.0</v>
      </c>
      <c r="O61" s="80">
        <v>4.0</v>
      </c>
      <c r="P61" s="80">
        <v>0.25</v>
      </c>
      <c r="Q61" s="80">
        <v>4.0</v>
      </c>
      <c r="R61" s="80">
        <v>7.0</v>
      </c>
      <c r="S61" s="80">
        <v>0.571</v>
      </c>
      <c r="T61" s="80">
        <v>0.5</v>
      </c>
      <c r="U61" s="80">
        <v>2.0</v>
      </c>
      <c r="V61" s="80">
        <v>3.0</v>
      </c>
      <c r="W61" s="80">
        <v>0.667</v>
      </c>
      <c r="X61" s="80">
        <v>1.0</v>
      </c>
      <c r="Y61" s="80">
        <v>5.0</v>
      </c>
      <c r="Z61" s="80">
        <v>6.0</v>
      </c>
      <c r="AA61" s="80">
        <v>4.0</v>
      </c>
      <c r="AB61" s="80">
        <v>1.0</v>
      </c>
      <c r="AC61" s="80">
        <v>0.0</v>
      </c>
      <c r="AD61" s="80">
        <v>2.0</v>
      </c>
      <c r="AE61" s="80">
        <v>1.0</v>
      </c>
      <c r="AF61" s="80">
        <v>13.0</v>
      </c>
      <c r="AG61" s="80">
        <v>10.5</v>
      </c>
      <c r="AH61" s="80">
        <v>1.0</v>
      </c>
    </row>
    <row r="62" ht="15.0" customHeight="1">
      <c r="A62" s="80">
        <v>50.0</v>
      </c>
      <c r="B62" s="80">
        <v>50.0</v>
      </c>
      <c r="C62" s="80">
        <v>51.0</v>
      </c>
      <c r="D62" s="80" t="s">
        <v>1086</v>
      </c>
      <c r="E62" s="80" t="s">
        <v>243</v>
      </c>
      <c r="F62" s="80"/>
      <c r="G62" s="80" t="s">
        <v>247</v>
      </c>
      <c r="H62" s="80" t="s">
        <v>1087</v>
      </c>
      <c r="I62" s="80" t="s">
        <v>224</v>
      </c>
      <c r="J62" s="80" t="s">
        <v>1088</v>
      </c>
      <c r="K62" s="80">
        <v>4.0</v>
      </c>
      <c r="L62" s="80">
        <v>13.0</v>
      </c>
      <c r="M62" s="80">
        <v>0.308</v>
      </c>
      <c r="N62" s="80">
        <v>4.0</v>
      </c>
      <c r="O62" s="80">
        <v>12.0</v>
      </c>
      <c r="P62" s="80">
        <v>0.333</v>
      </c>
      <c r="Q62" s="80">
        <v>0.0</v>
      </c>
      <c r="R62" s="80">
        <v>1.0</v>
      </c>
      <c r="S62" s="80">
        <v>0.0</v>
      </c>
      <c r="T62" s="80">
        <v>0.462</v>
      </c>
      <c r="U62" s="80">
        <v>5.0</v>
      </c>
      <c r="V62" s="80">
        <v>6.0</v>
      </c>
      <c r="W62" s="80">
        <v>0.833</v>
      </c>
      <c r="X62" s="80">
        <v>2.0</v>
      </c>
      <c r="Y62" s="80">
        <v>7.0</v>
      </c>
      <c r="Z62" s="80">
        <v>9.0</v>
      </c>
      <c r="AA62" s="80">
        <v>2.0</v>
      </c>
      <c r="AB62" s="80">
        <v>0.0</v>
      </c>
      <c r="AC62" s="80">
        <v>0.0</v>
      </c>
      <c r="AD62" s="80">
        <v>4.0</v>
      </c>
      <c r="AE62" s="80">
        <v>1.0</v>
      </c>
      <c r="AF62" s="80">
        <v>17.0</v>
      </c>
      <c r="AG62" s="80">
        <v>9.6</v>
      </c>
      <c r="AH62" s="80">
        <v>11.0</v>
      </c>
    </row>
    <row r="63" ht="15.0" customHeight="1">
      <c r="A63" s="80">
        <v>51.0</v>
      </c>
      <c r="B63" s="80">
        <v>51.0</v>
      </c>
      <c r="C63" s="80">
        <v>52.0</v>
      </c>
      <c r="D63" s="80" t="s">
        <v>1089</v>
      </c>
      <c r="E63" s="80" t="s">
        <v>243</v>
      </c>
      <c r="F63" s="80" t="s">
        <v>227</v>
      </c>
      <c r="G63" s="80" t="s">
        <v>272</v>
      </c>
      <c r="H63" s="80" t="s">
        <v>1090</v>
      </c>
      <c r="I63" s="80" t="s">
        <v>224</v>
      </c>
      <c r="J63" s="80" t="s">
        <v>975</v>
      </c>
      <c r="K63" s="80">
        <v>8.0</v>
      </c>
      <c r="L63" s="80">
        <v>13.0</v>
      </c>
      <c r="M63" s="80">
        <v>0.615</v>
      </c>
      <c r="N63" s="80">
        <v>2.0</v>
      </c>
      <c r="O63" s="80">
        <v>5.0</v>
      </c>
      <c r="P63" s="80">
        <v>0.4</v>
      </c>
      <c r="Q63" s="80">
        <v>6.0</v>
      </c>
      <c r="R63" s="80">
        <v>8.0</v>
      </c>
      <c r="S63" s="80">
        <v>0.75</v>
      </c>
      <c r="T63" s="80">
        <v>0.692</v>
      </c>
      <c r="U63" s="80">
        <v>6.0</v>
      </c>
      <c r="V63" s="80">
        <v>6.0</v>
      </c>
      <c r="W63" s="80">
        <v>1.0</v>
      </c>
      <c r="X63" s="80">
        <v>1.0</v>
      </c>
      <c r="Y63" s="80">
        <v>3.0</v>
      </c>
      <c r="Z63" s="80">
        <v>4.0</v>
      </c>
      <c r="AA63" s="80">
        <v>2.0</v>
      </c>
      <c r="AB63" s="80">
        <v>0.0</v>
      </c>
      <c r="AC63" s="80">
        <v>0.0</v>
      </c>
      <c r="AD63" s="80">
        <v>6.0</v>
      </c>
      <c r="AE63" s="80">
        <v>3.0</v>
      </c>
      <c r="AF63" s="80">
        <v>24.0</v>
      </c>
      <c r="AG63" s="80">
        <v>13.9</v>
      </c>
      <c r="AH63" s="80">
        <v>3.0</v>
      </c>
    </row>
    <row r="64" ht="15.0" customHeight="1">
      <c r="A64" s="80">
        <v>52.0</v>
      </c>
      <c r="B64" s="80">
        <v>52.0</v>
      </c>
      <c r="C64" s="80">
        <v>53.0</v>
      </c>
      <c r="D64" s="80" t="s">
        <v>1091</v>
      </c>
      <c r="E64" s="80" t="s">
        <v>243</v>
      </c>
      <c r="F64" s="80" t="s">
        <v>227</v>
      </c>
      <c r="G64" s="80" t="s">
        <v>241</v>
      </c>
      <c r="H64" s="80" t="s">
        <v>514</v>
      </c>
      <c r="I64" s="80" t="s">
        <v>224</v>
      </c>
      <c r="J64" s="80" t="s">
        <v>1092</v>
      </c>
      <c r="K64" s="80">
        <v>8.0</v>
      </c>
      <c r="L64" s="80">
        <v>15.0</v>
      </c>
      <c r="M64" s="80">
        <v>0.533</v>
      </c>
      <c r="N64" s="80">
        <v>6.0</v>
      </c>
      <c r="O64" s="80">
        <v>11.0</v>
      </c>
      <c r="P64" s="80">
        <v>0.545</v>
      </c>
      <c r="Q64" s="80">
        <v>2.0</v>
      </c>
      <c r="R64" s="80">
        <v>4.0</v>
      </c>
      <c r="S64" s="80">
        <v>0.5</v>
      </c>
      <c r="T64" s="80">
        <v>0.733</v>
      </c>
      <c r="U64" s="80">
        <v>1.0</v>
      </c>
      <c r="V64" s="80">
        <v>1.0</v>
      </c>
      <c r="W64" s="80">
        <v>1.0</v>
      </c>
      <c r="X64" s="80">
        <v>2.0</v>
      </c>
      <c r="Y64" s="80">
        <v>6.0</v>
      </c>
      <c r="Z64" s="80">
        <v>8.0</v>
      </c>
      <c r="AA64" s="80">
        <v>4.0</v>
      </c>
      <c r="AB64" s="80">
        <v>0.0</v>
      </c>
      <c r="AC64" s="80">
        <v>1.0</v>
      </c>
      <c r="AD64" s="80">
        <v>2.0</v>
      </c>
      <c r="AE64" s="80">
        <v>1.0</v>
      </c>
      <c r="AF64" s="80">
        <v>23.0</v>
      </c>
      <c r="AG64" s="80">
        <v>20.0</v>
      </c>
      <c r="AH64" s="80">
        <v>12.0</v>
      </c>
    </row>
    <row r="65" ht="15.0" customHeight="1">
      <c r="A65" s="80">
        <v>53.0</v>
      </c>
      <c r="B65" s="80">
        <v>53.0</v>
      </c>
      <c r="C65" s="80">
        <v>54.0</v>
      </c>
      <c r="D65" s="80" t="s">
        <v>1093</v>
      </c>
      <c r="E65" s="80" t="s">
        <v>243</v>
      </c>
      <c r="F65" s="80"/>
      <c r="G65" s="80" t="s">
        <v>275</v>
      </c>
      <c r="H65" s="80" t="s">
        <v>1094</v>
      </c>
      <c r="I65" s="80" t="s">
        <v>224</v>
      </c>
      <c r="J65" s="80" t="s">
        <v>1095</v>
      </c>
      <c r="K65" s="80">
        <v>6.0</v>
      </c>
      <c r="L65" s="80">
        <v>13.0</v>
      </c>
      <c r="M65" s="80">
        <v>0.462</v>
      </c>
      <c r="N65" s="80">
        <v>5.0</v>
      </c>
      <c r="O65" s="80">
        <v>11.0</v>
      </c>
      <c r="P65" s="80">
        <v>0.455</v>
      </c>
      <c r="Q65" s="80">
        <v>1.0</v>
      </c>
      <c r="R65" s="80">
        <v>2.0</v>
      </c>
      <c r="S65" s="80">
        <v>0.5</v>
      </c>
      <c r="T65" s="80">
        <v>0.654</v>
      </c>
      <c r="U65" s="80">
        <v>3.0</v>
      </c>
      <c r="V65" s="80">
        <v>3.0</v>
      </c>
      <c r="W65" s="80">
        <v>1.0</v>
      </c>
      <c r="X65" s="80">
        <v>1.0</v>
      </c>
      <c r="Y65" s="80">
        <v>4.0</v>
      </c>
      <c r="Z65" s="80">
        <v>5.0</v>
      </c>
      <c r="AA65" s="80">
        <v>3.0</v>
      </c>
      <c r="AB65" s="80">
        <v>0.0</v>
      </c>
      <c r="AC65" s="80">
        <v>1.0</v>
      </c>
      <c r="AD65" s="80">
        <v>0.0</v>
      </c>
      <c r="AE65" s="80">
        <v>0.0</v>
      </c>
      <c r="AF65" s="80">
        <v>20.0</v>
      </c>
      <c r="AG65" s="80">
        <v>18.0</v>
      </c>
      <c r="AH65" s="80">
        <v>-9.0</v>
      </c>
    </row>
    <row r="66" ht="15.0" customHeight="1">
      <c r="A66" s="80">
        <v>54.0</v>
      </c>
      <c r="B66" s="80">
        <v>54.0</v>
      </c>
      <c r="C66" s="80">
        <v>55.0</v>
      </c>
      <c r="D66" s="80" t="s">
        <v>1096</v>
      </c>
      <c r="E66" s="80" t="s">
        <v>243</v>
      </c>
      <c r="F66" s="80"/>
      <c r="G66" s="80" t="s">
        <v>241</v>
      </c>
      <c r="H66" s="80" t="s">
        <v>555</v>
      </c>
      <c r="I66" s="80" t="s">
        <v>224</v>
      </c>
      <c r="J66" s="80" t="s">
        <v>1097</v>
      </c>
      <c r="K66" s="80">
        <v>5.0</v>
      </c>
      <c r="L66" s="80">
        <v>12.0</v>
      </c>
      <c r="M66" s="80">
        <v>0.417</v>
      </c>
      <c r="N66" s="80">
        <v>4.0</v>
      </c>
      <c r="O66" s="80">
        <v>7.0</v>
      </c>
      <c r="P66" s="80">
        <v>0.571</v>
      </c>
      <c r="Q66" s="80">
        <v>1.0</v>
      </c>
      <c r="R66" s="80">
        <v>5.0</v>
      </c>
      <c r="S66" s="80">
        <v>0.2</v>
      </c>
      <c r="T66" s="80">
        <v>0.583</v>
      </c>
      <c r="U66" s="80">
        <v>4.0</v>
      </c>
      <c r="V66" s="80">
        <v>4.0</v>
      </c>
      <c r="W66" s="80">
        <v>1.0</v>
      </c>
      <c r="X66" s="80">
        <v>2.0</v>
      </c>
      <c r="Y66" s="80">
        <v>4.0</v>
      </c>
      <c r="Z66" s="80">
        <v>6.0</v>
      </c>
      <c r="AA66" s="80">
        <v>4.0</v>
      </c>
      <c r="AB66" s="80">
        <v>2.0</v>
      </c>
      <c r="AC66" s="80">
        <v>1.0</v>
      </c>
      <c r="AD66" s="80">
        <v>3.0</v>
      </c>
      <c r="AE66" s="80">
        <v>4.0</v>
      </c>
      <c r="AF66" s="80">
        <v>18.0</v>
      </c>
      <c r="AG66" s="80">
        <v>15.1</v>
      </c>
      <c r="AH66" s="80">
        <v>-6.0</v>
      </c>
    </row>
    <row r="67" ht="15.0" customHeight="1">
      <c r="A67" s="80">
        <v>55.0</v>
      </c>
      <c r="B67" s="80">
        <v>55.0</v>
      </c>
      <c r="C67" s="80">
        <v>56.0</v>
      </c>
      <c r="D67" s="80" t="s">
        <v>1098</v>
      </c>
      <c r="E67" s="80" t="s">
        <v>243</v>
      </c>
      <c r="F67" s="80"/>
      <c r="G67" s="80" t="s">
        <v>272</v>
      </c>
      <c r="H67" s="80" t="s">
        <v>281</v>
      </c>
      <c r="I67" s="80" t="s">
        <v>224</v>
      </c>
      <c r="J67" s="80" t="s">
        <v>1099</v>
      </c>
      <c r="K67" s="80">
        <v>5.0</v>
      </c>
      <c r="L67" s="80">
        <v>11.0</v>
      </c>
      <c r="M67" s="80">
        <v>0.455</v>
      </c>
      <c r="N67" s="80">
        <v>3.0</v>
      </c>
      <c r="O67" s="80">
        <v>6.0</v>
      </c>
      <c r="P67" s="80">
        <v>0.5</v>
      </c>
      <c r="Q67" s="80">
        <v>2.0</v>
      </c>
      <c r="R67" s="80">
        <v>5.0</v>
      </c>
      <c r="S67" s="80">
        <v>0.4</v>
      </c>
      <c r="T67" s="80">
        <v>0.591</v>
      </c>
      <c r="U67" s="80">
        <v>2.0</v>
      </c>
      <c r="V67" s="80">
        <v>2.0</v>
      </c>
      <c r="W67" s="80">
        <v>1.0</v>
      </c>
      <c r="X67" s="80">
        <v>1.0</v>
      </c>
      <c r="Y67" s="80">
        <v>4.0</v>
      </c>
      <c r="Z67" s="80">
        <v>5.0</v>
      </c>
      <c r="AA67" s="80">
        <v>4.0</v>
      </c>
      <c r="AB67" s="80">
        <v>1.0</v>
      </c>
      <c r="AC67" s="80">
        <v>0.0</v>
      </c>
      <c r="AD67" s="80">
        <v>5.0</v>
      </c>
      <c r="AE67" s="80">
        <v>1.0</v>
      </c>
      <c r="AF67" s="80">
        <v>15.0</v>
      </c>
      <c r="AG67" s="80">
        <v>9.6</v>
      </c>
      <c r="AH67" s="80">
        <v>9.0</v>
      </c>
    </row>
    <row r="68" ht="15.0" customHeight="1">
      <c r="A68" s="80">
        <v>56.0</v>
      </c>
      <c r="B68" s="80">
        <v>56.0</v>
      </c>
      <c r="C68" s="80">
        <v>57.0</v>
      </c>
      <c r="D68" s="80" t="s">
        <v>1100</v>
      </c>
      <c r="E68" s="80" t="s">
        <v>243</v>
      </c>
      <c r="F68" s="80"/>
      <c r="G68" s="80" t="s">
        <v>293</v>
      </c>
      <c r="H68" s="80" t="s">
        <v>1101</v>
      </c>
      <c r="I68" s="80" t="s">
        <v>224</v>
      </c>
      <c r="J68" s="80" t="s">
        <v>1102</v>
      </c>
      <c r="K68" s="80">
        <v>11.0</v>
      </c>
      <c r="L68" s="80">
        <v>20.0</v>
      </c>
      <c r="M68" s="80">
        <v>0.55</v>
      </c>
      <c r="N68" s="80">
        <v>7.0</v>
      </c>
      <c r="O68" s="80">
        <v>15.0</v>
      </c>
      <c r="P68" s="80">
        <v>0.467</v>
      </c>
      <c r="Q68" s="80">
        <v>4.0</v>
      </c>
      <c r="R68" s="80">
        <v>5.0</v>
      </c>
      <c r="S68" s="80">
        <v>0.8</v>
      </c>
      <c r="T68" s="80">
        <v>0.725</v>
      </c>
      <c r="U68" s="80">
        <v>4.0</v>
      </c>
      <c r="V68" s="80">
        <v>5.0</v>
      </c>
      <c r="W68" s="80">
        <v>0.8</v>
      </c>
      <c r="X68" s="80">
        <v>3.0</v>
      </c>
      <c r="Y68" s="80">
        <v>3.0</v>
      </c>
      <c r="Z68" s="80">
        <v>6.0</v>
      </c>
      <c r="AA68" s="80">
        <v>2.0</v>
      </c>
      <c r="AB68" s="80">
        <v>1.0</v>
      </c>
      <c r="AC68" s="80">
        <v>0.0</v>
      </c>
      <c r="AD68" s="80">
        <v>0.0</v>
      </c>
      <c r="AE68" s="80">
        <v>4.0</v>
      </c>
      <c r="AF68" s="80">
        <v>33.0</v>
      </c>
      <c r="AG68" s="80">
        <v>26.8</v>
      </c>
      <c r="AH68" s="80">
        <v>2.0</v>
      </c>
    </row>
    <row r="69" ht="15.0" customHeight="1">
      <c r="A69" s="80">
        <v>57.0</v>
      </c>
      <c r="B69" s="80">
        <v>57.0</v>
      </c>
      <c r="C69" s="80">
        <v>58.0</v>
      </c>
      <c r="D69" s="80" t="s">
        <v>1103</v>
      </c>
      <c r="E69" s="80" t="s">
        <v>243</v>
      </c>
      <c r="F69" s="80" t="s">
        <v>227</v>
      </c>
      <c r="G69" s="80" t="s">
        <v>295</v>
      </c>
      <c r="H69" s="80" t="s">
        <v>1104</v>
      </c>
      <c r="I69" s="80" t="s">
        <v>224</v>
      </c>
      <c r="J69" s="80" t="s">
        <v>1105</v>
      </c>
      <c r="K69" s="80">
        <v>10.0</v>
      </c>
      <c r="L69" s="80">
        <v>18.0</v>
      </c>
      <c r="M69" s="80">
        <v>0.556</v>
      </c>
      <c r="N69" s="80">
        <v>5.0</v>
      </c>
      <c r="O69" s="80">
        <v>9.0</v>
      </c>
      <c r="P69" s="80">
        <v>0.556</v>
      </c>
      <c r="Q69" s="80">
        <v>5.0</v>
      </c>
      <c r="R69" s="80">
        <v>9.0</v>
      </c>
      <c r="S69" s="80">
        <v>0.556</v>
      </c>
      <c r="T69" s="80">
        <v>0.694</v>
      </c>
      <c r="U69" s="80">
        <v>3.0</v>
      </c>
      <c r="V69" s="80">
        <v>5.0</v>
      </c>
      <c r="W69" s="80">
        <v>0.6</v>
      </c>
      <c r="X69" s="80">
        <v>1.0</v>
      </c>
      <c r="Y69" s="80">
        <v>6.0</v>
      </c>
      <c r="Z69" s="80">
        <v>7.0</v>
      </c>
      <c r="AA69" s="80">
        <v>4.0</v>
      </c>
      <c r="AB69" s="80">
        <v>1.0</v>
      </c>
      <c r="AC69" s="80">
        <v>0.0</v>
      </c>
      <c r="AD69" s="80">
        <v>3.0</v>
      </c>
      <c r="AE69" s="80">
        <v>1.0</v>
      </c>
      <c r="AF69" s="80">
        <v>28.0</v>
      </c>
      <c r="AG69" s="80">
        <v>21.5</v>
      </c>
      <c r="AH69" s="80">
        <v>33.0</v>
      </c>
    </row>
    <row r="70" ht="15.0" customHeight="1">
      <c r="A70" s="80">
        <v>58.0</v>
      </c>
      <c r="B70" s="80">
        <v>58.0</v>
      </c>
      <c r="C70" s="80">
        <v>59.0</v>
      </c>
      <c r="D70" s="80" t="s">
        <v>1106</v>
      </c>
      <c r="E70" s="80" t="s">
        <v>243</v>
      </c>
      <c r="F70" s="80" t="s">
        <v>227</v>
      </c>
      <c r="G70" s="80" t="s">
        <v>291</v>
      </c>
      <c r="H70" s="80" t="s">
        <v>1107</v>
      </c>
      <c r="I70" s="80" t="s">
        <v>224</v>
      </c>
      <c r="J70" s="80" t="s">
        <v>1108</v>
      </c>
      <c r="K70" s="80">
        <v>7.0</v>
      </c>
      <c r="L70" s="80">
        <v>12.0</v>
      </c>
      <c r="M70" s="80">
        <v>0.583</v>
      </c>
      <c r="N70" s="80">
        <v>3.0</v>
      </c>
      <c r="O70" s="80">
        <v>6.0</v>
      </c>
      <c r="P70" s="80">
        <v>0.5</v>
      </c>
      <c r="Q70" s="80">
        <v>4.0</v>
      </c>
      <c r="R70" s="80">
        <v>6.0</v>
      </c>
      <c r="S70" s="80">
        <v>0.667</v>
      </c>
      <c r="T70" s="80">
        <v>0.708</v>
      </c>
      <c r="U70" s="80">
        <v>4.0</v>
      </c>
      <c r="V70" s="80">
        <v>4.0</v>
      </c>
      <c r="W70" s="80">
        <v>1.0</v>
      </c>
      <c r="X70" s="80">
        <v>1.0</v>
      </c>
      <c r="Y70" s="80">
        <v>0.0</v>
      </c>
      <c r="Z70" s="80">
        <v>1.0</v>
      </c>
      <c r="AA70" s="80">
        <v>2.0</v>
      </c>
      <c r="AB70" s="80">
        <v>2.0</v>
      </c>
      <c r="AC70" s="80">
        <v>0.0</v>
      </c>
      <c r="AD70" s="80">
        <v>0.0</v>
      </c>
      <c r="AE70" s="80">
        <v>2.0</v>
      </c>
      <c r="AF70" s="80">
        <v>21.0</v>
      </c>
      <c r="AG70" s="80">
        <v>18.7</v>
      </c>
      <c r="AH70" s="80">
        <v>24.0</v>
      </c>
    </row>
    <row r="71" ht="15.0" customHeight="1">
      <c r="A71" s="80">
        <v>59.0</v>
      </c>
      <c r="B71" s="80">
        <v>59.0</v>
      </c>
      <c r="C71" s="80">
        <v>60.0</v>
      </c>
      <c r="D71" s="80" t="s">
        <v>1109</v>
      </c>
      <c r="E71" s="80" t="s">
        <v>243</v>
      </c>
      <c r="F71" s="80" t="s">
        <v>227</v>
      </c>
      <c r="G71" s="80" t="s">
        <v>316</v>
      </c>
      <c r="H71" s="80" t="s">
        <v>378</v>
      </c>
      <c r="I71" s="80" t="s">
        <v>224</v>
      </c>
      <c r="J71" s="80" t="s">
        <v>1110</v>
      </c>
      <c r="K71" s="80">
        <v>10.0</v>
      </c>
      <c r="L71" s="80">
        <v>17.0</v>
      </c>
      <c r="M71" s="80">
        <v>0.588</v>
      </c>
      <c r="N71" s="80">
        <v>8.0</v>
      </c>
      <c r="O71" s="80">
        <v>12.0</v>
      </c>
      <c r="P71" s="80">
        <v>0.667</v>
      </c>
      <c r="Q71" s="80">
        <v>2.0</v>
      </c>
      <c r="R71" s="80">
        <v>5.0</v>
      </c>
      <c r="S71" s="80">
        <v>0.4</v>
      </c>
      <c r="T71" s="80">
        <v>0.824</v>
      </c>
      <c r="U71" s="80">
        <v>0.0</v>
      </c>
      <c r="V71" s="80">
        <v>0.0</v>
      </c>
      <c r="W71" s="80"/>
      <c r="X71" s="80">
        <v>0.0</v>
      </c>
      <c r="Y71" s="80">
        <v>4.0</v>
      </c>
      <c r="Z71" s="80">
        <v>4.0</v>
      </c>
      <c r="AA71" s="80">
        <v>2.0</v>
      </c>
      <c r="AB71" s="80">
        <v>1.0</v>
      </c>
      <c r="AC71" s="80">
        <v>1.0</v>
      </c>
      <c r="AD71" s="80">
        <v>1.0</v>
      </c>
      <c r="AE71" s="80">
        <v>3.0</v>
      </c>
      <c r="AF71" s="80">
        <v>28.0</v>
      </c>
      <c r="AG71" s="80">
        <v>22.2</v>
      </c>
      <c r="AH71" s="80">
        <v>26.0</v>
      </c>
    </row>
    <row r="72" ht="15.0" customHeight="1">
      <c r="A72" s="80">
        <v>60.0</v>
      </c>
      <c r="B72" s="80">
        <v>60.0</v>
      </c>
      <c r="C72" s="80">
        <v>61.0</v>
      </c>
      <c r="D72" s="80" t="s">
        <v>1111</v>
      </c>
      <c r="E72" s="80" t="s">
        <v>243</v>
      </c>
      <c r="F72" s="80"/>
      <c r="G72" s="80" t="s">
        <v>230</v>
      </c>
      <c r="H72" s="80" t="s">
        <v>1112</v>
      </c>
      <c r="I72" s="80" t="s">
        <v>224</v>
      </c>
      <c r="J72" s="80" t="s">
        <v>1113</v>
      </c>
      <c r="K72" s="80">
        <v>4.0</v>
      </c>
      <c r="L72" s="80">
        <v>11.0</v>
      </c>
      <c r="M72" s="80">
        <v>0.364</v>
      </c>
      <c r="N72" s="80">
        <v>2.0</v>
      </c>
      <c r="O72" s="80">
        <v>7.0</v>
      </c>
      <c r="P72" s="80">
        <v>0.286</v>
      </c>
      <c r="Q72" s="80">
        <v>2.0</v>
      </c>
      <c r="R72" s="80">
        <v>4.0</v>
      </c>
      <c r="S72" s="80">
        <v>0.5</v>
      </c>
      <c r="T72" s="80">
        <v>0.455</v>
      </c>
      <c r="U72" s="80">
        <v>0.0</v>
      </c>
      <c r="V72" s="80">
        <v>3.0</v>
      </c>
      <c r="W72" s="80">
        <v>0.0</v>
      </c>
      <c r="X72" s="80">
        <v>3.0</v>
      </c>
      <c r="Y72" s="80">
        <v>5.0</v>
      </c>
      <c r="Z72" s="80">
        <v>8.0</v>
      </c>
      <c r="AA72" s="80">
        <v>1.0</v>
      </c>
      <c r="AB72" s="80">
        <v>3.0</v>
      </c>
      <c r="AC72" s="80">
        <v>0.0</v>
      </c>
      <c r="AD72" s="80">
        <v>2.0</v>
      </c>
      <c r="AE72" s="80">
        <v>4.0</v>
      </c>
      <c r="AF72" s="80">
        <v>10.0</v>
      </c>
      <c r="AG72" s="80">
        <v>6.4</v>
      </c>
      <c r="AH72" s="80">
        <v>24.0</v>
      </c>
    </row>
    <row r="73" ht="15.0" customHeight="1">
      <c r="A73" s="80">
        <v>61.0</v>
      </c>
      <c r="B73" s="80">
        <v>61.0</v>
      </c>
      <c r="C73" s="80">
        <v>62.0</v>
      </c>
      <c r="D73" s="80" t="s">
        <v>1114</v>
      </c>
      <c r="E73" s="80" t="s">
        <v>243</v>
      </c>
      <c r="F73" s="80"/>
      <c r="G73" s="80" t="s">
        <v>256</v>
      </c>
      <c r="H73" s="80" t="s">
        <v>1115</v>
      </c>
      <c r="I73" s="80" t="s">
        <v>224</v>
      </c>
      <c r="J73" s="80" t="s">
        <v>1015</v>
      </c>
      <c r="K73" s="80">
        <v>6.0</v>
      </c>
      <c r="L73" s="80">
        <v>14.0</v>
      </c>
      <c r="M73" s="80">
        <v>0.429</v>
      </c>
      <c r="N73" s="80">
        <v>1.0</v>
      </c>
      <c r="O73" s="80">
        <v>7.0</v>
      </c>
      <c r="P73" s="80">
        <v>0.143</v>
      </c>
      <c r="Q73" s="80">
        <v>5.0</v>
      </c>
      <c r="R73" s="80">
        <v>7.0</v>
      </c>
      <c r="S73" s="80">
        <v>0.714</v>
      </c>
      <c r="T73" s="80">
        <v>0.464</v>
      </c>
      <c r="U73" s="80">
        <v>0.0</v>
      </c>
      <c r="V73" s="80">
        <v>1.0</v>
      </c>
      <c r="W73" s="80">
        <v>0.0</v>
      </c>
      <c r="X73" s="80">
        <v>3.0</v>
      </c>
      <c r="Y73" s="80">
        <v>3.0</v>
      </c>
      <c r="Z73" s="80">
        <v>6.0</v>
      </c>
      <c r="AA73" s="80">
        <v>5.0</v>
      </c>
      <c r="AB73" s="80">
        <v>1.0</v>
      </c>
      <c r="AC73" s="80">
        <v>1.0</v>
      </c>
      <c r="AD73" s="80">
        <v>2.0</v>
      </c>
      <c r="AE73" s="80">
        <v>3.0</v>
      </c>
      <c r="AF73" s="80">
        <v>13.0</v>
      </c>
      <c r="AG73" s="80">
        <v>10.2</v>
      </c>
      <c r="AH73" s="80">
        <v>17.0</v>
      </c>
    </row>
    <row r="74" ht="15.0" customHeight="1">
      <c r="A74" s="80">
        <v>62.0</v>
      </c>
      <c r="B74" s="80">
        <v>62.0</v>
      </c>
      <c r="C74" s="80">
        <v>63.0</v>
      </c>
      <c r="D74" s="80" t="s">
        <v>1116</v>
      </c>
      <c r="E74" s="80" t="s">
        <v>243</v>
      </c>
      <c r="F74" s="80" t="s">
        <v>227</v>
      </c>
      <c r="G74" s="80" t="s">
        <v>263</v>
      </c>
      <c r="H74" s="80" t="s">
        <v>1117</v>
      </c>
      <c r="I74" s="80" t="s">
        <v>224</v>
      </c>
      <c r="J74" s="80" t="s">
        <v>1118</v>
      </c>
      <c r="K74" s="80">
        <v>7.0</v>
      </c>
      <c r="L74" s="80">
        <v>14.0</v>
      </c>
      <c r="M74" s="80">
        <v>0.5</v>
      </c>
      <c r="N74" s="80">
        <v>4.0</v>
      </c>
      <c r="O74" s="80">
        <v>8.0</v>
      </c>
      <c r="P74" s="80">
        <v>0.5</v>
      </c>
      <c r="Q74" s="80">
        <v>3.0</v>
      </c>
      <c r="R74" s="80">
        <v>6.0</v>
      </c>
      <c r="S74" s="80">
        <v>0.5</v>
      </c>
      <c r="T74" s="80">
        <v>0.643</v>
      </c>
      <c r="U74" s="80">
        <v>2.0</v>
      </c>
      <c r="V74" s="80">
        <v>3.0</v>
      </c>
      <c r="W74" s="80">
        <v>0.667</v>
      </c>
      <c r="X74" s="80">
        <v>0.0</v>
      </c>
      <c r="Y74" s="80">
        <v>4.0</v>
      </c>
      <c r="Z74" s="80">
        <v>4.0</v>
      </c>
      <c r="AA74" s="80">
        <v>0.0</v>
      </c>
      <c r="AB74" s="80">
        <v>0.0</v>
      </c>
      <c r="AC74" s="80">
        <v>1.0</v>
      </c>
      <c r="AD74" s="80">
        <v>1.0</v>
      </c>
      <c r="AE74" s="80">
        <v>2.0</v>
      </c>
      <c r="AF74" s="80">
        <v>20.0</v>
      </c>
      <c r="AG74" s="80">
        <v>12.7</v>
      </c>
      <c r="AH74" s="80">
        <v>22.0</v>
      </c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0"/>
    <col customWidth="1" min="2" max="3" width="5.0"/>
    <col customWidth="1" min="4" max="4" width="11.0"/>
    <col customWidth="1" min="5" max="5" width="5.0"/>
    <col customWidth="1" min="6" max="6" width="3.0"/>
    <col customWidth="1" min="7" max="7" width="5.0"/>
    <col customWidth="1" min="8" max="8" width="14.0"/>
    <col customWidth="1" min="9" max="9" width="3.0"/>
    <col customWidth="1" min="10" max="10" width="7.0"/>
    <col customWidth="1" min="11" max="12" width="4.0"/>
    <col customWidth="1" min="13" max="13" width="5.0"/>
    <col customWidth="1" min="14" max="15" width="4.0"/>
    <col customWidth="1" min="16" max="16" width="5.0"/>
    <col customWidth="1" min="17" max="18" width="4.0"/>
    <col customWidth="1" min="19" max="20" width="5.0"/>
    <col customWidth="1" min="21" max="22" width="4.0"/>
    <col customWidth="1" min="23" max="23" width="5.0"/>
    <col customWidth="1" min="24" max="32" width="4.0"/>
    <col customWidth="1" min="33" max="33" width="6.0"/>
    <col customWidth="1" min="34" max="34" width="5.0"/>
  </cols>
  <sheetData>
    <row r="1" ht="17.25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8" t="s">
        <v>185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2"/>
      <c r="I2" s="5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0" customHeight="1">
      <c r="A3" s="54" t="s">
        <v>186</v>
      </c>
      <c r="B3" s="55">
        <f>IF(COUNT(AF13:AF600)&gt;1,STDEV(AF13:AF600),"")</f>
        <v>7.994803507</v>
      </c>
      <c r="C3" s="55">
        <f t="shared" ref="C3:F3" si="1">IF(COUNT(Z13:Z600)&gt;1,STDEV(Z13:Z600),"")</f>
        <v>2.769441315</v>
      </c>
      <c r="D3" s="55">
        <f t="shared" si="1"/>
        <v>2.761928086</v>
      </c>
      <c r="E3" s="55">
        <f t="shared" si="1"/>
        <v>1.438681756</v>
      </c>
      <c r="F3" s="55">
        <f t="shared" si="1"/>
        <v>0.9959332894</v>
      </c>
      <c r="G3" s="55">
        <f>IF(COUNT(N13:N600)&gt;1,STDEV(N13:N600),"")</f>
        <v>1.506587268</v>
      </c>
      <c r="H3" s="2"/>
      <c r="I3" s="5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5.0" customHeight="1">
      <c r="A4" s="54" t="s">
        <v>187</v>
      </c>
      <c r="B4" s="57">
        <f>IF(COUNT(AF13:AF600)&gt;=20,STDEV(OFFSET(AF12,COUNT(AF13:AF600)-20,0,20,1)),IF(COUNT(AF13:AF600)&gt;1,STDEV(AF13:AF600),""))</f>
        <v>8.90265988</v>
      </c>
      <c r="C4" s="57">
        <f t="shared" ref="C4:F4" si="2">IF(COUNT(Z13:Z600)&gt;=20,STDEV(OFFSET(Z12,COUNT(Z13:Z600)-20,0,20,1)),IF(COUNT(Z13:Z600)&gt;1,STDEV(Z13:Z600),""))</f>
        <v>2.513200444</v>
      </c>
      <c r="D4" s="57">
        <f t="shared" si="2"/>
        <v>2.645751311</v>
      </c>
      <c r="E4" s="57">
        <f t="shared" si="2"/>
        <v>1.30045241</v>
      </c>
      <c r="F4" s="57">
        <f t="shared" si="2"/>
        <v>0.9926198253</v>
      </c>
      <c r="G4" s="57">
        <f>IF(COUNT(N13:N600)&gt;=20,STDEV(OFFSET(N12,COUNT(N13:N600)-20,0,20,1)),IF(COUNT(N13:N600)&gt;1,STDEV(N13:N600),""))</f>
        <v>1.712840778</v>
      </c>
      <c r="H4" s="2"/>
      <c r="I4" s="5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0" customHeight="1">
      <c r="A5" s="54" t="s">
        <v>188</v>
      </c>
      <c r="B5" s="58">
        <f>IF(COUNT(AF13:AF600)&gt;=10,STDEV(OFFSET(AF12,COUNT(AF13:AF600)-10,0,10,1)),IF(COUNT(AF13:AF600)&gt;1,STDEV(AF13:AF600),""))</f>
        <v>8.783823516</v>
      </c>
      <c r="C5" s="58">
        <f t="shared" ref="C5:F5" si="3">IF(COUNT(Z13:Z600)&gt;=10,STDEV(OFFSET(Z12,COUNT(Z13:Z600)-10,0,10,1)),IF(COUNT(Z13:Z600)&gt;1,STDEV(Z13:Z600),""))</f>
        <v>2.601281735</v>
      </c>
      <c r="D5" s="58">
        <f t="shared" si="3"/>
        <v>2.45175674</v>
      </c>
      <c r="E5" s="58">
        <f t="shared" si="3"/>
        <v>1.429840706</v>
      </c>
      <c r="F5" s="58">
        <f t="shared" si="3"/>
        <v>1.197219</v>
      </c>
      <c r="G5" s="58">
        <f>IF(COUNT(N13:N600)&gt;=10,STDEV(OFFSET(N12,COUNT(N13:N600)-10,0,10,1)),IF(COUNT(N13:N600)&gt;1,STDEV(N13:N600),""))</f>
        <v>1.837873167</v>
      </c>
      <c r="H5" s="2"/>
      <c r="I5" s="53" t="str">
        <f>IF(B9&lt;10,"",IF(ABS(J5-B8)/IF(B8&gt;0,B8,1)&gt;0.15,"PTS "&amp;IF(J5&gt;B8,"▲","▼"),"")&amp;IF(ABS(K5-C8)/IF(C8&gt;0,C8,1)&gt;0.15," REB "&amp;IF(K5&gt;C8,"▲","▼"),"")&amp;IF(ABS(L5-D8)/IF(D8&gt;0,D8,1)&gt;0.15," AST "&amp;IF(L5&gt;D8,"▲","▼"),""))</f>
        <v/>
      </c>
      <c r="J5" s="59">
        <f>IF(COUNT(AF13:AF600)&gt;=10,AVERAGE(OFFSET(AF12,COUNT(AF13:AF600)-10,0,10,1)),"")</f>
        <v>26.4</v>
      </c>
      <c r="K5" s="59">
        <f t="shared" ref="K5:L5" si="4">IF(COUNT(Z13:Z600)&gt;=10,AVERAGE(OFFSET(Z12,COUNT(Z13:Z600)-10,0,10,1)),"")</f>
        <v>5.9</v>
      </c>
      <c r="L5" s="59">
        <f t="shared" si="4"/>
        <v>9.7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0" customHeight="1">
      <c r="A6" s="54" t="s">
        <v>189</v>
      </c>
      <c r="B6" s="58">
        <f>IF(COUNT(AF13:AF600)&gt;=5,STDEV(OFFSET(AF12,COUNT(AF13:AF600)-5,0,5,1)),IF(COUNT(AF13:AF600)&gt;1,STDEV(AF13:AF600),""))</f>
        <v>12.21883792</v>
      </c>
      <c r="C6" s="58">
        <f t="shared" ref="C6:F6" si="5">IF(COUNT(Z13:Z600)&gt;=5,STDEV(OFFSET(Z12,COUNT(Z13:Z600)-5,0,5,1)),IF(COUNT(Z13:Z600)&gt;1,STDEV(Z13:Z600),""))</f>
        <v>1.673320053</v>
      </c>
      <c r="D6" s="58">
        <f t="shared" si="5"/>
        <v>3.033150178</v>
      </c>
      <c r="E6" s="58">
        <f t="shared" si="5"/>
        <v>1.095445115</v>
      </c>
      <c r="F6" s="58">
        <f t="shared" si="5"/>
        <v>1.303840481</v>
      </c>
      <c r="G6" s="58">
        <f>IF(COUNT(N13:N600)&gt;=5,STDEV(OFFSET(N12,COUNT(N13:N600)-5,0,5,1)),IF(COUNT(N13:N600)&gt;1,STDEV(N13:N600),""))</f>
        <v>2.073644135</v>
      </c>
      <c r="H6" s="2"/>
      <c r="I6" s="53" t="str">
        <f>IF(B9&lt;5,"",IF(ABS(J6-B8)/IF(B8&gt;0,B8,1)&gt;0.15,"PTS "&amp;IF(J6&gt;B8,"▲","▼"),"")&amp;IF(ABS(K6-C8)/IF(C8&gt;0,C8,1)&gt;0.15," REB "&amp;IF(K6&gt;C8,"▲","▼"),"")&amp;IF(ABS(L6-D8)/IF(D8&gt;0,D8,1)&gt;0.15," AST "&amp;IF(L6&gt;D8,"▲","▼"),""))</f>
        <v> REB ▲</v>
      </c>
      <c r="J6" s="59">
        <f>IF(COUNT(AF13:AF600)&gt;=5,AVERAGE(OFFSET(AF12,COUNT(AF13:AF600)-5,0,5,1)),"")</f>
        <v>26.4</v>
      </c>
      <c r="K6" s="59">
        <f t="shared" ref="K6:L6" si="6">IF(COUNT(Z13:Z600)&gt;=5,AVERAGE(OFFSET(Z12,COUNT(Z13:Z600)-5,0,5,1)),"")</f>
        <v>7.6</v>
      </c>
      <c r="L6" s="59">
        <f t="shared" si="6"/>
        <v>9.8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0" customHeight="1">
      <c r="A7" s="54" t="s">
        <v>5</v>
      </c>
      <c r="B7" s="17">
        <f t="shared" ref="B7:G7" si="7">IF(AND(ISNUMBER(B3),ISNUMBER(B8),B8&gt;0),B3/B8,"")</f>
        <v>0.3170743601</v>
      </c>
      <c r="C7" s="17">
        <f t="shared" si="7"/>
        <v>0.486171516</v>
      </c>
      <c r="D7" s="17">
        <f t="shared" si="7"/>
        <v>0.2807041249</v>
      </c>
      <c r="E7" s="17">
        <f t="shared" si="7"/>
        <v>0.9946441769</v>
      </c>
      <c r="F7" s="17">
        <f t="shared" si="7"/>
        <v>1.093573808</v>
      </c>
      <c r="G7" s="17">
        <f t="shared" si="7"/>
        <v>0.7336424955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0" customHeight="1">
      <c r="A8" s="54" t="s">
        <v>190</v>
      </c>
      <c r="B8" s="60">
        <f>IF(COUNT(AF13:AF600)&gt;0,AVERAGE(AF13:AF600),"")</f>
        <v>25.21428571</v>
      </c>
      <c r="C8" s="60">
        <f t="shared" ref="C8:F8" si="8">IF(COUNT(Z13:Z600)&gt;0,AVERAGE(Z13:Z600),"")</f>
        <v>5.696428571</v>
      </c>
      <c r="D8" s="60">
        <f t="shared" si="8"/>
        <v>9.839285714</v>
      </c>
      <c r="E8" s="60">
        <f t="shared" si="8"/>
        <v>1.446428571</v>
      </c>
      <c r="F8" s="60">
        <f t="shared" si="8"/>
        <v>0.9107142857</v>
      </c>
      <c r="G8" s="60">
        <f>IF(COUNT(N13:N600)&gt;0,AVERAGE(N13:N600),"")</f>
        <v>2.053571429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0" customHeight="1">
      <c r="A9" s="54" t="s">
        <v>191</v>
      </c>
      <c r="B9" s="14">
        <f>COUNT(AF13:AF600)</f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0" customHeight="1">
      <c r="A10" s="54" t="s">
        <v>9</v>
      </c>
      <c r="B10" s="61">
        <f>TODAY()</f>
        <v>46092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0" customHeight="1">
      <c r="A12" s="62" t="s">
        <v>193</v>
      </c>
      <c r="B12" s="62" t="s">
        <v>194</v>
      </c>
      <c r="C12" s="62" t="s">
        <v>195</v>
      </c>
      <c r="D12" s="62" t="s">
        <v>50</v>
      </c>
      <c r="E12" s="62" t="s">
        <v>196</v>
      </c>
      <c r="F12" s="62" t="s">
        <v>81</v>
      </c>
      <c r="G12" s="62" t="s">
        <v>197</v>
      </c>
      <c r="H12" s="62" t="s">
        <v>198</v>
      </c>
      <c r="I12" s="62" t="s">
        <v>199</v>
      </c>
      <c r="J12" s="62" t="s">
        <v>200</v>
      </c>
      <c r="K12" s="62" t="s">
        <v>201</v>
      </c>
      <c r="L12" s="62" t="s">
        <v>202</v>
      </c>
      <c r="M12" s="62" t="s">
        <v>203</v>
      </c>
      <c r="N12" s="62" t="s">
        <v>204</v>
      </c>
      <c r="O12" s="62" t="s">
        <v>205</v>
      </c>
      <c r="P12" s="62" t="s">
        <v>206</v>
      </c>
      <c r="Q12" s="62" t="s">
        <v>207</v>
      </c>
      <c r="R12" s="62" t="s">
        <v>208</v>
      </c>
      <c r="S12" s="62" t="s">
        <v>209</v>
      </c>
      <c r="T12" s="62" t="s">
        <v>210</v>
      </c>
      <c r="U12" s="62" t="s">
        <v>211</v>
      </c>
      <c r="V12" s="62" t="s">
        <v>212</v>
      </c>
      <c r="W12" s="62" t="s">
        <v>213</v>
      </c>
      <c r="X12" s="62" t="s">
        <v>214</v>
      </c>
      <c r="Y12" s="62" t="s">
        <v>215</v>
      </c>
      <c r="Z12" s="62" t="s">
        <v>216</v>
      </c>
      <c r="AA12" s="62" t="s">
        <v>12</v>
      </c>
      <c r="AB12" s="62" t="s">
        <v>13</v>
      </c>
      <c r="AC12" s="62" t="s">
        <v>14</v>
      </c>
      <c r="AD12" s="62" t="s">
        <v>217</v>
      </c>
      <c r="AE12" s="62" t="s">
        <v>218</v>
      </c>
      <c r="AF12" s="62" t="s">
        <v>10</v>
      </c>
      <c r="AG12" s="62" t="s">
        <v>219</v>
      </c>
      <c r="AH12" s="62" t="s">
        <v>220</v>
      </c>
    </row>
    <row r="13" ht="15.0" customHeight="1">
      <c r="A13" s="62">
        <v>1.0</v>
      </c>
      <c r="B13" s="62">
        <v>209.0</v>
      </c>
      <c r="C13" s="62">
        <v>1.0</v>
      </c>
      <c r="D13" s="63">
        <v>45952.0</v>
      </c>
      <c r="E13" s="62" t="s">
        <v>275</v>
      </c>
      <c r="F13" s="62" t="s">
        <v>227</v>
      </c>
      <c r="G13" s="62" t="s">
        <v>291</v>
      </c>
      <c r="H13" s="62" t="s">
        <v>1119</v>
      </c>
      <c r="I13" s="62" t="s">
        <v>224</v>
      </c>
      <c r="J13" s="64">
        <v>1.4277777777777778</v>
      </c>
      <c r="K13" s="62">
        <v>8.0</v>
      </c>
      <c r="L13" s="62">
        <v>24.0</v>
      </c>
      <c r="M13" s="62">
        <v>0.333</v>
      </c>
      <c r="N13" s="62">
        <v>1.0</v>
      </c>
      <c r="O13" s="62">
        <v>6.0</v>
      </c>
      <c r="P13" s="62">
        <v>0.167</v>
      </c>
      <c r="Q13" s="62">
        <v>7.0</v>
      </c>
      <c r="R13" s="62">
        <v>18.0</v>
      </c>
      <c r="S13" s="62">
        <v>0.389</v>
      </c>
      <c r="T13" s="62">
        <v>0.354</v>
      </c>
      <c r="U13" s="62">
        <v>6.0</v>
      </c>
      <c r="V13" s="62">
        <v>10.0</v>
      </c>
      <c r="W13" s="62">
        <v>0.6</v>
      </c>
      <c r="X13" s="62">
        <v>2.0</v>
      </c>
      <c r="Y13" s="62">
        <v>5.0</v>
      </c>
      <c r="Z13" s="62">
        <v>7.0</v>
      </c>
      <c r="AA13" s="62">
        <v>10.0</v>
      </c>
      <c r="AB13" s="62">
        <v>1.0</v>
      </c>
      <c r="AC13" s="62">
        <v>0.0</v>
      </c>
      <c r="AD13" s="62">
        <v>3.0</v>
      </c>
      <c r="AE13" s="62">
        <v>6.0</v>
      </c>
      <c r="AF13" s="62">
        <v>23.0</v>
      </c>
      <c r="AG13" s="62">
        <v>13.3</v>
      </c>
      <c r="AH13" s="62">
        <v>-6.0</v>
      </c>
    </row>
    <row r="14" ht="15.0" customHeight="1">
      <c r="A14" s="62">
        <v>2.0</v>
      </c>
      <c r="B14" s="62">
        <v>210.0</v>
      </c>
      <c r="C14" s="62">
        <v>2.0</v>
      </c>
      <c r="D14" s="63">
        <v>45954.0</v>
      </c>
      <c r="E14" s="62" t="s">
        <v>275</v>
      </c>
      <c r="F14" s="62" t="s">
        <v>227</v>
      </c>
      <c r="G14" s="62" t="s">
        <v>272</v>
      </c>
      <c r="H14" s="62" t="s">
        <v>1120</v>
      </c>
      <c r="I14" s="62" t="s">
        <v>224</v>
      </c>
      <c r="J14" s="64">
        <v>1.6375</v>
      </c>
      <c r="K14" s="62">
        <v>7.0</v>
      </c>
      <c r="L14" s="62">
        <v>16.0</v>
      </c>
      <c r="M14" s="62">
        <v>0.438</v>
      </c>
      <c r="N14" s="62">
        <v>3.0</v>
      </c>
      <c r="O14" s="62">
        <v>8.0</v>
      </c>
      <c r="P14" s="62">
        <v>0.375</v>
      </c>
      <c r="Q14" s="62">
        <v>4.0</v>
      </c>
      <c r="R14" s="62">
        <v>8.0</v>
      </c>
      <c r="S14" s="62">
        <v>0.5</v>
      </c>
      <c r="T14" s="62">
        <v>0.531</v>
      </c>
      <c r="U14" s="62">
        <v>4.0</v>
      </c>
      <c r="V14" s="62">
        <v>5.0</v>
      </c>
      <c r="W14" s="62">
        <v>0.8</v>
      </c>
      <c r="X14" s="62">
        <v>1.0</v>
      </c>
      <c r="Y14" s="62">
        <v>6.0</v>
      </c>
      <c r="Z14" s="62">
        <v>7.0</v>
      </c>
      <c r="AA14" s="62">
        <v>9.0</v>
      </c>
      <c r="AB14" s="62">
        <v>0.0</v>
      </c>
      <c r="AC14" s="62">
        <v>1.0</v>
      </c>
      <c r="AD14" s="62">
        <v>8.0</v>
      </c>
      <c r="AE14" s="62">
        <v>3.0</v>
      </c>
      <c r="AF14" s="62">
        <v>21.0</v>
      </c>
      <c r="AG14" s="62">
        <v>12.5</v>
      </c>
      <c r="AH14" s="62">
        <v>7.0</v>
      </c>
    </row>
    <row r="15" ht="15.0" customHeight="1">
      <c r="A15" s="62">
        <v>3.0</v>
      </c>
      <c r="B15" s="62">
        <v>211.0</v>
      </c>
      <c r="C15" s="62">
        <v>3.0</v>
      </c>
      <c r="D15" s="63">
        <v>45956.0</v>
      </c>
      <c r="E15" s="62" t="s">
        <v>275</v>
      </c>
      <c r="F15" s="62" t="s">
        <v>81</v>
      </c>
      <c r="G15" s="62" t="s">
        <v>263</v>
      </c>
      <c r="H15" s="62" t="s">
        <v>1121</v>
      </c>
      <c r="I15" s="62" t="s">
        <v>224</v>
      </c>
      <c r="J15" s="64">
        <v>1.5722222222222222</v>
      </c>
      <c r="K15" s="62">
        <v>8.0</v>
      </c>
      <c r="L15" s="62">
        <v>18.0</v>
      </c>
      <c r="M15" s="62">
        <v>0.444</v>
      </c>
      <c r="N15" s="62">
        <v>2.0</v>
      </c>
      <c r="O15" s="62">
        <v>5.0</v>
      </c>
      <c r="P15" s="62">
        <v>0.4</v>
      </c>
      <c r="Q15" s="62">
        <v>6.0</v>
      </c>
      <c r="R15" s="62">
        <v>13.0</v>
      </c>
      <c r="S15" s="62">
        <v>0.462</v>
      </c>
      <c r="T15" s="62">
        <v>0.5</v>
      </c>
      <c r="U15" s="62">
        <v>7.0</v>
      </c>
      <c r="V15" s="62">
        <v>7.0</v>
      </c>
      <c r="W15" s="62">
        <v>1.0</v>
      </c>
      <c r="X15" s="62">
        <v>0.0</v>
      </c>
      <c r="Y15" s="62">
        <v>3.0</v>
      </c>
      <c r="Z15" s="62">
        <v>3.0</v>
      </c>
      <c r="AA15" s="62">
        <v>8.0</v>
      </c>
      <c r="AB15" s="62">
        <v>0.0</v>
      </c>
      <c r="AC15" s="62">
        <v>1.0</v>
      </c>
      <c r="AD15" s="62">
        <v>6.0</v>
      </c>
      <c r="AE15" s="62">
        <v>4.0</v>
      </c>
      <c r="AF15" s="62">
        <v>25.0</v>
      </c>
      <c r="AG15" s="62">
        <v>15.2</v>
      </c>
      <c r="AH15" s="62">
        <v>0.0</v>
      </c>
    </row>
    <row r="16" ht="15.0" customHeight="1">
      <c r="A16" s="62">
        <v>4.0</v>
      </c>
      <c r="B16" s="62">
        <v>212.0</v>
      </c>
      <c r="C16" s="62">
        <v>4.0</v>
      </c>
      <c r="D16" s="63">
        <v>45957.0</v>
      </c>
      <c r="E16" s="62" t="s">
        <v>275</v>
      </c>
      <c r="F16" s="62" t="s">
        <v>81</v>
      </c>
      <c r="G16" s="62" t="s">
        <v>293</v>
      </c>
      <c r="H16" s="62" t="s">
        <v>1122</v>
      </c>
      <c r="I16" s="62" t="s">
        <v>224</v>
      </c>
      <c r="J16" s="64">
        <v>1.1993055555555556</v>
      </c>
      <c r="K16" s="62">
        <v>3.0</v>
      </c>
      <c r="L16" s="62">
        <v>14.0</v>
      </c>
      <c r="M16" s="62">
        <v>0.214</v>
      </c>
      <c r="N16" s="62">
        <v>1.0</v>
      </c>
      <c r="O16" s="62">
        <v>7.0</v>
      </c>
      <c r="P16" s="62">
        <v>0.143</v>
      </c>
      <c r="Q16" s="62">
        <v>2.0</v>
      </c>
      <c r="R16" s="62">
        <v>7.0</v>
      </c>
      <c r="S16" s="62">
        <v>0.286</v>
      </c>
      <c r="T16" s="62">
        <v>0.25</v>
      </c>
      <c r="U16" s="62">
        <v>5.0</v>
      </c>
      <c r="V16" s="62">
        <v>6.0</v>
      </c>
      <c r="W16" s="62">
        <v>0.833</v>
      </c>
      <c r="X16" s="62">
        <v>2.0</v>
      </c>
      <c r="Y16" s="62">
        <v>3.0</v>
      </c>
      <c r="Z16" s="62">
        <v>5.0</v>
      </c>
      <c r="AA16" s="62">
        <v>4.0</v>
      </c>
      <c r="AB16" s="62">
        <v>0.0</v>
      </c>
      <c r="AC16" s="62">
        <v>1.0</v>
      </c>
      <c r="AD16" s="62">
        <v>5.0</v>
      </c>
      <c r="AE16" s="62">
        <v>3.0</v>
      </c>
      <c r="AF16" s="62">
        <v>12.0</v>
      </c>
      <c r="AG16" s="62">
        <v>2.6</v>
      </c>
      <c r="AH16" s="62">
        <v>-16.0</v>
      </c>
    </row>
    <row r="17" ht="15.0" customHeight="1">
      <c r="A17" s="62">
        <v>5.0</v>
      </c>
      <c r="B17" s="62">
        <v>213.0</v>
      </c>
      <c r="C17" s="62">
        <v>5.0</v>
      </c>
      <c r="D17" s="63">
        <v>45959.0</v>
      </c>
      <c r="E17" s="62" t="s">
        <v>275</v>
      </c>
      <c r="F17" s="62" t="s">
        <v>81</v>
      </c>
      <c r="G17" s="62" t="s">
        <v>309</v>
      </c>
      <c r="H17" s="62" t="s">
        <v>1123</v>
      </c>
      <c r="I17" s="62" t="s">
        <v>224</v>
      </c>
      <c r="J17" s="64">
        <v>1.4895833333333333</v>
      </c>
      <c r="K17" s="62">
        <v>12.0</v>
      </c>
      <c r="L17" s="62">
        <v>24.0</v>
      </c>
      <c r="M17" s="62">
        <v>0.5</v>
      </c>
      <c r="N17" s="62">
        <v>1.0</v>
      </c>
      <c r="O17" s="62">
        <v>7.0</v>
      </c>
      <c r="P17" s="62">
        <v>0.143</v>
      </c>
      <c r="Q17" s="62">
        <v>11.0</v>
      </c>
      <c r="R17" s="62">
        <v>17.0</v>
      </c>
      <c r="S17" s="62">
        <v>0.647</v>
      </c>
      <c r="T17" s="62">
        <v>0.521</v>
      </c>
      <c r="U17" s="62">
        <v>5.0</v>
      </c>
      <c r="V17" s="62">
        <v>5.0</v>
      </c>
      <c r="W17" s="62">
        <v>1.0</v>
      </c>
      <c r="X17" s="62">
        <v>1.0</v>
      </c>
      <c r="Y17" s="62">
        <v>5.0</v>
      </c>
      <c r="Z17" s="62">
        <v>6.0</v>
      </c>
      <c r="AA17" s="62">
        <v>10.0</v>
      </c>
      <c r="AB17" s="62">
        <v>3.0</v>
      </c>
      <c r="AC17" s="62">
        <v>3.0</v>
      </c>
      <c r="AD17" s="62">
        <v>0.0</v>
      </c>
      <c r="AE17" s="62">
        <v>2.0</v>
      </c>
      <c r="AF17" s="62">
        <v>30.0</v>
      </c>
      <c r="AG17" s="62">
        <v>31.5</v>
      </c>
      <c r="AH17" s="62">
        <v>27.0</v>
      </c>
    </row>
    <row r="18" ht="15.0" customHeight="1">
      <c r="A18" s="62">
        <v>6.0</v>
      </c>
      <c r="B18" s="62">
        <v>214.0</v>
      </c>
      <c r="C18" s="62">
        <v>6.0</v>
      </c>
      <c r="D18" s="63">
        <v>45962.0</v>
      </c>
      <c r="E18" s="62" t="s">
        <v>275</v>
      </c>
      <c r="F18" s="62" t="s">
        <v>81</v>
      </c>
      <c r="G18" s="62" t="s">
        <v>256</v>
      </c>
      <c r="H18" s="62" t="s">
        <v>1124</v>
      </c>
      <c r="I18" s="62" t="s">
        <v>224</v>
      </c>
      <c r="J18" s="64">
        <v>1.554861111111111</v>
      </c>
      <c r="K18" s="62">
        <v>7.0</v>
      </c>
      <c r="L18" s="62">
        <v>16.0</v>
      </c>
      <c r="M18" s="62">
        <v>0.438</v>
      </c>
      <c r="N18" s="62">
        <v>2.0</v>
      </c>
      <c r="O18" s="62">
        <v>4.0</v>
      </c>
      <c r="P18" s="62">
        <v>0.5</v>
      </c>
      <c r="Q18" s="62">
        <v>5.0</v>
      </c>
      <c r="R18" s="62">
        <v>12.0</v>
      </c>
      <c r="S18" s="62">
        <v>0.417</v>
      </c>
      <c r="T18" s="62">
        <v>0.5</v>
      </c>
      <c r="U18" s="62">
        <v>5.0</v>
      </c>
      <c r="V18" s="62">
        <v>8.0</v>
      </c>
      <c r="W18" s="62">
        <v>0.625</v>
      </c>
      <c r="X18" s="62">
        <v>0.0</v>
      </c>
      <c r="Y18" s="62">
        <v>6.0</v>
      </c>
      <c r="Z18" s="62">
        <v>6.0</v>
      </c>
      <c r="AA18" s="62">
        <v>18.0</v>
      </c>
      <c r="AB18" s="62">
        <v>3.0</v>
      </c>
      <c r="AC18" s="62">
        <v>0.0</v>
      </c>
      <c r="AD18" s="62">
        <v>1.0</v>
      </c>
      <c r="AE18" s="62">
        <v>3.0</v>
      </c>
      <c r="AF18" s="62">
        <v>21.0</v>
      </c>
      <c r="AG18" s="62">
        <v>26.6</v>
      </c>
      <c r="AH18" s="62">
        <v>11.0</v>
      </c>
    </row>
    <row r="19" ht="15.0" customHeight="1">
      <c r="A19" s="62">
        <v>7.0</v>
      </c>
      <c r="B19" s="62">
        <v>215.0</v>
      </c>
      <c r="C19" s="62">
        <v>7.0</v>
      </c>
      <c r="D19" s="63">
        <v>45964.0</v>
      </c>
      <c r="E19" s="62" t="s">
        <v>275</v>
      </c>
      <c r="F19" s="62" t="s">
        <v>227</v>
      </c>
      <c r="G19" s="62" t="s">
        <v>233</v>
      </c>
      <c r="H19" s="62" t="s">
        <v>1125</v>
      </c>
      <c r="I19" s="62" t="s">
        <v>224</v>
      </c>
      <c r="J19" s="64">
        <v>1.6194444444444445</v>
      </c>
      <c r="K19" s="62">
        <v>12.0</v>
      </c>
      <c r="L19" s="62">
        <v>20.0</v>
      </c>
      <c r="M19" s="62">
        <v>0.6</v>
      </c>
      <c r="N19" s="62">
        <v>3.0</v>
      </c>
      <c r="O19" s="62">
        <v>6.0</v>
      </c>
      <c r="P19" s="62">
        <v>0.5</v>
      </c>
      <c r="Q19" s="62">
        <v>9.0</v>
      </c>
      <c r="R19" s="62">
        <v>14.0</v>
      </c>
      <c r="S19" s="62">
        <v>0.643</v>
      </c>
      <c r="T19" s="62">
        <v>0.675</v>
      </c>
      <c r="U19" s="62">
        <v>6.0</v>
      </c>
      <c r="V19" s="62">
        <v>10.0</v>
      </c>
      <c r="W19" s="62">
        <v>0.6</v>
      </c>
      <c r="X19" s="62">
        <v>0.0</v>
      </c>
      <c r="Y19" s="62">
        <v>5.0</v>
      </c>
      <c r="Z19" s="62">
        <v>5.0</v>
      </c>
      <c r="AA19" s="62">
        <v>8.0</v>
      </c>
      <c r="AB19" s="62">
        <v>0.0</v>
      </c>
      <c r="AC19" s="62">
        <v>1.0</v>
      </c>
      <c r="AD19" s="62">
        <v>3.0</v>
      </c>
      <c r="AE19" s="62">
        <v>5.0</v>
      </c>
      <c r="AF19" s="62">
        <v>33.0</v>
      </c>
      <c r="AG19" s="62">
        <v>25.0</v>
      </c>
      <c r="AH19" s="62">
        <v>12.0</v>
      </c>
    </row>
    <row r="20" ht="15.0" customHeight="1">
      <c r="A20" s="62">
        <v>8.0</v>
      </c>
      <c r="B20" s="62">
        <v>216.0</v>
      </c>
      <c r="C20" s="62">
        <v>8.0</v>
      </c>
      <c r="D20" s="63">
        <v>45966.0</v>
      </c>
      <c r="E20" s="62" t="s">
        <v>275</v>
      </c>
      <c r="F20" s="62" t="s">
        <v>81</v>
      </c>
      <c r="G20" s="62" t="s">
        <v>251</v>
      </c>
      <c r="H20" s="62" t="s">
        <v>554</v>
      </c>
      <c r="I20" s="62" t="s">
        <v>224</v>
      </c>
      <c r="J20" s="64">
        <v>1.538888888888889</v>
      </c>
      <c r="K20" s="62">
        <v>13.0</v>
      </c>
      <c r="L20" s="62">
        <v>28.0</v>
      </c>
      <c r="M20" s="62">
        <v>0.464</v>
      </c>
      <c r="N20" s="62">
        <v>3.0</v>
      </c>
      <c r="O20" s="62">
        <v>9.0</v>
      </c>
      <c r="P20" s="62">
        <v>0.333</v>
      </c>
      <c r="Q20" s="62">
        <v>10.0</v>
      </c>
      <c r="R20" s="62">
        <v>19.0</v>
      </c>
      <c r="S20" s="62">
        <v>0.526</v>
      </c>
      <c r="T20" s="62">
        <v>0.518</v>
      </c>
      <c r="U20" s="62">
        <v>2.0</v>
      </c>
      <c r="V20" s="62">
        <v>2.0</v>
      </c>
      <c r="W20" s="62">
        <v>1.0</v>
      </c>
      <c r="X20" s="62">
        <v>1.0</v>
      </c>
      <c r="Y20" s="62">
        <v>2.0</v>
      </c>
      <c r="Z20" s="62">
        <v>3.0</v>
      </c>
      <c r="AA20" s="62">
        <v>10.0</v>
      </c>
      <c r="AB20" s="62">
        <v>1.0</v>
      </c>
      <c r="AC20" s="62">
        <v>0.0</v>
      </c>
      <c r="AD20" s="62">
        <v>3.0</v>
      </c>
      <c r="AE20" s="62">
        <v>4.0</v>
      </c>
      <c r="AF20" s="62">
        <v>31.0</v>
      </c>
      <c r="AG20" s="62">
        <v>21.3</v>
      </c>
      <c r="AH20" s="62">
        <v>8.0</v>
      </c>
    </row>
    <row r="21" ht="15.0" customHeight="1">
      <c r="A21" s="62">
        <v>9.0</v>
      </c>
      <c r="B21" s="62">
        <v>217.0</v>
      </c>
      <c r="C21" s="62">
        <v>9.0</v>
      </c>
      <c r="D21" s="63">
        <v>45968.0</v>
      </c>
      <c r="E21" s="62" t="s">
        <v>275</v>
      </c>
      <c r="F21" s="62" t="s">
        <v>227</v>
      </c>
      <c r="G21" s="62" t="s">
        <v>300</v>
      </c>
      <c r="H21" s="62" t="s">
        <v>1126</v>
      </c>
      <c r="I21" s="62" t="s">
        <v>224</v>
      </c>
      <c r="J21" s="64">
        <v>1.363888888888889</v>
      </c>
      <c r="K21" s="62">
        <v>13.0</v>
      </c>
      <c r="L21" s="62">
        <v>18.0</v>
      </c>
      <c r="M21" s="62">
        <v>0.722</v>
      </c>
      <c r="N21" s="62">
        <v>2.0</v>
      </c>
      <c r="O21" s="62">
        <v>6.0</v>
      </c>
      <c r="P21" s="62">
        <v>0.333</v>
      </c>
      <c r="Q21" s="62">
        <v>11.0</v>
      </c>
      <c r="R21" s="62">
        <v>12.0</v>
      </c>
      <c r="S21" s="62">
        <v>0.917</v>
      </c>
      <c r="T21" s="62">
        <v>0.778</v>
      </c>
      <c r="U21" s="62">
        <v>6.0</v>
      </c>
      <c r="V21" s="62">
        <v>6.0</v>
      </c>
      <c r="W21" s="62">
        <v>1.0</v>
      </c>
      <c r="X21" s="62">
        <v>0.0</v>
      </c>
      <c r="Y21" s="62">
        <v>1.0</v>
      </c>
      <c r="Z21" s="62">
        <v>1.0</v>
      </c>
      <c r="AA21" s="62">
        <v>10.0</v>
      </c>
      <c r="AB21" s="62">
        <v>1.0</v>
      </c>
      <c r="AC21" s="62">
        <v>0.0</v>
      </c>
      <c r="AD21" s="62">
        <v>4.0</v>
      </c>
      <c r="AE21" s="62">
        <v>3.0</v>
      </c>
      <c r="AF21" s="62">
        <v>34.0</v>
      </c>
      <c r="AG21" s="62">
        <v>29.7</v>
      </c>
      <c r="AH21" s="62">
        <v>13.0</v>
      </c>
    </row>
    <row r="22" ht="15.0" customHeight="1">
      <c r="A22" s="62">
        <v>10.0</v>
      </c>
      <c r="B22" s="62">
        <v>218.0</v>
      </c>
      <c r="C22" s="62">
        <v>10.0</v>
      </c>
      <c r="D22" s="63">
        <v>45970.0</v>
      </c>
      <c r="E22" s="62" t="s">
        <v>275</v>
      </c>
      <c r="F22" s="62" t="s">
        <v>227</v>
      </c>
      <c r="G22" s="62" t="s">
        <v>265</v>
      </c>
      <c r="H22" s="62" t="s">
        <v>1127</v>
      </c>
      <c r="I22" s="62" t="s">
        <v>224</v>
      </c>
      <c r="J22" s="64">
        <v>1.6923611111111112</v>
      </c>
      <c r="K22" s="62">
        <v>9.0</v>
      </c>
      <c r="L22" s="62">
        <v>20.0</v>
      </c>
      <c r="M22" s="62">
        <v>0.45</v>
      </c>
      <c r="N22" s="62">
        <v>1.0</v>
      </c>
      <c r="O22" s="62">
        <v>4.0</v>
      </c>
      <c r="P22" s="62">
        <v>0.25</v>
      </c>
      <c r="Q22" s="62">
        <v>8.0</v>
      </c>
      <c r="R22" s="62">
        <v>16.0</v>
      </c>
      <c r="S22" s="62">
        <v>0.5</v>
      </c>
      <c r="T22" s="62">
        <v>0.475</v>
      </c>
      <c r="U22" s="62">
        <v>7.0</v>
      </c>
      <c r="V22" s="62">
        <v>9.0</v>
      </c>
      <c r="W22" s="62">
        <v>0.778</v>
      </c>
      <c r="X22" s="62">
        <v>0.0</v>
      </c>
      <c r="Y22" s="62">
        <v>4.0</v>
      </c>
      <c r="Z22" s="62">
        <v>4.0</v>
      </c>
      <c r="AA22" s="62">
        <v>11.0</v>
      </c>
      <c r="AB22" s="62">
        <v>1.0</v>
      </c>
      <c r="AC22" s="62">
        <v>0.0</v>
      </c>
      <c r="AD22" s="62">
        <v>5.0</v>
      </c>
      <c r="AE22" s="62">
        <v>4.0</v>
      </c>
      <c r="AF22" s="62">
        <v>26.0</v>
      </c>
      <c r="AG22" s="62">
        <v>18.1</v>
      </c>
      <c r="AH22" s="62">
        <v>13.0</v>
      </c>
    </row>
    <row r="23" ht="15.0" customHeight="1">
      <c r="A23" s="62">
        <v>11.0</v>
      </c>
      <c r="B23" s="62">
        <v>219.0</v>
      </c>
      <c r="C23" s="62">
        <v>11.0</v>
      </c>
      <c r="D23" s="63">
        <v>45971.0</v>
      </c>
      <c r="E23" s="62" t="s">
        <v>275</v>
      </c>
      <c r="F23" s="62" t="s">
        <v>81</v>
      </c>
      <c r="G23" s="62" t="s">
        <v>295</v>
      </c>
      <c r="H23" s="62" t="s">
        <v>1128</v>
      </c>
      <c r="I23" s="62" t="s">
        <v>224</v>
      </c>
      <c r="J23" s="64">
        <v>1.8576388888888888</v>
      </c>
      <c r="K23" s="62">
        <v>14.0</v>
      </c>
      <c r="L23" s="62">
        <v>45.0</v>
      </c>
      <c r="M23" s="62">
        <v>0.311</v>
      </c>
      <c r="N23" s="62">
        <v>2.0</v>
      </c>
      <c r="O23" s="62">
        <v>11.0</v>
      </c>
      <c r="P23" s="62">
        <v>0.182</v>
      </c>
      <c r="Q23" s="62">
        <v>12.0</v>
      </c>
      <c r="R23" s="62">
        <v>34.0</v>
      </c>
      <c r="S23" s="62">
        <v>0.353</v>
      </c>
      <c r="T23" s="62">
        <v>0.333</v>
      </c>
      <c r="U23" s="62">
        <v>16.0</v>
      </c>
      <c r="V23" s="62">
        <v>18.0</v>
      </c>
      <c r="W23" s="62">
        <v>0.889</v>
      </c>
      <c r="X23" s="62">
        <v>5.0</v>
      </c>
      <c r="Y23" s="62">
        <v>7.0</v>
      </c>
      <c r="Z23" s="62">
        <v>12.0</v>
      </c>
      <c r="AA23" s="62">
        <v>11.0</v>
      </c>
      <c r="AB23" s="62">
        <v>5.0</v>
      </c>
      <c r="AC23" s="62">
        <v>2.0</v>
      </c>
      <c r="AD23" s="62">
        <v>2.0</v>
      </c>
      <c r="AE23" s="62">
        <v>4.0</v>
      </c>
      <c r="AF23" s="62">
        <v>46.0</v>
      </c>
      <c r="AG23" s="62">
        <v>35.4</v>
      </c>
      <c r="AH23" s="62">
        <v>10.0</v>
      </c>
    </row>
    <row r="24" ht="15.0" customHeight="1">
      <c r="A24" s="62">
        <v>11.0</v>
      </c>
      <c r="B24" s="62" t="s">
        <v>81</v>
      </c>
      <c r="C24" s="62">
        <v>12.0</v>
      </c>
      <c r="D24" s="63">
        <v>45973.0</v>
      </c>
      <c r="E24" s="62" t="s">
        <v>275</v>
      </c>
      <c r="F24" s="62" t="s">
        <v>81</v>
      </c>
      <c r="G24" s="62" t="s">
        <v>291</v>
      </c>
      <c r="H24" s="62" t="s">
        <v>530</v>
      </c>
      <c r="I24" s="62" t="s">
        <v>238</v>
      </c>
      <c r="J24" s="62" t="s">
        <v>238</v>
      </c>
      <c r="K24" s="62" t="s">
        <v>238</v>
      </c>
      <c r="L24" s="62" t="s">
        <v>238</v>
      </c>
      <c r="M24" s="62" t="s">
        <v>238</v>
      </c>
      <c r="N24" s="62" t="s">
        <v>238</v>
      </c>
      <c r="O24" s="62" t="s">
        <v>238</v>
      </c>
      <c r="P24" s="62" t="s">
        <v>238</v>
      </c>
      <c r="Q24" s="62" t="s">
        <v>238</v>
      </c>
      <c r="R24" s="62" t="s">
        <v>238</v>
      </c>
      <c r="S24" s="62" t="s">
        <v>238</v>
      </c>
      <c r="T24" s="62" t="s">
        <v>238</v>
      </c>
      <c r="U24" s="62" t="s">
        <v>238</v>
      </c>
      <c r="V24" s="62" t="s">
        <v>238</v>
      </c>
      <c r="W24" s="62" t="s">
        <v>238</v>
      </c>
      <c r="X24" s="62" t="s">
        <v>238</v>
      </c>
      <c r="Y24" s="62" t="s">
        <v>238</v>
      </c>
      <c r="Z24" s="62" t="s">
        <v>238</v>
      </c>
      <c r="AA24" s="62" t="s">
        <v>238</v>
      </c>
      <c r="AB24" s="62" t="s">
        <v>238</v>
      </c>
      <c r="AC24" s="62" t="s">
        <v>238</v>
      </c>
      <c r="AD24" s="62" t="s">
        <v>238</v>
      </c>
      <c r="AE24" s="62" t="s">
        <v>238</v>
      </c>
      <c r="AF24" s="62" t="s">
        <v>238</v>
      </c>
      <c r="AG24" s="62" t="s">
        <v>238</v>
      </c>
      <c r="AH24" s="62" t="s">
        <v>238</v>
      </c>
    </row>
    <row r="25" ht="15.0" customHeight="1">
      <c r="A25" s="62">
        <v>11.0</v>
      </c>
      <c r="B25" s="62" t="s">
        <v>81</v>
      </c>
      <c r="C25" s="62">
        <v>13.0</v>
      </c>
      <c r="D25" s="63">
        <v>45975.0</v>
      </c>
      <c r="E25" s="62" t="s">
        <v>275</v>
      </c>
      <c r="F25" s="62" t="s">
        <v>81</v>
      </c>
      <c r="G25" s="62" t="s">
        <v>265</v>
      </c>
      <c r="H25" s="62" t="s">
        <v>1129</v>
      </c>
      <c r="I25" s="62" t="s">
        <v>238</v>
      </c>
      <c r="J25" s="62" t="s">
        <v>238</v>
      </c>
      <c r="K25" s="62" t="s">
        <v>238</v>
      </c>
      <c r="L25" s="62" t="s">
        <v>238</v>
      </c>
      <c r="M25" s="62" t="s">
        <v>238</v>
      </c>
      <c r="N25" s="62" t="s">
        <v>238</v>
      </c>
      <c r="O25" s="62" t="s">
        <v>238</v>
      </c>
      <c r="P25" s="62" t="s">
        <v>238</v>
      </c>
      <c r="Q25" s="62" t="s">
        <v>238</v>
      </c>
      <c r="R25" s="62" t="s">
        <v>238</v>
      </c>
      <c r="S25" s="62" t="s">
        <v>238</v>
      </c>
      <c r="T25" s="62" t="s">
        <v>238</v>
      </c>
      <c r="U25" s="62" t="s">
        <v>238</v>
      </c>
      <c r="V25" s="62" t="s">
        <v>238</v>
      </c>
      <c r="W25" s="62" t="s">
        <v>238</v>
      </c>
      <c r="X25" s="62" t="s">
        <v>238</v>
      </c>
      <c r="Y25" s="62" t="s">
        <v>238</v>
      </c>
      <c r="Z25" s="62" t="s">
        <v>238</v>
      </c>
      <c r="AA25" s="62" t="s">
        <v>238</v>
      </c>
      <c r="AB25" s="62" t="s">
        <v>238</v>
      </c>
      <c r="AC25" s="62" t="s">
        <v>238</v>
      </c>
      <c r="AD25" s="62" t="s">
        <v>238</v>
      </c>
      <c r="AE25" s="62" t="s">
        <v>238</v>
      </c>
      <c r="AF25" s="62" t="s">
        <v>238</v>
      </c>
      <c r="AG25" s="62" t="s">
        <v>238</v>
      </c>
      <c r="AH25" s="62" t="s">
        <v>238</v>
      </c>
    </row>
    <row r="26" ht="15.0" customHeight="1">
      <c r="A26" s="62">
        <v>11.0</v>
      </c>
      <c r="B26" s="62" t="s">
        <v>81</v>
      </c>
      <c r="C26" s="62">
        <v>14.0</v>
      </c>
      <c r="D26" s="63">
        <v>45978.0</v>
      </c>
      <c r="E26" s="62" t="s">
        <v>275</v>
      </c>
      <c r="F26" s="62" t="s">
        <v>81</v>
      </c>
      <c r="G26" s="62" t="s">
        <v>316</v>
      </c>
      <c r="H26" s="62" t="s">
        <v>860</v>
      </c>
      <c r="I26" s="62" t="s">
        <v>238</v>
      </c>
      <c r="J26" s="62" t="s">
        <v>238</v>
      </c>
      <c r="K26" s="62" t="s">
        <v>238</v>
      </c>
      <c r="L26" s="62" t="s">
        <v>238</v>
      </c>
      <c r="M26" s="62" t="s">
        <v>238</v>
      </c>
      <c r="N26" s="62" t="s">
        <v>238</v>
      </c>
      <c r="O26" s="62" t="s">
        <v>238</v>
      </c>
      <c r="P26" s="62" t="s">
        <v>238</v>
      </c>
      <c r="Q26" s="62" t="s">
        <v>238</v>
      </c>
      <c r="R26" s="62" t="s">
        <v>238</v>
      </c>
      <c r="S26" s="62" t="s">
        <v>238</v>
      </c>
      <c r="T26" s="62" t="s">
        <v>238</v>
      </c>
      <c r="U26" s="62" t="s">
        <v>238</v>
      </c>
      <c r="V26" s="62" t="s">
        <v>238</v>
      </c>
      <c r="W26" s="62" t="s">
        <v>238</v>
      </c>
      <c r="X26" s="62" t="s">
        <v>238</v>
      </c>
      <c r="Y26" s="62" t="s">
        <v>238</v>
      </c>
      <c r="Z26" s="62" t="s">
        <v>238</v>
      </c>
      <c r="AA26" s="62" t="s">
        <v>238</v>
      </c>
      <c r="AB26" s="62" t="s">
        <v>238</v>
      </c>
      <c r="AC26" s="62" t="s">
        <v>238</v>
      </c>
      <c r="AD26" s="62" t="s">
        <v>238</v>
      </c>
      <c r="AE26" s="62" t="s">
        <v>238</v>
      </c>
      <c r="AF26" s="62" t="s">
        <v>238</v>
      </c>
      <c r="AG26" s="62" t="s">
        <v>238</v>
      </c>
      <c r="AH26" s="62" t="s">
        <v>238</v>
      </c>
    </row>
    <row r="27" ht="15.0" customHeight="1">
      <c r="A27" s="62">
        <v>12.0</v>
      </c>
      <c r="B27" s="62">
        <v>220.0</v>
      </c>
      <c r="C27" s="62">
        <v>15.0</v>
      </c>
      <c r="D27" s="63">
        <v>45979.0</v>
      </c>
      <c r="E27" s="62" t="s">
        <v>275</v>
      </c>
      <c r="F27" s="62" t="s">
        <v>227</v>
      </c>
      <c r="G27" s="62" t="s">
        <v>241</v>
      </c>
      <c r="H27" s="62" t="s">
        <v>1130</v>
      </c>
      <c r="I27" s="62" t="s">
        <v>224</v>
      </c>
      <c r="J27" s="64">
        <v>1.4090277777777778</v>
      </c>
      <c r="K27" s="62">
        <v>10.0</v>
      </c>
      <c r="L27" s="62">
        <v>23.0</v>
      </c>
      <c r="M27" s="62">
        <v>0.435</v>
      </c>
      <c r="N27" s="62">
        <v>1.0</v>
      </c>
      <c r="O27" s="62">
        <v>7.0</v>
      </c>
      <c r="P27" s="62">
        <v>0.143</v>
      </c>
      <c r="Q27" s="62">
        <v>9.0</v>
      </c>
      <c r="R27" s="62">
        <v>16.0</v>
      </c>
      <c r="S27" s="62">
        <v>0.563</v>
      </c>
      <c r="T27" s="62">
        <v>0.457</v>
      </c>
      <c r="U27" s="62">
        <v>4.0</v>
      </c>
      <c r="V27" s="62">
        <v>4.0</v>
      </c>
      <c r="W27" s="62">
        <v>1.0</v>
      </c>
      <c r="X27" s="62">
        <v>0.0</v>
      </c>
      <c r="Y27" s="62">
        <v>6.0</v>
      </c>
      <c r="Z27" s="62">
        <v>6.0</v>
      </c>
      <c r="AA27" s="62">
        <v>10.0</v>
      </c>
      <c r="AB27" s="62">
        <v>2.0</v>
      </c>
      <c r="AC27" s="62">
        <v>0.0</v>
      </c>
      <c r="AD27" s="62">
        <v>3.0</v>
      </c>
      <c r="AE27" s="62">
        <v>4.0</v>
      </c>
      <c r="AF27" s="62">
        <v>25.0</v>
      </c>
      <c r="AG27" s="62">
        <v>19.1</v>
      </c>
      <c r="AH27" s="62">
        <v>3.0</v>
      </c>
    </row>
    <row r="28" ht="15.0" customHeight="1">
      <c r="A28" s="62">
        <v>13.0</v>
      </c>
      <c r="B28" s="62">
        <v>221.0</v>
      </c>
      <c r="C28" s="62">
        <v>16.0</v>
      </c>
      <c r="D28" s="63">
        <v>45983.0</v>
      </c>
      <c r="E28" s="62" t="s">
        <v>275</v>
      </c>
      <c r="F28" s="62" t="s">
        <v>227</v>
      </c>
      <c r="G28" s="62" t="s">
        <v>249</v>
      </c>
      <c r="H28" s="62" t="s">
        <v>471</v>
      </c>
      <c r="I28" s="62" t="s">
        <v>224</v>
      </c>
      <c r="J28" s="64">
        <v>1.3569444444444445</v>
      </c>
      <c r="K28" s="62">
        <v>10.0</v>
      </c>
      <c r="L28" s="62">
        <v>18.0</v>
      </c>
      <c r="M28" s="62">
        <v>0.556</v>
      </c>
      <c r="N28" s="62">
        <v>3.0</v>
      </c>
      <c r="O28" s="62">
        <v>6.0</v>
      </c>
      <c r="P28" s="62">
        <v>0.5</v>
      </c>
      <c r="Q28" s="62">
        <v>7.0</v>
      </c>
      <c r="R28" s="62">
        <v>12.0</v>
      </c>
      <c r="S28" s="62">
        <v>0.583</v>
      </c>
      <c r="T28" s="62">
        <v>0.639</v>
      </c>
      <c r="U28" s="62">
        <v>6.0</v>
      </c>
      <c r="V28" s="62">
        <v>6.0</v>
      </c>
      <c r="W28" s="62">
        <v>1.0</v>
      </c>
      <c r="X28" s="62">
        <v>1.0</v>
      </c>
      <c r="Y28" s="62">
        <v>7.0</v>
      </c>
      <c r="Z28" s="62">
        <v>8.0</v>
      </c>
      <c r="AA28" s="62">
        <v>10.0</v>
      </c>
      <c r="AB28" s="62">
        <v>1.0</v>
      </c>
      <c r="AC28" s="62">
        <v>1.0</v>
      </c>
      <c r="AD28" s="62">
        <v>4.0</v>
      </c>
      <c r="AE28" s="62">
        <v>3.0</v>
      </c>
      <c r="AF28" s="62">
        <v>29.0</v>
      </c>
      <c r="AG28" s="62">
        <v>26.7</v>
      </c>
      <c r="AH28" s="62">
        <v>14.0</v>
      </c>
    </row>
    <row r="29" ht="15.0" customHeight="1">
      <c r="A29" s="62">
        <v>14.0</v>
      </c>
      <c r="B29" s="62">
        <v>222.0</v>
      </c>
      <c r="C29" s="62">
        <v>17.0</v>
      </c>
      <c r="D29" s="63">
        <v>45985.0</v>
      </c>
      <c r="E29" s="62" t="s">
        <v>275</v>
      </c>
      <c r="F29" s="62" t="s">
        <v>227</v>
      </c>
      <c r="G29" s="62" t="s">
        <v>316</v>
      </c>
      <c r="H29" s="62" t="s">
        <v>1131</v>
      </c>
      <c r="I29" s="62" t="s">
        <v>224</v>
      </c>
      <c r="J29" s="64">
        <v>1.4916666666666667</v>
      </c>
      <c r="K29" s="62">
        <v>8.0</v>
      </c>
      <c r="L29" s="62">
        <v>18.0</v>
      </c>
      <c r="M29" s="62">
        <v>0.444</v>
      </c>
      <c r="N29" s="62">
        <v>0.0</v>
      </c>
      <c r="O29" s="62">
        <v>2.0</v>
      </c>
      <c r="P29" s="62">
        <v>0.0</v>
      </c>
      <c r="Q29" s="62">
        <v>8.0</v>
      </c>
      <c r="R29" s="62">
        <v>16.0</v>
      </c>
      <c r="S29" s="62">
        <v>0.5</v>
      </c>
      <c r="T29" s="62">
        <v>0.444</v>
      </c>
      <c r="U29" s="62">
        <v>8.0</v>
      </c>
      <c r="V29" s="62">
        <v>10.0</v>
      </c>
      <c r="W29" s="62">
        <v>0.8</v>
      </c>
      <c r="X29" s="62">
        <v>4.0</v>
      </c>
      <c r="Y29" s="62">
        <v>7.0</v>
      </c>
      <c r="Z29" s="62">
        <v>11.0</v>
      </c>
      <c r="AA29" s="62">
        <v>6.0</v>
      </c>
      <c r="AB29" s="62">
        <v>0.0</v>
      </c>
      <c r="AC29" s="62">
        <v>0.0</v>
      </c>
      <c r="AD29" s="62">
        <v>3.0</v>
      </c>
      <c r="AE29" s="62">
        <v>4.0</v>
      </c>
      <c r="AF29" s="62">
        <v>24.0</v>
      </c>
      <c r="AG29" s="62">
        <v>18.3</v>
      </c>
      <c r="AH29" s="62">
        <v>-1.0</v>
      </c>
    </row>
    <row r="30" ht="15.0" customHeight="1">
      <c r="A30" s="62">
        <v>15.0</v>
      </c>
      <c r="B30" s="62">
        <v>223.0</v>
      </c>
      <c r="C30" s="62">
        <v>18.0</v>
      </c>
      <c r="D30" s="63">
        <v>45987.0</v>
      </c>
      <c r="E30" s="62" t="s">
        <v>275</v>
      </c>
      <c r="F30" s="62" t="s">
        <v>227</v>
      </c>
      <c r="G30" s="62" t="s">
        <v>263</v>
      </c>
      <c r="H30" s="62" t="s">
        <v>655</v>
      </c>
      <c r="I30" s="62" t="s">
        <v>224</v>
      </c>
      <c r="J30" s="64">
        <v>1.5166666666666666</v>
      </c>
      <c r="K30" s="62">
        <v>12.0</v>
      </c>
      <c r="L30" s="62">
        <v>26.0</v>
      </c>
      <c r="M30" s="62">
        <v>0.462</v>
      </c>
      <c r="N30" s="62">
        <v>4.0</v>
      </c>
      <c r="O30" s="62">
        <v>9.0</v>
      </c>
      <c r="P30" s="62">
        <v>0.444</v>
      </c>
      <c r="Q30" s="62">
        <v>8.0</v>
      </c>
      <c r="R30" s="62">
        <v>17.0</v>
      </c>
      <c r="S30" s="62">
        <v>0.471</v>
      </c>
      <c r="T30" s="62">
        <v>0.538</v>
      </c>
      <c r="U30" s="62">
        <v>14.0</v>
      </c>
      <c r="V30" s="62">
        <v>16.0</v>
      </c>
      <c r="W30" s="62">
        <v>0.875</v>
      </c>
      <c r="X30" s="62">
        <v>3.0</v>
      </c>
      <c r="Y30" s="62">
        <v>5.0</v>
      </c>
      <c r="Z30" s="62">
        <v>8.0</v>
      </c>
      <c r="AA30" s="62">
        <v>5.0</v>
      </c>
      <c r="AB30" s="62">
        <v>1.0</v>
      </c>
      <c r="AC30" s="62">
        <v>1.0</v>
      </c>
      <c r="AD30" s="62">
        <v>4.0</v>
      </c>
      <c r="AE30" s="62">
        <v>3.0</v>
      </c>
      <c r="AF30" s="62">
        <v>42.0</v>
      </c>
      <c r="AG30" s="62">
        <v>31.4</v>
      </c>
      <c r="AH30" s="62">
        <v>0.0</v>
      </c>
    </row>
    <row r="31" ht="15.0" customHeight="1">
      <c r="A31" s="62">
        <v>16.0</v>
      </c>
      <c r="B31" s="62">
        <v>224.0</v>
      </c>
      <c r="C31" s="62">
        <v>19.0</v>
      </c>
      <c r="D31" s="63">
        <v>45989.0</v>
      </c>
      <c r="E31" s="62" t="s">
        <v>275</v>
      </c>
      <c r="F31" s="62" t="s">
        <v>81</v>
      </c>
      <c r="G31" s="62" t="s">
        <v>309</v>
      </c>
      <c r="H31" s="62" t="s">
        <v>427</v>
      </c>
      <c r="I31" s="62" t="s">
        <v>224</v>
      </c>
      <c r="J31" s="64">
        <v>1.6659722222222222</v>
      </c>
      <c r="K31" s="62">
        <v>13.0</v>
      </c>
      <c r="L31" s="62">
        <v>26.0</v>
      </c>
      <c r="M31" s="62">
        <v>0.5</v>
      </c>
      <c r="N31" s="62">
        <v>4.0</v>
      </c>
      <c r="O31" s="62">
        <v>7.0</v>
      </c>
      <c r="P31" s="62">
        <v>0.571</v>
      </c>
      <c r="Q31" s="62">
        <v>9.0</v>
      </c>
      <c r="R31" s="62">
        <v>19.0</v>
      </c>
      <c r="S31" s="62">
        <v>0.474</v>
      </c>
      <c r="T31" s="62">
        <v>0.577</v>
      </c>
      <c r="U31" s="62">
        <v>9.0</v>
      </c>
      <c r="V31" s="62">
        <v>12.0</v>
      </c>
      <c r="W31" s="62">
        <v>0.75</v>
      </c>
      <c r="X31" s="62">
        <v>4.0</v>
      </c>
      <c r="Y31" s="62">
        <v>9.0</v>
      </c>
      <c r="Z31" s="62">
        <v>13.0</v>
      </c>
      <c r="AA31" s="62">
        <v>11.0</v>
      </c>
      <c r="AB31" s="62">
        <v>0.0</v>
      </c>
      <c r="AC31" s="62">
        <v>0.0</v>
      </c>
      <c r="AD31" s="62">
        <v>8.0</v>
      </c>
      <c r="AE31" s="62">
        <v>2.0</v>
      </c>
      <c r="AF31" s="62">
        <v>39.0</v>
      </c>
      <c r="AG31" s="62">
        <v>29.2</v>
      </c>
      <c r="AH31" s="62">
        <v>16.0</v>
      </c>
    </row>
    <row r="32" ht="15.0" customHeight="1">
      <c r="A32" s="62">
        <v>17.0</v>
      </c>
      <c r="B32" s="62">
        <v>225.0</v>
      </c>
      <c r="C32" s="62">
        <v>20.0</v>
      </c>
      <c r="D32" s="63">
        <v>45990.0</v>
      </c>
      <c r="E32" s="62" t="s">
        <v>275</v>
      </c>
      <c r="F32" s="62" t="s">
        <v>227</v>
      </c>
      <c r="G32" s="62" t="s">
        <v>235</v>
      </c>
      <c r="H32" s="62" t="s">
        <v>1132</v>
      </c>
      <c r="I32" s="62" t="s">
        <v>224</v>
      </c>
      <c r="J32" s="64">
        <v>1.5993055555555555</v>
      </c>
      <c r="K32" s="62">
        <v>14.0</v>
      </c>
      <c r="L32" s="62">
        <v>25.0</v>
      </c>
      <c r="M32" s="62">
        <v>0.56</v>
      </c>
      <c r="N32" s="62">
        <v>1.0</v>
      </c>
      <c r="O32" s="62">
        <v>5.0</v>
      </c>
      <c r="P32" s="62">
        <v>0.2</v>
      </c>
      <c r="Q32" s="62">
        <v>13.0</v>
      </c>
      <c r="R32" s="62">
        <v>20.0</v>
      </c>
      <c r="S32" s="62">
        <v>0.65</v>
      </c>
      <c r="T32" s="62">
        <v>0.58</v>
      </c>
      <c r="U32" s="62">
        <v>0.0</v>
      </c>
      <c r="V32" s="62">
        <v>1.0</v>
      </c>
      <c r="W32" s="62">
        <v>0.0</v>
      </c>
      <c r="X32" s="62">
        <v>1.0</v>
      </c>
      <c r="Y32" s="62">
        <v>3.0</v>
      </c>
      <c r="Z32" s="62">
        <v>4.0</v>
      </c>
      <c r="AA32" s="62">
        <v>8.0</v>
      </c>
      <c r="AB32" s="62">
        <v>2.0</v>
      </c>
      <c r="AC32" s="62">
        <v>1.0</v>
      </c>
      <c r="AD32" s="62">
        <v>8.0</v>
      </c>
      <c r="AE32" s="62">
        <v>5.0</v>
      </c>
      <c r="AF32" s="62">
        <v>29.0</v>
      </c>
      <c r="AG32" s="62">
        <v>16.6</v>
      </c>
      <c r="AH32" s="62">
        <v>2.0</v>
      </c>
    </row>
    <row r="33" ht="15.0" customHeight="1">
      <c r="A33" s="62">
        <v>18.0</v>
      </c>
      <c r="B33" s="62">
        <v>226.0</v>
      </c>
      <c r="C33" s="62">
        <v>21.0</v>
      </c>
      <c r="D33" s="63">
        <v>45992.0</v>
      </c>
      <c r="E33" s="62" t="s">
        <v>275</v>
      </c>
      <c r="F33" s="62" t="s">
        <v>81</v>
      </c>
      <c r="G33" s="62" t="s">
        <v>241</v>
      </c>
      <c r="H33" s="62" t="s">
        <v>405</v>
      </c>
      <c r="I33" s="62" t="s">
        <v>224</v>
      </c>
      <c r="J33" s="64">
        <v>1.5888888888888888</v>
      </c>
      <c r="K33" s="62">
        <v>7.0</v>
      </c>
      <c r="L33" s="62">
        <v>15.0</v>
      </c>
      <c r="M33" s="62">
        <v>0.467</v>
      </c>
      <c r="N33" s="62">
        <v>0.0</v>
      </c>
      <c r="O33" s="62">
        <v>4.0</v>
      </c>
      <c r="P33" s="62">
        <v>0.0</v>
      </c>
      <c r="Q33" s="62">
        <v>7.0</v>
      </c>
      <c r="R33" s="62">
        <v>11.0</v>
      </c>
      <c r="S33" s="62">
        <v>0.636</v>
      </c>
      <c r="T33" s="62">
        <v>0.467</v>
      </c>
      <c r="U33" s="62">
        <v>4.0</v>
      </c>
      <c r="V33" s="62">
        <v>4.0</v>
      </c>
      <c r="W33" s="62">
        <v>1.0</v>
      </c>
      <c r="X33" s="62">
        <v>0.0</v>
      </c>
      <c r="Y33" s="62">
        <v>8.0</v>
      </c>
      <c r="Z33" s="62">
        <v>8.0</v>
      </c>
      <c r="AA33" s="62">
        <v>8.0</v>
      </c>
      <c r="AB33" s="62">
        <v>6.0</v>
      </c>
      <c r="AC33" s="62">
        <v>3.0</v>
      </c>
      <c r="AD33" s="62">
        <v>6.0</v>
      </c>
      <c r="AE33" s="62">
        <v>1.0</v>
      </c>
      <c r="AF33" s="62">
        <v>18.0</v>
      </c>
      <c r="AG33" s="62">
        <v>20.0</v>
      </c>
      <c r="AH33" s="62">
        <v>6.0</v>
      </c>
    </row>
    <row r="34" ht="15.0" customHeight="1">
      <c r="A34" s="62">
        <v>19.0</v>
      </c>
      <c r="B34" s="62">
        <v>227.0</v>
      </c>
      <c r="C34" s="62">
        <v>22.0</v>
      </c>
      <c r="D34" s="63">
        <v>45994.0</v>
      </c>
      <c r="E34" s="62" t="s">
        <v>275</v>
      </c>
      <c r="F34" s="62" t="s">
        <v>227</v>
      </c>
      <c r="G34" s="62" t="s">
        <v>249</v>
      </c>
      <c r="H34" s="62" t="s">
        <v>1133</v>
      </c>
      <c r="I34" s="62" t="s">
        <v>224</v>
      </c>
      <c r="J34" s="64">
        <v>1.4666666666666666</v>
      </c>
      <c r="K34" s="62">
        <v>5.0</v>
      </c>
      <c r="L34" s="62">
        <v>15.0</v>
      </c>
      <c r="M34" s="62">
        <v>0.333</v>
      </c>
      <c r="N34" s="62">
        <v>1.0</v>
      </c>
      <c r="O34" s="62">
        <v>7.0</v>
      </c>
      <c r="P34" s="62">
        <v>0.143</v>
      </c>
      <c r="Q34" s="62">
        <v>4.0</v>
      </c>
      <c r="R34" s="62">
        <v>8.0</v>
      </c>
      <c r="S34" s="62">
        <v>0.5</v>
      </c>
      <c r="T34" s="62">
        <v>0.367</v>
      </c>
      <c r="U34" s="62">
        <v>6.0</v>
      </c>
      <c r="V34" s="62">
        <v>6.0</v>
      </c>
      <c r="W34" s="62">
        <v>1.0</v>
      </c>
      <c r="X34" s="62">
        <v>1.0</v>
      </c>
      <c r="Y34" s="62">
        <v>6.0</v>
      </c>
      <c r="Z34" s="62">
        <v>7.0</v>
      </c>
      <c r="AA34" s="62">
        <v>7.0</v>
      </c>
      <c r="AB34" s="62">
        <v>1.0</v>
      </c>
      <c r="AC34" s="62">
        <v>0.0</v>
      </c>
      <c r="AD34" s="62">
        <v>2.0</v>
      </c>
      <c r="AE34" s="62">
        <v>1.0</v>
      </c>
      <c r="AF34" s="62">
        <v>17.0</v>
      </c>
      <c r="AG34" s="62">
        <v>14.5</v>
      </c>
      <c r="AH34" s="62">
        <v>7.0</v>
      </c>
    </row>
    <row r="35" ht="15.0" customHeight="1">
      <c r="A35" s="62">
        <v>20.0</v>
      </c>
      <c r="B35" s="62">
        <v>228.0</v>
      </c>
      <c r="C35" s="62">
        <v>23.0</v>
      </c>
      <c r="D35" s="63">
        <v>45996.0</v>
      </c>
      <c r="E35" s="62" t="s">
        <v>275</v>
      </c>
      <c r="F35" s="62" t="s">
        <v>81</v>
      </c>
      <c r="G35" s="62" t="s">
        <v>230</v>
      </c>
      <c r="H35" s="62" t="s">
        <v>757</v>
      </c>
      <c r="I35" s="62" t="s">
        <v>224</v>
      </c>
      <c r="J35" s="64">
        <v>1.5152777777777777</v>
      </c>
      <c r="K35" s="62">
        <v>7.0</v>
      </c>
      <c r="L35" s="62">
        <v>15.0</v>
      </c>
      <c r="M35" s="62">
        <v>0.467</v>
      </c>
      <c r="N35" s="62">
        <v>2.0</v>
      </c>
      <c r="O35" s="62">
        <v>4.0</v>
      </c>
      <c r="P35" s="62">
        <v>0.5</v>
      </c>
      <c r="Q35" s="62">
        <v>5.0</v>
      </c>
      <c r="R35" s="62">
        <v>11.0</v>
      </c>
      <c r="S35" s="62">
        <v>0.455</v>
      </c>
      <c r="T35" s="62">
        <v>0.533</v>
      </c>
      <c r="U35" s="62">
        <v>13.0</v>
      </c>
      <c r="V35" s="62">
        <v>14.0</v>
      </c>
      <c r="W35" s="62">
        <v>0.929</v>
      </c>
      <c r="X35" s="62">
        <v>3.0</v>
      </c>
      <c r="Y35" s="62">
        <v>1.0</v>
      </c>
      <c r="Z35" s="62">
        <v>4.0</v>
      </c>
      <c r="AA35" s="62">
        <v>9.0</v>
      </c>
      <c r="AB35" s="62">
        <v>3.0</v>
      </c>
      <c r="AC35" s="62">
        <v>1.0</v>
      </c>
      <c r="AD35" s="62">
        <v>1.0</v>
      </c>
      <c r="AE35" s="62">
        <v>3.0</v>
      </c>
      <c r="AF35" s="62">
        <v>29.0</v>
      </c>
      <c r="AG35" s="62">
        <v>31.1</v>
      </c>
      <c r="AH35" s="62">
        <v>-4.0</v>
      </c>
    </row>
    <row r="36" ht="15.0" customHeight="1">
      <c r="A36" s="62">
        <v>21.0</v>
      </c>
      <c r="B36" s="62">
        <v>229.0</v>
      </c>
      <c r="C36" s="62">
        <v>24.0</v>
      </c>
      <c r="D36" s="63">
        <v>45997.0</v>
      </c>
      <c r="E36" s="62" t="s">
        <v>275</v>
      </c>
      <c r="F36" s="62" t="s">
        <v>81</v>
      </c>
      <c r="G36" s="62" t="s">
        <v>249</v>
      </c>
      <c r="H36" s="62" t="s">
        <v>636</v>
      </c>
      <c r="I36" s="62" t="s">
        <v>224</v>
      </c>
      <c r="J36" s="64">
        <v>1.3194444444444444</v>
      </c>
      <c r="K36" s="62">
        <v>8.0</v>
      </c>
      <c r="L36" s="62">
        <v>18.0</v>
      </c>
      <c r="M36" s="62">
        <v>0.444</v>
      </c>
      <c r="N36" s="62">
        <v>3.0</v>
      </c>
      <c r="O36" s="62">
        <v>10.0</v>
      </c>
      <c r="P36" s="62">
        <v>0.3</v>
      </c>
      <c r="Q36" s="62">
        <v>5.0</v>
      </c>
      <c r="R36" s="62">
        <v>8.0</v>
      </c>
      <c r="S36" s="62">
        <v>0.625</v>
      </c>
      <c r="T36" s="62">
        <v>0.528</v>
      </c>
      <c r="U36" s="62">
        <v>4.0</v>
      </c>
      <c r="V36" s="62">
        <v>4.0</v>
      </c>
      <c r="W36" s="62">
        <v>1.0</v>
      </c>
      <c r="X36" s="62">
        <v>2.0</v>
      </c>
      <c r="Y36" s="62">
        <v>4.0</v>
      </c>
      <c r="Z36" s="62">
        <v>6.0</v>
      </c>
      <c r="AA36" s="62">
        <v>12.0</v>
      </c>
      <c r="AB36" s="62">
        <v>0.0</v>
      </c>
      <c r="AC36" s="62">
        <v>1.0</v>
      </c>
      <c r="AD36" s="62">
        <v>3.0</v>
      </c>
      <c r="AE36" s="62">
        <v>2.0</v>
      </c>
      <c r="AF36" s="62">
        <v>23.0</v>
      </c>
      <c r="AG36" s="62">
        <v>21.5</v>
      </c>
      <c r="AH36" s="62">
        <v>28.0</v>
      </c>
    </row>
    <row r="37" ht="15.0" customHeight="1">
      <c r="A37" s="62">
        <v>22.0</v>
      </c>
      <c r="B37" s="62">
        <v>230.0</v>
      </c>
      <c r="C37" s="62">
        <v>25.0</v>
      </c>
      <c r="D37" s="63">
        <v>46003.0</v>
      </c>
      <c r="E37" s="62" t="s">
        <v>275</v>
      </c>
      <c r="F37" s="62" t="s">
        <v>81</v>
      </c>
      <c r="G37" s="62" t="s">
        <v>241</v>
      </c>
      <c r="H37" s="62" t="s">
        <v>1134</v>
      </c>
      <c r="I37" s="62" t="s">
        <v>224</v>
      </c>
      <c r="J37" s="65">
        <v>0.9375</v>
      </c>
      <c r="K37" s="62">
        <v>5.0</v>
      </c>
      <c r="L37" s="62">
        <v>10.0</v>
      </c>
      <c r="M37" s="62">
        <v>0.5</v>
      </c>
      <c r="N37" s="62">
        <v>2.0</v>
      </c>
      <c r="O37" s="62">
        <v>3.0</v>
      </c>
      <c r="P37" s="62">
        <v>0.667</v>
      </c>
      <c r="Q37" s="62">
        <v>3.0</v>
      </c>
      <c r="R37" s="62">
        <v>7.0</v>
      </c>
      <c r="S37" s="62">
        <v>0.429</v>
      </c>
      <c r="T37" s="62">
        <v>0.6</v>
      </c>
      <c r="U37" s="62">
        <v>3.0</v>
      </c>
      <c r="V37" s="62">
        <v>6.0</v>
      </c>
      <c r="W37" s="62">
        <v>0.5</v>
      </c>
      <c r="X37" s="62">
        <v>0.0</v>
      </c>
      <c r="Y37" s="62">
        <v>1.0</v>
      </c>
      <c r="Z37" s="62">
        <v>1.0</v>
      </c>
      <c r="AA37" s="62">
        <v>6.0</v>
      </c>
      <c r="AB37" s="62">
        <v>2.0</v>
      </c>
      <c r="AC37" s="62">
        <v>2.0</v>
      </c>
      <c r="AD37" s="62">
        <v>1.0</v>
      </c>
      <c r="AE37" s="62">
        <v>1.0</v>
      </c>
      <c r="AF37" s="62">
        <v>15.0</v>
      </c>
      <c r="AG37" s="62">
        <v>15.3</v>
      </c>
      <c r="AH37" s="62">
        <v>8.0</v>
      </c>
    </row>
    <row r="38" ht="15.0" customHeight="1">
      <c r="A38" s="62">
        <v>23.0</v>
      </c>
      <c r="B38" s="62">
        <v>231.0</v>
      </c>
      <c r="C38" s="62">
        <v>26.0</v>
      </c>
      <c r="D38" s="63">
        <v>46006.0</v>
      </c>
      <c r="E38" s="62" t="s">
        <v>275</v>
      </c>
      <c r="F38" s="62" t="s">
        <v>227</v>
      </c>
      <c r="G38" s="62" t="s">
        <v>263</v>
      </c>
      <c r="H38" s="62" t="s">
        <v>1135</v>
      </c>
      <c r="I38" s="62" t="s">
        <v>224</v>
      </c>
      <c r="J38" s="64">
        <v>1.5131944444444445</v>
      </c>
      <c r="K38" s="62">
        <v>11.0</v>
      </c>
      <c r="L38" s="62">
        <v>21.0</v>
      </c>
      <c r="M38" s="62">
        <v>0.524</v>
      </c>
      <c r="N38" s="62">
        <v>6.0</v>
      </c>
      <c r="O38" s="62">
        <v>10.0</v>
      </c>
      <c r="P38" s="62">
        <v>0.6</v>
      </c>
      <c r="Q38" s="62">
        <v>5.0</v>
      </c>
      <c r="R38" s="62">
        <v>11.0</v>
      </c>
      <c r="S38" s="62">
        <v>0.455</v>
      </c>
      <c r="T38" s="62">
        <v>0.667</v>
      </c>
      <c r="U38" s="62">
        <v>4.0</v>
      </c>
      <c r="V38" s="62">
        <v>4.0</v>
      </c>
      <c r="W38" s="62">
        <v>1.0</v>
      </c>
      <c r="X38" s="62">
        <v>0.0</v>
      </c>
      <c r="Y38" s="62">
        <v>4.0</v>
      </c>
      <c r="Z38" s="62">
        <v>4.0</v>
      </c>
      <c r="AA38" s="62">
        <v>10.0</v>
      </c>
      <c r="AB38" s="62">
        <v>1.0</v>
      </c>
      <c r="AC38" s="62">
        <v>0.0</v>
      </c>
      <c r="AD38" s="62">
        <v>3.0</v>
      </c>
      <c r="AE38" s="62">
        <v>5.0</v>
      </c>
      <c r="AF38" s="62">
        <v>32.0</v>
      </c>
      <c r="AG38" s="62">
        <v>25.9</v>
      </c>
      <c r="AH38" s="62">
        <v>2.0</v>
      </c>
    </row>
    <row r="39" ht="15.0" customHeight="1">
      <c r="A39" s="62">
        <v>24.0</v>
      </c>
      <c r="B39" s="62">
        <v>232.0</v>
      </c>
      <c r="C39" s="62">
        <v>27.0</v>
      </c>
      <c r="D39" s="63">
        <v>46009.0</v>
      </c>
      <c r="E39" s="62" t="s">
        <v>275</v>
      </c>
      <c r="F39" s="62" t="s">
        <v>227</v>
      </c>
      <c r="G39" s="62" t="s">
        <v>256</v>
      </c>
      <c r="H39" s="62" t="s">
        <v>1136</v>
      </c>
      <c r="I39" s="62" t="s">
        <v>224</v>
      </c>
      <c r="J39" s="64">
        <v>1.8555555555555556</v>
      </c>
      <c r="K39" s="62">
        <v>12.0</v>
      </c>
      <c r="L39" s="62">
        <v>30.0</v>
      </c>
      <c r="M39" s="62">
        <v>0.4</v>
      </c>
      <c r="N39" s="62">
        <v>2.0</v>
      </c>
      <c r="O39" s="62">
        <v>9.0</v>
      </c>
      <c r="P39" s="62">
        <v>0.222</v>
      </c>
      <c r="Q39" s="62">
        <v>10.0</v>
      </c>
      <c r="R39" s="62">
        <v>21.0</v>
      </c>
      <c r="S39" s="62">
        <v>0.476</v>
      </c>
      <c r="T39" s="62">
        <v>0.433</v>
      </c>
      <c r="U39" s="62">
        <v>3.0</v>
      </c>
      <c r="V39" s="62">
        <v>4.0</v>
      </c>
      <c r="W39" s="62">
        <v>0.75</v>
      </c>
      <c r="X39" s="62">
        <v>0.0</v>
      </c>
      <c r="Y39" s="62">
        <v>10.0</v>
      </c>
      <c r="Z39" s="62">
        <v>10.0</v>
      </c>
      <c r="AA39" s="62">
        <v>9.0</v>
      </c>
      <c r="AB39" s="62">
        <v>0.0</v>
      </c>
      <c r="AC39" s="62">
        <v>1.0</v>
      </c>
      <c r="AD39" s="62">
        <v>4.0</v>
      </c>
      <c r="AE39" s="62">
        <v>3.0</v>
      </c>
      <c r="AF39" s="62">
        <v>29.0</v>
      </c>
      <c r="AG39" s="62">
        <v>17.2</v>
      </c>
      <c r="AH39" s="62">
        <v>2.0</v>
      </c>
    </row>
    <row r="40" ht="15.0" customHeight="1">
      <c r="A40" s="62">
        <v>25.0</v>
      </c>
      <c r="B40" s="62">
        <v>233.0</v>
      </c>
      <c r="C40" s="62">
        <v>28.0</v>
      </c>
      <c r="D40" s="63">
        <v>46011.0</v>
      </c>
      <c r="E40" s="62" t="s">
        <v>275</v>
      </c>
      <c r="F40" s="62" t="s">
        <v>81</v>
      </c>
      <c r="G40" s="62" t="s">
        <v>243</v>
      </c>
      <c r="H40" s="62" t="s">
        <v>1137</v>
      </c>
      <c r="I40" s="62" t="s">
        <v>224</v>
      </c>
      <c r="J40" s="64">
        <v>1.4847222222222223</v>
      </c>
      <c r="K40" s="62">
        <v>9.0</v>
      </c>
      <c r="L40" s="62">
        <v>20.0</v>
      </c>
      <c r="M40" s="62">
        <v>0.45</v>
      </c>
      <c r="N40" s="62">
        <v>1.0</v>
      </c>
      <c r="O40" s="62">
        <v>5.0</v>
      </c>
      <c r="P40" s="62">
        <v>0.2</v>
      </c>
      <c r="Q40" s="62">
        <v>8.0</v>
      </c>
      <c r="R40" s="62">
        <v>15.0</v>
      </c>
      <c r="S40" s="62">
        <v>0.533</v>
      </c>
      <c r="T40" s="62">
        <v>0.475</v>
      </c>
      <c r="U40" s="62">
        <v>3.0</v>
      </c>
      <c r="V40" s="62">
        <v>4.0</v>
      </c>
      <c r="W40" s="62">
        <v>0.75</v>
      </c>
      <c r="X40" s="62">
        <v>2.0</v>
      </c>
      <c r="Y40" s="62">
        <v>8.0</v>
      </c>
      <c r="Z40" s="62">
        <v>10.0</v>
      </c>
      <c r="AA40" s="62">
        <v>10.0</v>
      </c>
      <c r="AB40" s="62">
        <v>2.0</v>
      </c>
      <c r="AC40" s="62">
        <v>0.0</v>
      </c>
      <c r="AD40" s="62">
        <v>2.0</v>
      </c>
      <c r="AE40" s="62">
        <v>3.0</v>
      </c>
      <c r="AF40" s="62">
        <v>22.0</v>
      </c>
      <c r="AG40" s="62">
        <v>20.8</v>
      </c>
      <c r="AH40" s="62">
        <v>33.0</v>
      </c>
    </row>
    <row r="41" ht="15.0" customHeight="1">
      <c r="A41" s="62">
        <v>26.0</v>
      </c>
      <c r="B41" s="62">
        <v>234.0</v>
      </c>
      <c r="C41" s="62">
        <v>29.0</v>
      </c>
      <c r="D41" s="63">
        <v>46013.0</v>
      </c>
      <c r="E41" s="62" t="s">
        <v>275</v>
      </c>
      <c r="F41" s="62" t="s">
        <v>227</v>
      </c>
      <c r="G41" s="62" t="s">
        <v>230</v>
      </c>
      <c r="H41" s="62" t="s">
        <v>1138</v>
      </c>
      <c r="I41" s="62" t="s">
        <v>224</v>
      </c>
      <c r="J41" s="64">
        <v>1.0784722222222223</v>
      </c>
      <c r="K41" s="62">
        <v>6.0</v>
      </c>
      <c r="L41" s="62">
        <v>9.0</v>
      </c>
      <c r="M41" s="62">
        <v>0.667</v>
      </c>
      <c r="N41" s="62">
        <v>1.0</v>
      </c>
      <c r="O41" s="62">
        <v>2.0</v>
      </c>
      <c r="P41" s="62">
        <v>0.5</v>
      </c>
      <c r="Q41" s="62">
        <v>5.0</v>
      </c>
      <c r="R41" s="62">
        <v>7.0</v>
      </c>
      <c r="S41" s="62">
        <v>0.714</v>
      </c>
      <c r="T41" s="62">
        <v>0.722</v>
      </c>
      <c r="U41" s="62">
        <v>1.0</v>
      </c>
      <c r="V41" s="62">
        <v>2.0</v>
      </c>
      <c r="W41" s="62">
        <v>0.5</v>
      </c>
      <c r="X41" s="62">
        <v>1.0</v>
      </c>
      <c r="Y41" s="62">
        <v>5.0</v>
      </c>
      <c r="Z41" s="62">
        <v>6.0</v>
      </c>
      <c r="AA41" s="62">
        <v>9.0</v>
      </c>
      <c r="AB41" s="62">
        <v>1.0</v>
      </c>
      <c r="AC41" s="62">
        <v>0.0</v>
      </c>
      <c r="AD41" s="62">
        <v>5.0</v>
      </c>
      <c r="AE41" s="62">
        <v>6.0</v>
      </c>
      <c r="AF41" s="62">
        <v>14.0</v>
      </c>
      <c r="AG41" s="62">
        <v>11.8</v>
      </c>
      <c r="AH41" s="62">
        <v>11.0</v>
      </c>
    </row>
    <row r="42" ht="15.0" customHeight="1">
      <c r="A42" s="62">
        <v>27.0</v>
      </c>
      <c r="B42" s="62">
        <v>235.0</v>
      </c>
      <c r="C42" s="62">
        <v>30.0</v>
      </c>
      <c r="D42" s="63">
        <v>46014.0</v>
      </c>
      <c r="E42" s="62" t="s">
        <v>275</v>
      </c>
      <c r="F42" s="62" t="s">
        <v>227</v>
      </c>
      <c r="G42" s="62" t="s">
        <v>228</v>
      </c>
      <c r="H42" s="62" t="s">
        <v>1139</v>
      </c>
      <c r="I42" s="62" t="s">
        <v>224</v>
      </c>
      <c r="J42" s="64">
        <v>1.6097222222222223</v>
      </c>
      <c r="K42" s="62">
        <v>8.0</v>
      </c>
      <c r="L42" s="62">
        <v>15.0</v>
      </c>
      <c r="M42" s="62">
        <v>0.533</v>
      </c>
      <c r="N42" s="62">
        <v>2.0</v>
      </c>
      <c r="O42" s="62">
        <v>5.0</v>
      </c>
      <c r="P42" s="62">
        <v>0.4</v>
      </c>
      <c r="Q42" s="62">
        <v>6.0</v>
      </c>
      <c r="R42" s="62">
        <v>10.0</v>
      </c>
      <c r="S42" s="62">
        <v>0.6</v>
      </c>
      <c r="T42" s="62">
        <v>0.6</v>
      </c>
      <c r="U42" s="62">
        <v>5.0</v>
      </c>
      <c r="V42" s="62">
        <v>6.0</v>
      </c>
      <c r="W42" s="62">
        <v>0.833</v>
      </c>
      <c r="X42" s="62">
        <v>0.0</v>
      </c>
      <c r="Y42" s="62">
        <v>7.0</v>
      </c>
      <c r="Z42" s="62">
        <v>7.0</v>
      </c>
      <c r="AA42" s="62">
        <v>14.0</v>
      </c>
      <c r="AB42" s="62">
        <v>5.0</v>
      </c>
      <c r="AC42" s="62">
        <v>0.0</v>
      </c>
      <c r="AD42" s="62">
        <v>9.0</v>
      </c>
      <c r="AE42" s="62">
        <v>4.0</v>
      </c>
      <c r="AF42" s="62">
        <v>23.0</v>
      </c>
      <c r="AG42" s="62">
        <v>21.6</v>
      </c>
      <c r="AH42" s="62">
        <v>7.0</v>
      </c>
    </row>
    <row r="43" ht="15.0" customHeight="1">
      <c r="A43" s="62">
        <v>28.0</v>
      </c>
      <c r="B43" s="62">
        <v>236.0</v>
      </c>
      <c r="C43" s="62">
        <v>31.0</v>
      </c>
      <c r="D43" s="63">
        <v>46017.0</v>
      </c>
      <c r="E43" s="62" t="s">
        <v>275</v>
      </c>
      <c r="F43" s="62" t="s">
        <v>227</v>
      </c>
      <c r="G43" s="62" t="s">
        <v>251</v>
      </c>
      <c r="H43" s="62" t="s">
        <v>1140</v>
      </c>
      <c r="I43" s="62" t="s">
        <v>224</v>
      </c>
      <c r="J43" s="64">
        <v>1.5472222222222223</v>
      </c>
      <c r="K43" s="62">
        <v>10.0</v>
      </c>
      <c r="L43" s="62">
        <v>19.0</v>
      </c>
      <c r="M43" s="62">
        <v>0.526</v>
      </c>
      <c r="N43" s="62">
        <v>3.0</v>
      </c>
      <c r="O43" s="62">
        <v>6.0</v>
      </c>
      <c r="P43" s="62">
        <v>0.5</v>
      </c>
      <c r="Q43" s="62">
        <v>7.0</v>
      </c>
      <c r="R43" s="62">
        <v>13.0</v>
      </c>
      <c r="S43" s="62">
        <v>0.538</v>
      </c>
      <c r="T43" s="62">
        <v>0.605</v>
      </c>
      <c r="U43" s="62">
        <v>6.0</v>
      </c>
      <c r="V43" s="62">
        <v>9.0</v>
      </c>
      <c r="W43" s="62">
        <v>0.667</v>
      </c>
      <c r="X43" s="62">
        <v>0.0</v>
      </c>
      <c r="Y43" s="62">
        <v>5.0</v>
      </c>
      <c r="Z43" s="62">
        <v>5.0</v>
      </c>
      <c r="AA43" s="62">
        <v>17.0</v>
      </c>
      <c r="AB43" s="62">
        <v>2.0</v>
      </c>
      <c r="AC43" s="62">
        <v>2.0</v>
      </c>
      <c r="AD43" s="62">
        <v>4.0</v>
      </c>
      <c r="AE43" s="62">
        <v>3.0</v>
      </c>
      <c r="AF43" s="62">
        <v>29.0</v>
      </c>
      <c r="AG43" s="62">
        <v>30.1</v>
      </c>
      <c r="AH43" s="62">
        <v>-1.0</v>
      </c>
    </row>
    <row r="44" ht="15.0" customHeight="1">
      <c r="A44" s="62">
        <v>29.0</v>
      </c>
      <c r="B44" s="62">
        <v>237.0</v>
      </c>
      <c r="C44" s="62">
        <v>32.0</v>
      </c>
      <c r="D44" s="63">
        <v>46019.0</v>
      </c>
      <c r="E44" s="62" t="s">
        <v>275</v>
      </c>
      <c r="F44" s="62" t="s">
        <v>227</v>
      </c>
      <c r="G44" s="62" t="s">
        <v>254</v>
      </c>
      <c r="H44" s="62" t="s">
        <v>1141</v>
      </c>
      <c r="I44" s="62" t="s">
        <v>224</v>
      </c>
      <c r="J44" s="64">
        <v>1.3375</v>
      </c>
      <c r="K44" s="62">
        <v>9.0</v>
      </c>
      <c r="L44" s="62">
        <v>18.0</v>
      </c>
      <c r="M44" s="62">
        <v>0.5</v>
      </c>
      <c r="N44" s="62">
        <v>3.0</v>
      </c>
      <c r="O44" s="62">
        <v>7.0</v>
      </c>
      <c r="P44" s="62">
        <v>0.429</v>
      </c>
      <c r="Q44" s="62">
        <v>6.0</v>
      </c>
      <c r="R44" s="62">
        <v>11.0</v>
      </c>
      <c r="S44" s="62">
        <v>0.545</v>
      </c>
      <c r="T44" s="62">
        <v>0.583</v>
      </c>
      <c r="U44" s="62">
        <v>6.0</v>
      </c>
      <c r="V44" s="62">
        <v>7.0</v>
      </c>
      <c r="W44" s="62">
        <v>0.857</v>
      </c>
      <c r="X44" s="62">
        <v>0.0</v>
      </c>
      <c r="Y44" s="62">
        <v>5.0</v>
      </c>
      <c r="Z44" s="62">
        <v>5.0</v>
      </c>
      <c r="AA44" s="62">
        <v>9.0</v>
      </c>
      <c r="AB44" s="62">
        <v>0.0</v>
      </c>
      <c r="AC44" s="62">
        <v>0.0</v>
      </c>
      <c r="AD44" s="62">
        <v>3.0</v>
      </c>
      <c r="AE44" s="62">
        <v>4.0</v>
      </c>
      <c r="AF44" s="62">
        <v>27.0</v>
      </c>
      <c r="AG44" s="62">
        <v>20.8</v>
      </c>
      <c r="AH44" s="62">
        <v>-6.0</v>
      </c>
    </row>
    <row r="45" ht="15.0" customHeight="1">
      <c r="A45" s="62">
        <v>30.0</v>
      </c>
      <c r="B45" s="62">
        <v>238.0</v>
      </c>
      <c r="C45" s="62">
        <v>33.0</v>
      </c>
      <c r="D45" s="63">
        <v>46021.0</v>
      </c>
      <c r="E45" s="62" t="s">
        <v>275</v>
      </c>
      <c r="F45" s="62" t="s">
        <v>227</v>
      </c>
      <c r="G45" s="62" t="s">
        <v>221</v>
      </c>
      <c r="H45" s="62" t="s">
        <v>1142</v>
      </c>
      <c r="I45" s="62" t="s">
        <v>224</v>
      </c>
      <c r="J45" s="64">
        <v>1.3645833333333333</v>
      </c>
      <c r="K45" s="62">
        <v>12.0</v>
      </c>
      <c r="L45" s="62">
        <v>19.0</v>
      </c>
      <c r="M45" s="62">
        <v>0.632</v>
      </c>
      <c r="N45" s="62">
        <v>1.0</v>
      </c>
      <c r="O45" s="62">
        <v>4.0</v>
      </c>
      <c r="P45" s="62">
        <v>0.25</v>
      </c>
      <c r="Q45" s="62">
        <v>11.0</v>
      </c>
      <c r="R45" s="62">
        <v>15.0</v>
      </c>
      <c r="S45" s="62">
        <v>0.733</v>
      </c>
      <c r="T45" s="62">
        <v>0.658</v>
      </c>
      <c r="U45" s="62">
        <v>2.0</v>
      </c>
      <c r="V45" s="62">
        <v>2.0</v>
      </c>
      <c r="W45" s="62">
        <v>1.0</v>
      </c>
      <c r="X45" s="62">
        <v>0.0</v>
      </c>
      <c r="Y45" s="62">
        <v>5.0</v>
      </c>
      <c r="Z45" s="62">
        <v>5.0</v>
      </c>
      <c r="AA45" s="62">
        <v>11.0</v>
      </c>
      <c r="AB45" s="62">
        <v>1.0</v>
      </c>
      <c r="AC45" s="62">
        <v>0.0</v>
      </c>
      <c r="AD45" s="62">
        <v>5.0</v>
      </c>
      <c r="AE45" s="62">
        <v>3.0</v>
      </c>
      <c r="AF45" s="62">
        <v>27.0</v>
      </c>
      <c r="AG45" s="62">
        <v>22.5</v>
      </c>
      <c r="AH45" s="62">
        <v>23.0</v>
      </c>
    </row>
    <row r="46" ht="15.0" customHeight="1">
      <c r="A46" s="62">
        <v>31.0</v>
      </c>
      <c r="B46" s="62">
        <v>239.0</v>
      </c>
      <c r="C46" s="62">
        <v>34.0</v>
      </c>
      <c r="D46" s="63">
        <v>46023.0</v>
      </c>
      <c r="E46" s="62" t="s">
        <v>275</v>
      </c>
      <c r="F46" s="62" t="s">
        <v>81</v>
      </c>
      <c r="G46" s="62" t="s">
        <v>235</v>
      </c>
      <c r="H46" s="62" t="s">
        <v>1143</v>
      </c>
      <c r="I46" s="62" t="s">
        <v>224</v>
      </c>
      <c r="J46" s="64">
        <v>1.6493055555555556</v>
      </c>
      <c r="K46" s="62">
        <v>6.0</v>
      </c>
      <c r="L46" s="62">
        <v>16.0</v>
      </c>
      <c r="M46" s="62">
        <v>0.375</v>
      </c>
      <c r="N46" s="62">
        <v>2.0</v>
      </c>
      <c r="O46" s="62">
        <v>6.0</v>
      </c>
      <c r="P46" s="62">
        <v>0.333</v>
      </c>
      <c r="Q46" s="62">
        <v>4.0</v>
      </c>
      <c r="R46" s="62">
        <v>10.0</v>
      </c>
      <c r="S46" s="62">
        <v>0.4</v>
      </c>
      <c r="T46" s="62">
        <v>0.438</v>
      </c>
      <c r="U46" s="62">
        <v>17.0</v>
      </c>
      <c r="V46" s="62">
        <v>18.0</v>
      </c>
      <c r="W46" s="62">
        <v>0.944</v>
      </c>
      <c r="X46" s="62">
        <v>1.0</v>
      </c>
      <c r="Y46" s="62">
        <v>7.0</v>
      </c>
      <c r="Z46" s="62">
        <v>8.0</v>
      </c>
      <c r="AA46" s="62">
        <v>11.0</v>
      </c>
      <c r="AB46" s="62">
        <v>3.0</v>
      </c>
      <c r="AC46" s="62">
        <v>2.0</v>
      </c>
      <c r="AD46" s="62">
        <v>7.0</v>
      </c>
      <c r="AE46" s="62">
        <v>4.0</v>
      </c>
      <c r="AF46" s="62">
        <v>31.0</v>
      </c>
      <c r="AG46" s="62">
        <v>28.1</v>
      </c>
      <c r="AH46" s="62">
        <v>6.0</v>
      </c>
    </row>
    <row r="47" ht="15.0" customHeight="1">
      <c r="A47" s="62">
        <v>32.0</v>
      </c>
      <c r="B47" s="62">
        <v>240.0</v>
      </c>
      <c r="C47" s="62">
        <v>35.0</v>
      </c>
      <c r="D47" s="63">
        <v>46026.0</v>
      </c>
      <c r="E47" s="62" t="s">
        <v>275</v>
      </c>
      <c r="F47" s="62" t="s">
        <v>227</v>
      </c>
      <c r="G47" s="62" t="s">
        <v>293</v>
      </c>
      <c r="H47" s="62" t="s">
        <v>328</v>
      </c>
      <c r="I47" s="62" t="s">
        <v>224</v>
      </c>
      <c r="J47" s="64">
        <v>1.5430555555555556</v>
      </c>
      <c r="K47" s="62">
        <v>7.0</v>
      </c>
      <c r="L47" s="62">
        <v>22.0</v>
      </c>
      <c r="M47" s="62">
        <v>0.318</v>
      </c>
      <c r="N47" s="62">
        <v>2.0</v>
      </c>
      <c r="O47" s="62">
        <v>5.0</v>
      </c>
      <c r="P47" s="62">
        <v>0.4</v>
      </c>
      <c r="Q47" s="62">
        <v>5.0</v>
      </c>
      <c r="R47" s="62">
        <v>17.0</v>
      </c>
      <c r="S47" s="62">
        <v>0.294</v>
      </c>
      <c r="T47" s="62">
        <v>0.364</v>
      </c>
      <c r="U47" s="62">
        <v>11.0</v>
      </c>
      <c r="V47" s="62">
        <v>11.0</v>
      </c>
      <c r="W47" s="62">
        <v>1.0</v>
      </c>
      <c r="X47" s="62">
        <v>0.0</v>
      </c>
      <c r="Y47" s="62">
        <v>6.0</v>
      </c>
      <c r="Z47" s="62">
        <v>6.0</v>
      </c>
      <c r="AA47" s="62">
        <v>7.0</v>
      </c>
      <c r="AB47" s="62">
        <v>2.0</v>
      </c>
      <c r="AC47" s="62">
        <v>1.0</v>
      </c>
      <c r="AD47" s="62">
        <v>1.0</v>
      </c>
      <c r="AE47" s="62">
        <v>4.0</v>
      </c>
      <c r="AF47" s="62">
        <v>27.0</v>
      </c>
      <c r="AG47" s="62">
        <v>21.2</v>
      </c>
      <c r="AH47" s="62">
        <v>-4.0</v>
      </c>
    </row>
    <row r="48" ht="15.0" customHeight="1">
      <c r="A48" s="62">
        <v>33.0</v>
      </c>
      <c r="B48" s="62">
        <v>241.0</v>
      </c>
      <c r="C48" s="62">
        <v>36.0</v>
      </c>
      <c r="D48" s="63">
        <v>46027.0</v>
      </c>
      <c r="E48" s="62" t="s">
        <v>275</v>
      </c>
      <c r="F48" s="62" t="s">
        <v>81</v>
      </c>
      <c r="G48" s="62" t="s">
        <v>297</v>
      </c>
      <c r="H48" s="62" t="s">
        <v>1144</v>
      </c>
      <c r="I48" s="62" t="s">
        <v>224</v>
      </c>
      <c r="J48" s="64">
        <v>1.211111111111111</v>
      </c>
      <c r="K48" s="62">
        <v>11.0</v>
      </c>
      <c r="L48" s="62">
        <v>17.0</v>
      </c>
      <c r="M48" s="62">
        <v>0.647</v>
      </c>
      <c r="N48" s="62">
        <v>3.0</v>
      </c>
      <c r="O48" s="62">
        <v>4.0</v>
      </c>
      <c r="P48" s="62">
        <v>0.75</v>
      </c>
      <c r="Q48" s="62">
        <v>8.0</v>
      </c>
      <c r="R48" s="62">
        <v>13.0</v>
      </c>
      <c r="S48" s="62">
        <v>0.615</v>
      </c>
      <c r="T48" s="62">
        <v>0.735</v>
      </c>
      <c r="U48" s="62">
        <v>4.0</v>
      </c>
      <c r="V48" s="62">
        <v>5.0</v>
      </c>
      <c r="W48" s="62">
        <v>0.8</v>
      </c>
      <c r="X48" s="62">
        <v>0.0</v>
      </c>
      <c r="Y48" s="62">
        <v>3.0</v>
      </c>
      <c r="Z48" s="62">
        <v>3.0</v>
      </c>
      <c r="AA48" s="62">
        <v>13.0</v>
      </c>
      <c r="AB48" s="62">
        <v>1.0</v>
      </c>
      <c r="AC48" s="62">
        <v>2.0</v>
      </c>
      <c r="AD48" s="62">
        <v>5.0</v>
      </c>
      <c r="AE48" s="62">
        <v>2.0</v>
      </c>
      <c r="AF48" s="62">
        <v>29.0</v>
      </c>
      <c r="AG48" s="62">
        <v>27.7</v>
      </c>
      <c r="AH48" s="62">
        <v>23.0</v>
      </c>
    </row>
    <row r="49" ht="15.0" customHeight="1">
      <c r="A49" s="62">
        <v>33.0</v>
      </c>
      <c r="B49" s="62" t="s">
        <v>81</v>
      </c>
      <c r="C49" s="62">
        <v>37.0</v>
      </c>
      <c r="D49" s="63">
        <v>46029.0</v>
      </c>
      <c r="E49" s="62" t="s">
        <v>275</v>
      </c>
      <c r="F49" s="62" t="s">
        <v>81</v>
      </c>
      <c r="G49" s="62" t="s">
        <v>291</v>
      </c>
      <c r="H49" s="62" t="s">
        <v>1145</v>
      </c>
      <c r="I49" s="62" t="s">
        <v>610</v>
      </c>
      <c r="J49" s="62" t="s">
        <v>610</v>
      </c>
      <c r="K49" s="62" t="s">
        <v>610</v>
      </c>
      <c r="L49" s="62" t="s">
        <v>610</v>
      </c>
      <c r="M49" s="62" t="s">
        <v>610</v>
      </c>
      <c r="N49" s="62" t="s">
        <v>610</v>
      </c>
      <c r="O49" s="62" t="s">
        <v>610</v>
      </c>
      <c r="P49" s="62" t="s">
        <v>610</v>
      </c>
      <c r="Q49" s="62" t="s">
        <v>610</v>
      </c>
      <c r="R49" s="62" t="s">
        <v>610</v>
      </c>
      <c r="S49" s="62" t="s">
        <v>610</v>
      </c>
      <c r="T49" s="62" t="s">
        <v>610</v>
      </c>
      <c r="U49" s="62" t="s">
        <v>610</v>
      </c>
      <c r="V49" s="62" t="s">
        <v>610</v>
      </c>
      <c r="W49" s="62" t="s">
        <v>610</v>
      </c>
      <c r="X49" s="62" t="s">
        <v>610</v>
      </c>
      <c r="Y49" s="62" t="s">
        <v>610</v>
      </c>
      <c r="Z49" s="62" t="s">
        <v>610</v>
      </c>
      <c r="AA49" s="62" t="s">
        <v>610</v>
      </c>
      <c r="AB49" s="62" t="s">
        <v>610</v>
      </c>
      <c r="AC49" s="62" t="s">
        <v>610</v>
      </c>
      <c r="AD49" s="62" t="s">
        <v>610</v>
      </c>
      <c r="AE49" s="62" t="s">
        <v>610</v>
      </c>
      <c r="AF49" s="62" t="s">
        <v>610</v>
      </c>
      <c r="AG49" s="62" t="s">
        <v>610</v>
      </c>
      <c r="AH49" s="62" t="s">
        <v>610</v>
      </c>
    </row>
    <row r="50" ht="15.0" customHeight="1">
      <c r="A50" s="62">
        <v>33.0</v>
      </c>
      <c r="B50" s="62" t="s">
        <v>81</v>
      </c>
      <c r="C50" s="62">
        <v>38.0</v>
      </c>
      <c r="D50" s="63">
        <v>46032.0</v>
      </c>
      <c r="E50" s="62" t="s">
        <v>275</v>
      </c>
      <c r="F50" s="62" t="s">
        <v>81</v>
      </c>
      <c r="G50" s="62" t="s">
        <v>254</v>
      </c>
      <c r="H50" s="62" t="s">
        <v>1146</v>
      </c>
      <c r="I50" s="62" t="s">
        <v>238</v>
      </c>
      <c r="J50" s="62" t="s">
        <v>238</v>
      </c>
      <c r="K50" s="62" t="s">
        <v>238</v>
      </c>
      <c r="L50" s="62" t="s">
        <v>238</v>
      </c>
      <c r="M50" s="62" t="s">
        <v>238</v>
      </c>
      <c r="N50" s="62" t="s">
        <v>238</v>
      </c>
      <c r="O50" s="62" t="s">
        <v>238</v>
      </c>
      <c r="P50" s="62" t="s">
        <v>238</v>
      </c>
      <c r="Q50" s="62" t="s">
        <v>238</v>
      </c>
      <c r="R50" s="62" t="s">
        <v>238</v>
      </c>
      <c r="S50" s="62" t="s">
        <v>238</v>
      </c>
      <c r="T50" s="62" t="s">
        <v>238</v>
      </c>
      <c r="U50" s="62" t="s">
        <v>238</v>
      </c>
      <c r="V50" s="62" t="s">
        <v>238</v>
      </c>
      <c r="W50" s="62" t="s">
        <v>238</v>
      </c>
      <c r="X50" s="62" t="s">
        <v>238</v>
      </c>
      <c r="Y50" s="62" t="s">
        <v>238</v>
      </c>
      <c r="Z50" s="62" t="s">
        <v>238</v>
      </c>
      <c r="AA50" s="62" t="s">
        <v>238</v>
      </c>
      <c r="AB50" s="62" t="s">
        <v>238</v>
      </c>
      <c r="AC50" s="62" t="s">
        <v>238</v>
      </c>
      <c r="AD50" s="62" t="s">
        <v>238</v>
      </c>
      <c r="AE50" s="62" t="s">
        <v>238</v>
      </c>
      <c r="AF50" s="62" t="s">
        <v>238</v>
      </c>
      <c r="AG50" s="62" t="s">
        <v>238</v>
      </c>
      <c r="AH50" s="62" t="s">
        <v>238</v>
      </c>
    </row>
    <row r="51" ht="15.0" customHeight="1">
      <c r="A51" s="62">
        <v>34.0</v>
      </c>
      <c r="B51" s="62">
        <v>242.0</v>
      </c>
      <c r="C51" s="62">
        <v>39.0</v>
      </c>
      <c r="D51" s="63">
        <v>46037.0</v>
      </c>
      <c r="E51" s="62" t="s">
        <v>275</v>
      </c>
      <c r="F51" s="62" t="s">
        <v>81</v>
      </c>
      <c r="G51" s="62" t="s">
        <v>259</v>
      </c>
      <c r="H51" s="62" t="s">
        <v>1147</v>
      </c>
      <c r="I51" s="62" t="s">
        <v>224</v>
      </c>
      <c r="J51" s="64">
        <v>1.6020833333333333</v>
      </c>
      <c r="K51" s="62">
        <v>3.0</v>
      </c>
      <c r="L51" s="62">
        <v>16.0</v>
      </c>
      <c r="M51" s="62">
        <v>0.188</v>
      </c>
      <c r="N51" s="62">
        <v>0.0</v>
      </c>
      <c r="O51" s="62">
        <v>7.0</v>
      </c>
      <c r="P51" s="62">
        <v>0.0</v>
      </c>
      <c r="Q51" s="62">
        <v>3.0</v>
      </c>
      <c r="R51" s="62">
        <v>9.0</v>
      </c>
      <c r="S51" s="62">
        <v>0.333</v>
      </c>
      <c r="T51" s="62">
        <v>0.188</v>
      </c>
      <c r="U51" s="62">
        <v>4.0</v>
      </c>
      <c r="V51" s="62">
        <v>9.0</v>
      </c>
      <c r="W51" s="62">
        <v>0.444</v>
      </c>
      <c r="X51" s="62">
        <v>0.0</v>
      </c>
      <c r="Y51" s="62">
        <v>4.0</v>
      </c>
      <c r="Z51" s="62">
        <v>4.0</v>
      </c>
      <c r="AA51" s="62">
        <v>11.0</v>
      </c>
      <c r="AB51" s="62">
        <v>0.0</v>
      </c>
      <c r="AC51" s="62">
        <v>1.0</v>
      </c>
      <c r="AD51" s="62">
        <v>5.0</v>
      </c>
      <c r="AE51" s="62">
        <v>0.0</v>
      </c>
      <c r="AF51" s="62">
        <v>10.0</v>
      </c>
      <c r="AG51" s="62">
        <v>2.6</v>
      </c>
      <c r="AH51" s="62">
        <v>9.0</v>
      </c>
    </row>
    <row r="52" ht="15.0" customHeight="1">
      <c r="A52" s="62">
        <v>35.0</v>
      </c>
      <c r="B52" s="62">
        <v>243.0</v>
      </c>
      <c r="C52" s="62">
        <v>40.0</v>
      </c>
      <c r="D52" s="63">
        <v>46039.0</v>
      </c>
      <c r="E52" s="62" t="s">
        <v>275</v>
      </c>
      <c r="F52" s="62" t="s">
        <v>81</v>
      </c>
      <c r="G52" s="62" t="s">
        <v>316</v>
      </c>
      <c r="H52" s="62" t="s">
        <v>1148</v>
      </c>
      <c r="I52" s="62" t="s">
        <v>224</v>
      </c>
      <c r="J52" s="65">
        <v>0.8847222222222222</v>
      </c>
      <c r="K52" s="62">
        <v>6.0</v>
      </c>
      <c r="L52" s="62">
        <v>14.0</v>
      </c>
      <c r="M52" s="62">
        <v>0.429</v>
      </c>
      <c r="N52" s="62">
        <v>2.0</v>
      </c>
      <c r="O52" s="62">
        <v>3.0</v>
      </c>
      <c r="P52" s="62">
        <v>0.667</v>
      </c>
      <c r="Q52" s="62">
        <v>4.0</v>
      </c>
      <c r="R52" s="62">
        <v>11.0</v>
      </c>
      <c r="S52" s="62">
        <v>0.364</v>
      </c>
      <c r="T52" s="62">
        <v>0.5</v>
      </c>
      <c r="U52" s="62">
        <v>2.0</v>
      </c>
      <c r="V52" s="62">
        <v>2.0</v>
      </c>
      <c r="W52" s="62">
        <v>1.0</v>
      </c>
      <c r="X52" s="62">
        <v>0.0</v>
      </c>
      <c r="Y52" s="62">
        <v>3.0</v>
      </c>
      <c r="Z52" s="62">
        <v>3.0</v>
      </c>
      <c r="AA52" s="62">
        <v>5.0</v>
      </c>
      <c r="AB52" s="62">
        <v>0.0</v>
      </c>
      <c r="AC52" s="62">
        <v>0.0</v>
      </c>
      <c r="AD52" s="62">
        <v>2.0</v>
      </c>
      <c r="AE52" s="62">
        <v>3.0</v>
      </c>
      <c r="AF52" s="62">
        <v>16.0</v>
      </c>
      <c r="AG52" s="62">
        <v>9.8</v>
      </c>
      <c r="AH52" s="62">
        <v>31.0</v>
      </c>
    </row>
    <row r="53" ht="15.0" customHeight="1">
      <c r="A53" s="62">
        <v>36.0</v>
      </c>
      <c r="B53" s="62">
        <v>244.0</v>
      </c>
      <c r="C53" s="62">
        <v>41.0</v>
      </c>
      <c r="D53" s="63">
        <v>46041.0</v>
      </c>
      <c r="E53" s="62" t="s">
        <v>275</v>
      </c>
      <c r="F53" s="62" t="s">
        <v>81</v>
      </c>
      <c r="G53" s="62" t="s">
        <v>263</v>
      </c>
      <c r="H53" s="62" t="s">
        <v>362</v>
      </c>
      <c r="I53" s="62" t="s">
        <v>224</v>
      </c>
      <c r="J53" s="64">
        <v>1.6777777777777778</v>
      </c>
      <c r="K53" s="62">
        <v>4.0</v>
      </c>
      <c r="L53" s="62">
        <v>17.0</v>
      </c>
      <c r="M53" s="62">
        <v>0.235</v>
      </c>
      <c r="N53" s="62">
        <v>0.0</v>
      </c>
      <c r="O53" s="62">
        <v>4.0</v>
      </c>
      <c r="P53" s="62">
        <v>0.0</v>
      </c>
      <c r="Q53" s="62">
        <v>4.0</v>
      </c>
      <c r="R53" s="62">
        <v>13.0</v>
      </c>
      <c r="S53" s="62">
        <v>0.308</v>
      </c>
      <c r="T53" s="62">
        <v>0.235</v>
      </c>
      <c r="U53" s="62">
        <v>8.0</v>
      </c>
      <c r="V53" s="62">
        <v>10.0</v>
      </c>
      <c r="W53" s="62">
        <v>0.8</v>
      </c>
      <c r="X53" s="62">
        <v>1.0</v>
      </c>
      <c r="Y53" s="62">
        <v>2.0</v>
      </c>
      <c r="Z53" s="62">
        <v>3.0</v>
      </c>
      <c r="AA53" s="62">
        <v>14.0</v>
      </c>
      <c r="AB53" s="62">
        <v>1.0</v>
      </c>
      <c r="AC53" s="62">
        <v>2.0</v>
      </c>
      <c r="AD53" s="62">
        <v>0.0</v>
      </c>
      <c r="AE53" s="62">
        <v>3.0</v>
      </c>
      <c r="AF53" s="62">
        <v>16.0</v>
      </c>
      <c r="AG53" s="62">
        <v>17.2</v>
      </c>
      <c r="AH53" s="62">
        <v>1.0</v>
      </c>
    </row>
    <row r="54" ht="15.0" customHeight="1">
      <c r="A54" s="62">
        <v>36.0</v>
      </c>
      <c r="B54" s="62" t="s">
        <v>81</v>
      </c>
      <c r="C54" s="62">
        <v>42.0</v>
      </c>
      <c r="D54" s="63">
        <v>46043.0</v>
      </c>
      <c r="E54" s="62" t="s">
        <v>275</v>
      </c>
      <c r="F54" s="62" t="s">
        <v>227</v>
      </c>
      <c r="G54" s="62" t="s">
        <v>247</v>
      </c>
      <c r="H54" s="62" t="s">
        <v>807</v>
      </c>
      <c r="I54" s="62" t="s">
        <v>238</v>
      </c>
      <c r="J54" s="62" t="s">
        <v>238</v>
      </c>
      <c r="K54" s="62" t="s">
        <v>238</v>
      </c>
      <c r="L54" s="62" t="s">
        <v>238</v>
      </c>
      <c r="M54" s="62" t="s">
        <v>238</v>
      </c>
      <c r="N54" s="62" t="s">
        <v>238</v>
      </c>
      <c r="O54" s="62" t="s">
        <v>238</v>
      </c>
      <c r="P54" s="62" t="s">
        <v>238</v>
      </c>
      <c r="Q54" s="62" t="s">
        <v>238</v>
      </c>
      <c r="R54" s="62" t="s">
        <v>238</v>
      </c>
      <c r="S54" s="62" t="s">
        <v>238</v>
      </c>
      <c r="T54" s="62" t="s">
        <v>238</v>
      </c>
      <c r="U54" s="62" t="s">
        <v>238</v>
      </c>
      <c r="V54" s="62" t="s">
        <v>238</v>
      </c>
      <c r="W54" s="62" t="s">
        <v>238</v>
      </c>
      <c r="X54" s="62" t="s">
        <v>238</v>
      </c>
      <c r="Y54" s="62" t="s">
        <v>238</v>
      </c>
      <c r="Z54" s="62" t="s">
        <v>238</v>
      </c>
      <c r="AA54" s="62" t="s">
        <v>238</v>
      </c>
      <c r="AB54" s="62" t="s">
        <v>238</v>
      </c>
      <c r="AC54" s="62" t="s">
        <v>238</v>
      </c>
      <c r="AD54" s="62" t="s">
        <v>238</v>
      </c>
      <c r="AE54" s="62" t="s">
        <v>238</v>
      </c>
      <c r="AF54" s="62" t="s">
        <v>238</v>
      </c>
      <c r="AG54" s="62" t="s">
        <v>238</v>
      </c>
      <c r="AH54" s="62" t="s">
        <v>238</v>
      </c>
    </row>
    <row r="55" ht="15.0" customHeight="1">
      <c r="A55" s="62">
        <v>37.0</v>
      </c>
      <c r="B55" s="62">
        <v>245.0</v>
      </c>
      <c r="C55" s="62">
        <v>43.0</v>
      </c>
      <c r="D55" s="63">
        <v>46045.0</v>
      </c>
      <c r="E55" s="62" t="s">
        <v>275</v>
      </c>
      <c r="F55" s="62" t="s">
        <v>81</v>
      </c>
      <c r="G55" s="62" t="s">
        <v>272</v>
      </c>
      <c r="H55" s="62" t="s">
        <v>1149</v>
      </c>
      <c r="I55" s="62" t="s">
        <v>224</v>
      </c>
      <c r="J55" s="64">
        <v>1.5784722222222223</v>
      </c>
      <c r="K55" s="62">
        <v>5.0</v>
      </c>
      <c r="L55" s="62">
        <v>13.0</v>
      </c>
      <c r="M55" s="62">
        <v>0.385</v>
      </c>
      <c r="N55" s="62">
        <v>0.0</v>
      </c>
      <c r="O55" s="62">
        <v>4.0</v>
      </c>
      <c r="P55" s="62">
        <v>0.0</v>
      </c>
      <c r="Q55" s="62">
        <v>5.0</v>
      </c>
      <c r="R55" s="62">
        <v>9.0</v>
      </c>
      <c r="S55" s="62">
        <v>0.556</v>
      </c>
      <c r="T55" s="62">
        <v>0.385</v>
      </c>
      <c r="U55" s="62">
        <v>2.0</v>
      </c>
      <c r="V55" s="62">
        <v>3.0</v>
      </c>
      <c r="W55" s="62">
        <v>0.667</v>
      </c>
      <c r="X55" s="62">
        <v>0.0</v>
      </c>
      <c r="Y55" s="62">
        <v>1.0</v>
      </c>
      <c r="Z55" s="62">
        <v>1.0</v>
      </c>
      <c r="AA55" s="62">
        <v>8.0</v>
      </c>
      <c r="AB55" s="62">
        <v>2.0</v>
      </c>
      <c r="AC55" s="62">
        <v>1.0</v>
      </c>
      <c r="AD55" s="62">
        <v>6.0</v>
      </c>
      <c r="AE55" s="62">
        <v>5.0</v>
      </c>
      <c r="AF55" s="62">
        <v>12.0</v>
      </c>
      <c r="AG55" s="62">
        <v>5.1</v>
      </c>
      <c r="AH55" s="62">
        <v>-10.0</v>
      </c>
    </row>
    <row r="56" ht="15.0" customHeight="1">
      <c r="A56" s="62">
        <v>38.0</v>
      </c>
      <c r="B56" s="62">
        <v>246.0</v>
      </c>
      <c r="C56" s="62">
        <v>44.0</v>
      </c>
      <c r="D56" s="63">
        <v>46047.0</v>
      </c>
      <c r="E56" s="62" t="s">
        <v>275</v>
      </c>
      <c r="F56" s="62" t="s">
        <v>81</v>
      </c>
      <c r="G56" s="62" t="s">
        <v>228</v>
      </c>
      <c r="H56" s="62" t="s">
        <v>1150</v>
      </c>
      <c r="I56" s="62" t="s">
        <v>224</v>
      </c>
      <c r="J56" s="64">
        <v>1.2625</v>
      </c>
      <c r="K56" s="62">
        <v>13.0</v>
      </c>
      <c r="L56" s="62">
        <v>22.0</v>
      </c>
      <c r="M56" s="62">
        <v>0.591</v>
      </c>
      <c r="N56" s="62">
        <v>3.0</v>
      </c>
      <c r="O56" s="62">
        <v>5.0</v>
      </c>
      <c r="P56" s="62">
        <v>0.6</v>
      </c>
      <c r="Q56" s="62">
        <v>10.0</v>
      </c>
      <c r="R56" s="62">
        <v>17.0</v>
      </c>
      <c r="S56" s="62">
        <v>0.588</v>
      </c>
      <c r="T56" s="62">
        <v>0.659</v>
      </c>
      <c r="U56" s="62">
        <v>0.0</v>
      </c>
      <c r="V56" s="62">
        <v>1.0</v>
      </c>
      <c r="W56" s="62">
        <v>0.0</v>
      </c>
      <c r="X56" s="62">
        <v>3.0</v>
      </c>
      <c r="Y56" s="62">
        <v>2.0</v>
      </c>
      <c r="Z56" s="62">
        <v>5.0</v>
      </c>
      <c r="AA56" s="62">
        <v>11.0</v>
      </c>
      <c r="AB56" s="62">
        <v>3.0</v>
      </c>
      <c r="AC56" s="62">
        <v>1.0</v>
      </c>
      <c r="AD56" s="62">
        <v>5.0</v>
      </c>
      <c r="AE56" s="62">
        <v>4.0</v>
      </c>
      <c r="AF56" s="62">
        <v>29.0</v>
      </c>
      <c r="AG56" s="62">
        <v>25.9</v>
      </c>
      <c r="AH56" s="62">
        <v>18.0</v>
      </c>
    </row>
    <row r="57" ht="15.0" customHeight="1">
      <c r="A57" s="62">
        <v>39.0</v>
      </c>
      <c r="B57" s="62">
        <v>247.0</v>
      </c>
      <c r="C57" s="62">
        <v>45.0</v>
      </c>
      <c r="D57" s="63">
        <v>46049.0</v>
      </c>
      <c r="E57" s="62" t="s">
        <v>275</v>
      </c>
      <c r="F57" s="62" t="s">
        <v>227</v>
      </c>
      <c r="G57" s="62" t="s">
        <v>287</v>
      </c>
      <c r="H57" s="62" t="s">
        <v>1151</v>
      </c>
      <c r="I57" s="62" t="s">
        <v>224</v>
      </c>
      <c r="J57" s="64">
        <v>1.51875</v>
      </c>
      <c r="K57" s="62">
        <v>9.0</v>
      </c>
      <c r="L57" s="62">
        <v>17.0</v>
      </c>
      <c r="M57" s="62">
        <v>0.529</v>
      </c>
      <c r="N57" s="62">
        <v>1.0</v>
      </c>
      <c r="O57" s="62">
        <v>4.0</v>
      </c>
      <c r="P57" s="62">
        <v>0.25</v>
      </c>
      <c r="Q57" s="62">
        <v>8.0</v>
      </c>
      <c r="R57" s="62">
        <v>13.0</v>
      </c>
      <c r="S57" s="62">
        <v>0.615</v>
      </c>
      <c r="T57" s="62">
        <v>0.559</v>
      </c>
      <c r="U57" s="62">
        <v>3.0</v>
      </c>
      <c r="V57" s="62">
        <v>4.0</v>
      </c>
      <c r="W57" s="62">
        <v>0.75</v>
      </c>
      <c r="X57" s="62">
        <v>0.0</v>
      </c>
      <c r="Y57" s="62">
        <v>3.0</v>
      </c>
      <c r="Z57" s="62">
        <v>3.0</v>
      </c>
      <c r="AA57" s="62">
        <v>11.0</v>
      </c>
      <c r="AB57" s="62">
        <v>0.0</v>
      </c>
      <c r="AC57" s="62">
        <v>1.0</v>
      </c>
      <c r="AD57" s="62">
        <v>0.0</v>
      </c>
      <c r="AE57" s="62">
        <v>1.0</v>
      </c>
      <c r="AF57" s="62">
        <v>22.0</v>
      </c>
      <c r="AG57" s="62">
        <v>22.2</v>
      </c>
      <c r="AH57" s="62">
        <v>1.0</v>
      </c>
    </row>
    <row r="58" ht="15.0" customHeight="1">
      <c r="A58" s="62">
        <v>40.0</v>
      </c>
      <c r="B58" s="62">
        <v>248.0</v>
      </c>
      <c r="C58" s="62">
        <v>46.0</v>
      </c>
      <c r="D58" s="63">
        <v>46051.0</v>
      </c>
      <c r="E58" s="62" t="s">
        <v>275</v>
      </c>
      <c r="F58" s="62" t="s">
        <v>227</v>
      </c>
      <c r="G58" s="62" t="s">
        <v>259</v>
      </c>
      <c r="H58" s="62" t="s">
        <v>1152</v>
      </c>
      <c r="I58" s="62" t="s">
        <v>224</v>
      </c>
      <c r="J58" s="64">
        <v>1.4020833333333333</v>
      </c>
      <c r="K58" s="62">
        <v>8.0</v>
      </c>
      <c r="L58" s="62">
        <v>22.0</v>
      </c>
      <c r="M58" s="62">
        <v>0.364</v>
      </c>
      <c r="N58" s="62">
        <v>2.0</v>
      </c>
      <c r="O58" s="62">
        <v>9.0</v>
      </c>
      <c r="P58" s="62">
        <v>0.222</v>
      </c>
      <c r="Q58" s="62">
        <v>6.0</v>
      </c>
      <c r="R58" s="62">
        <v>13.0</v>
      </c>
      <c r="S58" s="62">
        <v>0.462</v>
      </c>
      <c r="T58" s="62">
        <v>0.409</v>
      </c>
      <c r="U58" s="62">
        <v>8.0</v>
      </c>
      <c r="V58" s="62">
        <v>10.0</v>
      </c>
      <c r="W58" s="62">
        <v>0.8</v>
      </c>
      <c r="X58" s="62">
        <v>1.0</v>
      </c>
      <c r="Y58" s="62">
        <v>2.0</v>
      </c>
      <c r="Z58" s="62">
        <v>3.0</v>
      </c>
      <c r="AA58" s="62">
        <v>7.0</v>
      </c>
      <c r="AB58" s="62">
        <v>3.0</v>
      </c>
      <c r="AC58" s="62">
        <v>0.0</v>
      </c>
      <c r="AD58" s="62">
        <v>2.0</v>
      </c>
      <c r="AE58" s="62">
        <v>1.0</v>
      </c>
      <c r="AF58" s="62">
        <v>26.0</v>
      </c>
      <c r="AG58" s="62">
        <v>19.8</v>
      </c>
      <c r="AH58" s="62">
        <v>-5.0</v>
      </c>
    </row>
    <row r="59" ht="15.0" customHeight="1">
      <c r="A59" s="62">
        <v>41.0</v>
      </c>
      <c r="B59" s="62">
        <v>249.0</v>
      </c>
      <c r="C59" s="62">
        <v>47.0</v>
      </c>
      <c r="D59" s="63">
        <v>46052.0</v>
      </c>
      <c r="E59" s="62" t="s">
        <v>275</v>
      </c>
      <c r="F59" s="62" t="s">
        <v>227</v>
      </c>
      <c r="G59" s="62" t="s">
        <v>222</v>
      </c>
      <c r="H59" s="62" t="s">
        <v>672</v>
      </c>
      <c r="I59" s="62" t="s">
        <v>224</v>
      </c>
      <c r="J59" s="64">
        <v>1.4513888888888888</v>
      </c>
      <c r="K59" s="62">
        <v>11.0</v>
      </c>
      <c r="L59" s="62">
        <v>19.0</v>
      </c>
      <c r="M59" s="62">
        <v>0.579</v>
      </c>
      <c r="N59" s="62">
        <v>2.0</v>
      </c>
      <c r="O59" s="62">
        <v>4.0</v>
      </c>
      <c r="P59" s="62">
        <v>0.5</v>
      </c>
      <c r="Q59" s="62">
        <v>9.0</v>
      </c>
      <c r="R59" s="62">
        <v>15.0</v>
      </c>
      <c r="S59" s="62">
        <v>0.6</v>
      </c>
      <c r="T59" s="62">
        <v>0.632</v>
      </c>
      <c r="U59" s="62">
        <v>5.0</v>
      </c>
      <c r="V59" s="62">
        <v>6.0</v>
      </c>
      <c r="W59" s="62">
        <v>0.833</v>
      </c>
      <c r="X59" s="62">
        <v>0.0</v>
      </c>
      <c r="Y59" s="62">
        <v>4.0</v>
      </c>
      <c r="Z59" s="62">
        <v>4.0</v>
      </c>
      <c r="AA59" s="62">
        <v>11.0</v>
      </c>
      <c r="AB59" s="62">
        <v>0.0</v>
      </c>
      <c r="AC59" s="62">
        <v>1.0</v>
      </c>
      <c r="AD59" s="62">
        <v>3.0</v>
      </c>
      <c r="AE59" s="62">
        <v>2.0</v>
      </c>
      <c r="AF59" s="62">
        <v>29.0</v>
      </c>
      <c r="AG59" s="62">
        <v>25.5</v>
      </c>
      <c r="AH59" s="62">
        <v>1.0</v>
      </c>
    </row>
    <row r="60" ht="15.0" customHeight="1">
      <c r="A60" s="62">
        <v>42.0</v>
      </c>
      <c r="B60" s="62">
        <v>250.0</v>
      </c>
      <c r="C60" s="62">
        <v>48.0</v>
      </c>
      <c r="D60" s="63">
        <v>46054.0</v>
      </c>
      <c r="E60" s="62" t="s">
        <v>275</v>
      </c>
      <c r="F60" s="62" t="s">
        <v>81</v>
      </c>
      <c r="G60" s="62" t="s">
        <v>300</v>
      </c>
      <c r="H60" s="62" t="s">
        <v>1153</v>
      </c>
      <c r="I60" s="62" t="s">
        <v>224</v>
      </c>
      <c r="J60" s="64">
        <v>1.0888888888888888</v>
      </c>
      <c r="K60" s="62">
        <v>7.0</v>
      </c>
      <c r="L60" s="62">
        <v>11.0</v>
      </c>
      <c r="M60" s="62">
        <v>0.636</v>
      </c>
      <c r="N60" s="62">
        <v>1.0</v>
      </c>
      <c r="O60" s="62">
        <v>4.0</v>
      </c>
      <c r="P60" s="62">
        <v>0.25</v>
      </c>
      <c r="Q60" s="62">
        <v>6.0</v>
      </c>
      <c r="R60" s="62">
        <v>7.0</v>
      </c>
      <c r="S60" s="62">
        <v>0.857</v>
      </c>
      <c r="T60" s="62">
        <v>0.682</v>
      </c>
      <c r="U60" s="62">
        <v>3.0</v>
      </c>
      <c r="V60" s="62">
        <v>7.0</v>
      </c>
      <c r="W60" s="62">
        <v>0.429</v>
      </c>
      <c r="X60" s="62">
        <v>1.0</v>
      </c>
      <c r="Y60" s="62">
        <v>3.0</v>
      </c>
      <c r="Z60" s="62">
        <v>4.0</v>
      </c>
      <c r="AA60" s="62">
        <v>12.0</v>
      </c>
      <c r="AB60" s="62">
        <v>4.0</v>
      </c>
      <c r="AC60" s="62">
        <v>3.0</v>
      </c>
      <c r="AD60" s="62">
        <v>2.0</v>
      </c>
      <c r="AE60" s="62">
        <v>3.0</v>
      </c>
      <c r="AF60" s="62">
        <v>18.0</v>
      </c>
      <c r="AG60" s="62">
        <v>24.4</v>
      </c>
      <c r="AH60" s="62">
        <v>34.0</v>
      </c>
    </row>
    <row r="61" ht="15.0" customHeight="1">
      <c r="A61" s="62">
        <v>43.0</v>
      </c>
      <c r="B61" s="62">
        <v>251.0</v>
      </c>
      <c r="C61" s="62">
        <v>49.0</v>
      </c>
      <c r="D61" s="63">
        <v>46056.0</v>
      </c>
      <c r="E61" s="62" t="s">
        <v>275</v>
      </c>
      <c r="F61" s="62" t="s">
        <v>81</v>
      </c>
      <c r="G61" s="62" t="s">
        <v>287</v>
      </c>
      <c r="H61" s="62" t="s">
        <v>381</v>
      </c>
      <c r="I61" s="62" t="s">
        <v>224</v>
      </c>
      <c r="J61" s="64">
        <v>1.5881944444444445</v>
      </c>
      <c r="K61" s="62">
        <v>9.0</v>
      </c>
      <c r="L61" s="62">
        <v>19.0</v>
      </c>
      <c r="M61" s="62">
        <v>0.474</v>
      </c>
      <c r="N61" s="62">
        <v>2.0</v>
      </c>
      <c r="O61" s="62">
        <v>6.0</v>
      </c>
      <c r="P61" s="62">
        <v>0.333</v>
      </c>
      <c r="Q61" s="62">
        <v>7.0</v>
      </c>
      <c r="R61" s="62">
        <v>13.0</v>
      </c>
      <c r="S61" s="62">
        <v>0.538</v>
      </c>
      <c r="T61" s="62">
        <v>0.526</v>
      </c>
      <c r="U61" s="62">
        <v>9.0</v>
      </c>
      <c r="V61" s="62">
        <v>11.0</v>
      </c>
      <c r="W61" s="62">
        <v>0.818</v>
      </c>
      <c r="X61" s="62">
        <v>0.0</v>
      </c>
      <c r="Y61" s="62">
        <v>2.0</v>
      </c>
      <c r="Z61" s="62">
        <v>2.0</v>
      </c>
      <c r="AA61" s="62">
        <v>10.0</v>
      </c>
      <c r="AB61" s="62">
        <v>1.0</v>
      </c>
      <c r="AC61" s="62">
        <v>0.0</v>
      </c>
      <c r="AD61" s="62">
        <v>5.0</v>
      </c>
      <c r="AE61" s="62">
        <v>5.0</v>
      </c>
      <c r="AF61" s="62">
        <v>29.0</v>
      </c>
      <c r="AG61" s="62">
        <v>20.1</v>
      </c>
      <c r="AH61" s="62">
        <v>11.0</v>
      </c>
    </row>
    <row r="62" ht="15.75" customHeight="1">
      <c r="A62" s="62">
        <v>44.0</v>
      </c>
      <c r="B62" s="62">
        <v>252.0</v>
      </c>
      <c r="C62" s="62">
        <v>50.0</v>
      </c>
      <c r="D62" s="63">
        <v>46058.0</v>
      </c>
      <c r="E62" s="62" t="s">
        <v>275</v>
      </c>
      <c r="F62" s="62" t="s">
        <v>81</v>
      </c>
      <c r="G62" s="62" t="s">
        <v>295</v>
      </c>
      <c r="H62" s="62" t="s">
        <v>1154</v>
      </c>
      <c r="I62" s="62" t="s">
        <v>224</v>
      </c>
      <c r="J62" s="64">
        <v>1.5625</v>
      </c>
      <c r="K62" s="62">
        <v>10.0</v>
      </c>
      <c r="L62" s="62">
        <v>21.0</v>
      </c>
      <c r="M62" s="62">
        <v>0.476</v>
      </c>
      <c r="N62" s="62">
        <v>0.0</v>
      </c>
      <c r="O62" s="62">
        <v>3.0</v>
      </c>
      <c r="P62" s="62">
        <v>0.0</v>
      </c>
      <c r="Q62" s="62">
        <v>10.0</v>
      </c>
      <c r="R62" s="62">
        <v>18.0</v>
      </c>
      <c r="S62" s="62">
        <v>0.556</v>
      </c>
      <c r="T62" s="62">
        <v>0.476</v>
      </c>
      <c r="U62" s="62">
        <v>10.0</v>
      </c>
      <c r="V62" s="62">
        <v>13.0</v>
      </c>
      <c r="W62" s="62">
        <v>0.769</v>
      </c>
      <c r="X62" s="62">
        <v>2.0</v>
      </c>
      <c r="Y62" s="62">
        <v>6.0</v>
      </c>
      <c r="Z62" s="62">
        <v>8.0</v>
      </c>
      <c r="AA62" s="62">
        <v>8.0</v>
      </c>
      <c r="AB62" s="62">
        <v>0.0</v>
      </c>
      <c r="AC62" s="62">
        <v>1.0</v>
      </c>
      <c r="AD62" s="62">
        <v>4.0</v>
      </c>
      <c r="AE62" s="62">
        <v>2.0</v>
      </c>
      <c r="AF62" s="62">
        <v>30.0</v>
      </c>
      <c r="AG62" s="62">
        <v>22.8</v>
      </c>
      <c r="AH62" s="62">
        <v>-16.0</v>
      </c>
    </row>
    <row r="63" ht="15.75" customHeight="1">
      <c r="A63" s="62">
        <v>45.0</v>
      </c>
      <c r="B63" s="62">
        <v>253.0</v>
      </c>
      <c r="C63" s="62">
        <v>51.0</v>
      </c>
      <c r="D63" s="63">
        <v>46059.0</v>
      </c>
      <c r="E63" s="62" t="s">
        <v>275</v>
      </c>
      <c r="F63" s="62" t="s">
        <v>81</v>
      </c>
      <c r="G63" s="62" t="s">
        <v>297</v>
      </c>
      <c r="H63" s="62" t="s">
        <v>1155</v>
      </c>
      <c r="I63" s="62" t="s">
        <v>224</v>
      </c>
      <c r="J63" s="65">
        <v>0.9159722222222222</v>
      </c>
      <c r="K63" s="62">
        <v>4.0</v>
      </c>
      <c r="L63" s="62">
        <v>11.0</v>
      </c>
      <c r="M63" s="62">
        <v>0.364</v>
      </c>
      <c r="N63" s="62">
        <v>1.0</v>
      </c>
      <c r="O63" s="62">
        <v>3.0</v>
      </c>
      <c r="P63" s="62">
        <v>0.333</v>
      </c>
      <c r="Q63" s="62">
        <v>3.0</v>
      </c>
      <c r="R63" s="62">
        <v>8.0</v>
      </c>
      <c r="S63" s="62">
        <v>0.375</v>
      </c>
      <c r="T63" s="62">
        <v>0.409</v>
      </c>
      <c r="U63" s="62">
        <v>2.0</v>
      </c>
      <c r="V63" s="62">
        <v>3.0</v>
      </c>
      <c r="W63" s="62">
        <v>0.667</v>
      </c>
      <c r="X63" s="62">
        <v>1.0</v>
      </c>
      <c r="Y63" s="62">
        <v>4.0</v>
      </c>
      <c r="Z63" s="62">
        <v>5.0</v>
      </c>
      <c r="AA63" s="62">
        <v>7.0</v>
      </c>
      <c r="AB63" s="62">
        <v>0.0</v>
      </c>
      <c r="AC63" s="62">
        <v>0.0</v>
      </c>
      <c r="AD63" s="62">
        <v>2.0</v>
      </c>
      <c r="AE63" s="62">
        <v>4.0</v>
      </c>
      <c r="AF63" s="62">
        <v>11.0</v>
      </c>
      <c r="AG63" s="62">
        <v>7.7</v>
      </c>
      <c r="AH63" s="62">
        <v>9.0</v>
      </c>
    </row>
    <row r="64" ht="15.75" customHeight="1">
      <c r="A64" s="62">
        <v>46.0</v>
      </c>
      <c r="B64" s="62">
        <v>254.0</v>
      </c>
      <c r="C64" s="62">
        <v>52.0</v>
      </c>
      <c r="D64" s="63">
        <v>46062.0</v>
      </c>
      <c r="E64" s="62" t="s">
        <v>275</v>
      </c>
      <c r="F64" s="62" t="s">
        <v>227</v>
      </c>
      <c r="G64" s="62" t="s">
        <v>243</v>
      </c>
      <c r="H64" s="62" t="s">
        <v>1156</v>
      </c>
      <c r="I64" s="62" t="s">
        <v>224</v>
      </c>
      <c r="J64" s="64">
        <v>1.5270833333333333</v>
      </c>
      <c r="K64" s="62">
        <v>12.0</v>
      </c>
      <c r="L64" s="62">
        <v>27.0</v>
      </c>
      <c r="M64" s="62">
        <v>0.444</v>
      </c>
      <c r="N64" s="62">
        <v>2.0</v>
      </c>
      <c r="O64" s="62">
        <v>6.0</v>
      </c>
      <c r="P64" s="62">
        <v>0.333</v>
      </c>
      <c r="Q64" s="62">
        <v>10.0</v>
      </c>
      <c r="R64" s="62">
        <v>21.0</v>
      </c>
      <c r="S64" s="62">
        <v>0.476</v>
      </c>
      <c r="T64" s="62">
        <v>0.481</v>
      </c>
      <c r="U64" s="62">
        <v>7.0</v>
      </c>
      <c r="V64" s="62">
        <v>7.0</v>
      </c>
      <c r="W64" s="62">
        <v>1.0</v>
      </c>
      <c r="X64" s="62">
        <v>1.0</v>
      </c>
      <c r="Y64" s="62">
        <v>8.0</v>
      </c>
      <c r="Z64" s="62">
        <v>9.0</v>
      </c>
      <c r="AA64" s="62">
        <v>7.0</v>
      </c>
      <c r="AB64" s="62">
        <v>1.0</v>
      </c>
      <c r="AC64" s="62">
        <v>0.0</v>
      </c>
      <c r="AD64" s="62">
        <v>3.0</v>
      </c>
      <c r="AE64" s="62">
        <v>4.0</v>
      </c>
      <c r="AF64" s="62">
        <v>33.0</v>
      </c>
      <c r="AG64" s="62">
        <v>23.3</v>
      </c>
      <c r="AH64" s="62">
        <v>14.0</v>
      </c>
    </row>
    <row r="65" ht="15.75" customHeight="1">
      <c r="A65" s="62">
        <v>47.0</v>
      </c>
      <c r="B65" s="62">
        <v>255.0</v>
      </c>
      <c r="C65" s="62">
        <v>53.0</v>
      </c>
      <c r="D65" s="63">
        <v>46064.0</v>
      </c>
      <c r="E65" s="62" t="s">
        <v>275</v>
      </c>
      <c r="F65" s="62" t="s">
        <v>227</v>
      </c>
      <c r="G65" s="62" t="s">
        <v>261</v>
      </c>
      <c r="H65" s="62" t="s">
        <v>1157</v>
      </c>
      <c r="I65" s="62" t="s">
        <v>224</v>
      </c>
      <c r="J65" s="64">
        <v>1.2548611111111112</v>
      </c>
      <c r="K65" s="62">
        <v>9.0</v>
      </c>
      <c r="L65" s="62">
        <v>14.0</v>
      </c>
      <c r="M65" s="62">
        <v>0.643</v>
      </c>
      <c r="N65" s="62">
        <v>6.0</v>
      </c>
      <c r="O65" s="62">
        <v>11.0</v>
      </c>
      <c r="P65" s="62">
        <v>0.545</v>
      </c>
      <c r="Q65" s="62">
        <v>3.0</v>
      </c>
      <c r="R65" s="62">
        <v>3.0</v>
      </c>
      <c r="S65" s="62">
        <v>1.0</v>
      </c>
      <c r="T65" s="62">
        <v>0.857</v>
      </c>
      <c r="U65" s="62">
        <v>4.0</v>
      </c>
      <c r="V65" s="62">
        <v>6.0</v>
      </c>
      <c r="W65" s="62">
        <v>0.667</v>
      </c>
      <c r="X65" s="62">
        <v>0.0</v>
      </c>
      <c r="Y65" s="62">
        <v>7.0</v>
      </c>
      <c r="Z65" s="62">
        <v>7.0</v>
      </c>
      <c r="AA65" s="62">
        <v>9.0</v>
      </c>
      <c r="AB65" s="62">
        <v>3.0</v>
      </c>
      <c r="AC65" s="62">
        <v>1.0</v>
      </c>
      <c r="AD65" s="62">
        <v>3.0</v>
      </c>
      <c r="AE65" s="62">
        <v>1.0</v>
      </c>
      <c r="AF65" s="62">
        <v>28.0</v>
      </c>
      <c r="AG65" s="62">
        <v>29.7</v>
      </c>
      <c r="AH65" s="62">
        <v>26.0</v>
      </c>
    </row>
    <row r="66" ht="15.75" customHeight="1">
      <c r="A66" s="62">
        <v>48.0</v>
      </c>
      <c r="B66" s="62">
        <v>256.0</v>
      </c>
      <c r="C66" s="62">
        <v>54.0</v>
      </c>
      <c r="D66" s="63">
        <v>46072.0</v>
      </c>
      <c r="E66" s="62" t="s">
        <v>275</v>
      </c>
      <c r="F66" s="62" t="s">
        <v>227</v>
      </c>
      <c r="G66" s="62" t="s">
        <v>297</v>
      </c>
      <c r="H66" s="62" t="s">
        <v>1158</v>
      </c>
      <c r="I66" s="62" t="s">
        <v>224</v>
      </c>
      <c r="J66" s="64">
        <v>1.6027777777777779</v>
      </c>
      <c r="K66" s="62">
        <v>17.0</v>
      </c>
      <c r="L66" s="62">
        <v>34.0</v>
      </c>
      <c r="M66" s="62">
        <v>0.5</v>
      </c>
      <c r="N66" s="62">
        <v>5.0</v>
      </c>
      <c r="O66" s="62">
        <v>11.0</v>
      </c>
      <c r="P66" s="62">
        <v>0.455</v>
      </c>
      <c r="Q66" s="62">
        <v>12.0</v>
      </c>
      <c r="R66" s="62">
        <v>23.0</v>
      </c>
      <c r="S66" s="62">
        <v>0.522</v>
      </c>
      <c r="T66" s="62">
        <v>0.574</v>
      </c>
      <c r="U66" s="62">
        <v>3.0</v>
      </c>
      <c r="V66" s="62">
        <v>3.0</v>
      </c>
      <c r="W66" s="62">
        <v>1.0</v>
      </c>
      <c r="X66" s="62">
        <v>2.0</v>
      </c>
      <c r="Y66" s="62">
        <v>6.0</v>
      </c>
      <c r="Z66" s="62">
        <v>8.0</v>
      </c>
      <c r="AA66" s="62">
        <v>13.0</v>
      </c>
      <c r="AB66" s="62">
        <v>1.0</v>
      </c>
      <c r="AC66" s="62">
        <v>2.0</v>
      </c>
      <c r="AD66" s="62">
        <v>5.0</v>
      </c>
      <c r="AE66" s="62">
        <v>0.0</v>
      </c>
      <c r="AF66" s="62">
        <v>42.0</v>
      </c>
      <c r="AG66" s="62">
        <v>34.7</v>
      </c>
      <c r="AH66" s="62">
        <v>12.0</v>
      </c>
    </row>
    <row r="67" ht="15.75" customHeight="1">
      <c r="A67" s="62">
        <v>49.0</v>
      </c>
      <c r="B67" s="62">
        <v>257.0</v>
      </c>
      <c r="C67" s="62">
        <v>55.0</v>
      </c>
      <c r="D67" s="63">
        <v>46074.0</v>
      </c>
      <c r="E67" s="62" t="s">
        <v>275</v>
      </c>
      <c r="F67" s="62" t="s">
        <v>227</v>
      </c>
      <c r="G67" s="62" t="s">
        <v>291</v>
      </c>
      <c r="H67" s="62" t="s">
        <v>556</v>
      </c>
      <c r="I67" s="62" t="s">
        <v>224</v>
      </c>
      <c r="J67" s="64">
        <v>1.2590277777777779</v>
      </c>
      <c r="K67" s="62">
        <v>7.0</v>
      </c>
      <c r="L67" s="62">
        <v>16.0</v>
      </c>
      <c r="M67" s="62">
        <v>0.438</v>
      </c>
      <c r="N67" s="62">
        <v>3.0</v>
      </c>
      <c r="O67" s="62">
        <v>6.0</v>
      </c>
      <c r="P67" s="62">
        <v>0.5</v>
      </c>
      <c r="Q67" s="62">
        <v>4.0</v>
      </c>
      <c r="R67" s="62">
        <v>10.0</v>
      </c>
      <c r="S67" s="62">
        <v>0.4</v>
      </c>
      <c r="T67" s="62">
        <v>0.531</v>
      </c>
      <c r="U67" s="62">
        <v>1.0</v>
      </c>
      <c r="V67" s="62">
        <v>1.0</v>
      </c>
      <c r="W67" s="62">
        <v>1.0</v>
      </c>
      <c r="X67" s="62">
        <v>0.0</v>
      </c>
      <c r="Y67" s="62">
        <v>9.0</v>
      </c>
      <c r="Z67" s="62">
        <v>9.0</v>
      </c>
      <c r="AA67" s="62">
        <v>13.0</v>
      </c>
      <c r="AB67" s="62">
        <v>1.0</v>
      </c>
      <c r="AC67" s="62">
        <v>3.0</v>
      </c>
      <c r="AD67" s="62">
        <v>1.0</v>
      </c>
      <c r="AE67" s="62">
        <v>2.0</v>
      </c>
      <c r="AF67" s="62">
        <v>18.0</v>
      </c>
      <c r="AG67" s="62">
        <v>22.7</v>
      </c>
      <c r="AH67" s="62">
        <v>28.0</v>
      </c>
    </row>
    <row r="68" ht="15.75" customHeight="1">
      <c r="A68" s="62">
        <v>50.0</v>
      </c>
      <c r="B68" s="62">
        <v>258.0</v>
      </c>
      <c r="C68" s="62">
        <v>56.0</v>
      </c>
      <c r="D68" s="63">
        <v>46076.0</v>
      </c>
      <c r="E68" s="62" t="s">
        <v>275</v>
      </c>
      <c r="F68" s="62" t="s">
        <v>81</v>
      </c>
      <c r="G68" s="62" t="s">
        <v>239</v>
      </c>
      <c r="H68" s="62" t="s">
        <v>780</v>
      </c>
      <c r="I68" s="62" t="s">
        <v>224</v>
      </c>
      <c r="J68" s="64">
        <v>1.4513888888888888</v>
      </c>
      <c r="K68" s="62">
        <v>5.0</v>
      </c>
      <c r="L68" s="62">
        <v>26.0</v>
      </c>
      <c r="M68" s="62">
        <v>0.192</v>
      </c>
      <c r="N68" s="62">
        <v>2.0</v>
      </c>
      <c r="O68" s="62">
        <v>9.0</v>
      </c>
      <c r="P68" s="62">
        <v>0.222</v>
      </c>
      <c r="Q68" s="62">
        <v>3.0</v>
      </c>
      <c r="R68" s="62">
        <v>17.0</v>
      </c>
      <c r="S68" s="62">
        <v>0.176</v>
      </c>
      <c r="T68" s="62">
        <v>0.231</v>
      </c>
      <c r="U68" s="62">
        <v>4.0</v>
      </c>
      <c r="V68" s="62">
        <v>5.0</v>
      </c>
      <c r="W68" s="62">
        <v>0.8</v>
      </c>
      <c r="X68" s="62">
        <v>1.0</v>
      </c>
      <c r="Y68" s="62">
        <v>5.0</v>
      </c>
      <c r="Z68" s="62">
        <v>6.0</v>
      </c>
      <c r="AA68" s="62">
        <v>10.0</v>
      </c>
      <c r="AB68" s="62">
        <v>2.0</v>
      </c>
      <c r="AC68" s="62">
        <v>3.0</v>
      </c>
      <c r="AD68" s="62">
        <v>3.0</v>
      </c>
      <c r="AE68" s="62">
        <v>5.0</v>
      </c>
      <c r="AF68" s="62">
        <v>16.0</v>
      </c>
      <c r="AG68" s="62">
        <v>7.7</v>
      </c>
      <c r="AH68" s="62">
        <v>-18.0</v>
      </c>
    </row>
    <row r="69" ht="15.75" customHeight="1">
      <c r="A69" s="62">
        <v>51.0</v>
      </c>
      <c r="B69" s="62">
        <v>259.0</v>
      </c>
      <c r="C69" s="62">
        <v>57.0</v>
      </c>
      <c r="D69" s="63">
        <v>46078.0</v>
      </c>
      <c r="E69" s="62" t="s">
        <v>275</v>
      </c>
      <c r="F69" s="62" t="s">
        <v>81</v>
      </c>
      <c r="G69" s="62" t="s">
        <v>245</v>
      </c>
      <c r="H69" s="62" t="s">
        <v>1159</v>
      </c>
      <c r="I69" s="62" t="s">
        <v>224</v>
      </c>
      <c r="J69" s="64">
        <v>1.5895833333333333</v>
      </c>
      <c r="K69" s="62">
        <v>11.0</v>
      </c>
      <c r="L69" s="62">
        <v>16.0</v>
      </c>
      <c r="M69" s="62">
        <v>0.688</v>
      </c>
      <c r="N69" s="62">
        <v>3.0</v>
      </c>
      <c r="O69" s="62">
        <v>5.0</v>
      </c>
      <c r="P69" s="62">
        <v>0.6</v>
      </c>
      <c r="Q69" s="62">
        <v>8.0</v>
      </c>
      <c r="R69" s="62">
        <v>11.0</v>
      </c>
      <c r="S69" s="62">
        <v>0.727</v>
      </c>
      <c r="T69" s="62">
        <v>0.781</v>
      </c>
      <c r="U69" s="62">
        <v>4.0</v>
      </c>
      <c r="V69" s="62">
        <v>4.0</v>
      </c>
      <c r="W69" s="62">
        <v>1.0</v>
      </c>
      <c r="X69" s="62">
        <v>0.0</v>
      </c>
      <c r="Y69" s="62">
        <v>4.0</v>
      </c>
      <c r="Z69" s="62">
        <v>4.0</v>
      </c>
      <c r="AA69" s="62">
        <v>13.0</v>
      </c>
      <c r="AB69" s="62">
        <v>3.0</v>
      </c>
      <c r="AC69" s="62">
        <v>3.0</v>
      </c>
      <c r="AD69" s="62">
        <v>8.0</v>
      </c>
      <c r="AE69" s="62">
        <v>5.0</v>
      </c>
      <c r="AF69" s="62">
        <v>29.0</v>
      </c>
      <c r="AG69" s="62">
        <v>27.6</v>
      </c>
      <c r="AH69" s="62">
        <v>17.0</v>
      </c>
    </row>
    <row r="70" ht="15.75" customHeight="1">
      <c r="A70" s="62">
        <v>52.0</v>
      </c>
      <c r="B70" s="62">
        <v>260.0</v>
      </c>
      <c r="C70" s="62">
        <v>58.0</v>
      </c>
      <c r="D70" s="63">
        <v>46080.0</v>
      </c>
      <c r="E70" s="62" t="s">
        <v>275</v>
      </c>
      <c r="F70" s="62" t="s">
        <v>81</v>
      </c>
      <c r="G70" s="62" t="s">
        <v>293</v>
      </c>
      <c r="H70" s="62" t="s">
        <v>1160</v>
      </c>
      <c r="I70" s="62" t="s">
        <v>224</v>
      </c>
      <c r="J70" s="64">
        <v>1.5243055555555556</v>
      </c>
      <c r="K70" s="62">
        <v>11.0</v>
      </c>
      <c r="L70" s="62">
        <v>21.0</v>
      </c>
      <c r="M70" s="62">
        <v>0.524</v>
      </c>
      <c r="N70" s="62">
        <v>0.0</v>
      </c>
      <c r="O70" s="62">
        <v>3.0</v>
      </c>
      <c r="P70" s="62">
        <v>0.0</v>
      </c>
      <c r="Q70" s="62">
        <v>11.0</v>
      </c>
      <c r="R70" s="62">
        <v>18.0</v>
      </c>
      <c r="S70" s="62">
        <v>0.611</v>
      </c>
      <c r="T70" s="62">
        <v>0.524</v>
      </c>
      <c r="U70" s="62">
        <v>3.0</v>
      </c>
      <c r="V70" s="62">
        <v>5.0</v>
      </c>
      <c r="W70" s="62">
        <v>0.6</v>
      </c>
      <c r="X70" s="62">
        <v>2.0</v>
      </c>
      <c r="Y70" s="62">
        <v>8.0</v>
      </c>
      <c r="Z70" s="62">
        <v>10.0</v>
      </c>
      <c r="AA70" s="62">
        <v>7.0</v>
      </c>
      <c r="AB70" s="62">
        <v>2.0</v>
      </c>
      <c r="AC70" s="62">
        <v>0.0</v>
      </c>
      <c r="AD70" s="62">
        <v>4.0</v>
      </c>
      <c r="AE70" s="62">
        <v>6.0</v>
      </c>
      <c r="AF70" s="62">
        <v>25.0</v>
      </c>
      <c r="AG70" s="62">
        <v>18.2</v>
      </c>
      <c r="AH70" s="62">
        <v>2.0</v>
      </c>
    </row>
    <row r="71" ht="15.75" customHeight="1">
      <c r="A71" s="62">
        <v>53.0</v>
      </c>
      <c r="B71" s="62">
        <v>261.0</v>
      </c>
      <c r="C71" s="62">
        <v>59.0</v>
      </c>
      <c r="D71" s="63">
        <v>46082.0</v>
      </c>
      <c r="E71" s="62" t="s">
        <v>275</v>
      </c>
      <c r="F71" s="62" t="s">
        <v>227</v>
      </c>
      <c r="G71" s="62" t="s">
        <v>309</v>
      </c>
      <c r="H71" s="62" t="s">
        <v>1161</v>
      </c>
      <c r="I71" s="62" t="s">
        <v>224</v>
      </c>
      <c r="J71" s="64">
        <v>1.5583333333333333</v>
      </c>
      <c r="K71" s="62">
        <v>11.0</v>
      </c>
      <c r="L71" s="62">
        <v>25.0</v>
      </c>
      <c r="M71" s="62">
        <v>0.44</v>
      </c>
      <c r="N71" s="62">
        <v>2.0</v>
      </c>
      <c r="O71" s="62">
        <v>9.0</v>
      </c>
      <c r="P71" s="62">
        <v>0.222</v>
      </c>
      <c r="Q71" s="62">
        <v>9.0</v>
      </c>
      <c r="R71" s="62">
        <v>16.0</v>
      </c>
      <c r="S71" s="62">
        <v>0.563</v>
      </c>
      <c r="T71" s="62">
        <v>0.48</v>
      </c>
      <c r="U71" s="62">
        <v>5.0</v>
      </c>
      <c r="V71" s="62">
        <v>6.0</v>
      </c>
      <c r="W71" s="62">
        <v>0.833</v>
      </c>
      <c r="X71" s="62">
        <v>0.0</v>
      </c>
      <c r="Y71" s="62">
        <v>6.0</v>
      </c>
      <c r="Z71" s="62">
        <v>6.0</v>
      </c>
      <c r="AA71" s="62">
        <v>11.0</v>
      </c>
      <c r="AB71" s="62">
        <v>2.0</v>
      </c>
      <c r="AC71" s="62">
        <v>0.0</v>
      </c>
      <c r="AD71" s="62">
        <v>5.0</v>
      </c>
      <c r="AE71" s="62">
        <v>0.0</v>
      </c>
      <c r="AF71" s="62">
        <v>29.0</v>
      </c>
      <c r="AG71" s="62">
        <v>22.0</v>
      </c>
      <c r="AH71" s="62">
        <v>14.0</v>
      </c>
    </row>
    <row r="72" ht="15.75" customHeight="1">
      <c r="A72" s="62">
        <v>54.0</v>
      </c>
      <c r="B72" s="62">
        <v>262.0</v>
      </c>
      <c r="C72" s="62">
        <v>60.0</v>
      </c>
      <c r="D72" s="63">
        <v>46084.0</v>
      </c>
      <c r="E72" s="62" t="s">
        <v>275</v>
      </c>
      <c r="F72" s="62" t="s">
        <v>227</v>
      </c>
      <c r="G72" s="62" t="s">
        <v>293</v>
      </c>
      <c r="H72" s="62" t="s">
        <v>1133</v>
      </c>
      <c r="I72" s="62" t="s">
        <v>224</v>
      </c>
      <c r="J72" s="64">
        <v>1.6145833333333333</v>
      </c>
      <c r="K72" s="62">
        <v>4.0</v>
      </c>
      <c r="L72" s="62">
        <v>16.0</v>
      </c>
      <c r="M72" s="62">
        <v>0.25</v>
      </c>
      <c r="N72" s="62">
        <v>0.0</v>
      </c>
      <c r="O72" s="62">
        <v>3.0</v>
      </c>
      <c r="P72" s="62">
        <v>0.0</v>
      </c>
      <c r="Q72" s="62">
        <v>4.0</v>
      </c>
      <c r="R72" s="62">
        <v>13.0</v>
      </c>
      <c r="S72" s="62">
        <v>0.308</v>
      </c>
      <c r="T72" s="62">
        <v>0.25</v>
      </c>
      <c r="U72" s="62">
        <v>2.0</v>
      </c>
      <c r="V72" s="62">
        <v>2.0</v>
      </c>
      <c r="W72" s="62">
        <v>1.0</v>
      </c>
      <c r="X72" s="62">
        <v>0.0</v>
      </c>
      <c r="Y72" s="62">
        <v>6.0</v>
      </c>
      <c r="Z72" s="62">
        <v>6.0</v>
      </c>
      <c r="AA72" s="62">
        <v>14.0</v>
      </c>
      <c r="AB72" s="62">
        <v>1.0</v>
      </c>
      <c r="AC72" s="62">
        <v>1.0</v>
      </c>
      <c r="AD72" s="62">
        <v>5.0</v>
      </c>
      <c r="AE72" s="62">
        <v>5.0</v>
      </c>
      <c r="AF72" s="62">
        <v>10.0</v>
      </c>
      <c r="AG72" s="62">
        <v>6.7</v>
      </c>
      <c r="AH72" s="62">
        <v>-11.0</v>
      </c>
    </row>
    <row r="73" ht="15.75" customHeight="1">
      <c r="A73" s="62">
        <v>55.0</v>
      </c>
      <c r="B73" s="62">
        <v>263.0</v>
      </c>
      <c r="C73" s="62">
        <v>61.0</v>
      </c>
      <c r="D73" s="63">
        <v>46086.0</v>
      </c>
      <c r="E73" s="62" t="s">
        <v>275</v>
      </c>
      <c r="F73" s="62" t="s">
        <v>227</v>
      </c>
      <c r="G73" s="62" t="s">
        <v>239</v>
      </c>
      <c r="H73" s="62" t="s">
        <v>1162</v>
      </c>
      <c r="I73" s="62" t="s">
        <v>224</v>
      </c>
      <c r="J73" s="64">
        <v>1.6402777777777777</v>
      </c>
      <c r="K73" s="62">
        <v>10.0</v>
      </c>
      <c r="L73" s="62">
        <v>26.0</v>
      </c>
      <c r="M73" s="62">
        <v>0.385</v>
      </c>
      <c r="N73" s="62">
        <v>4.0</v>
      </c>
      <c r="O73" s="62">
        <v>7.0</v>
      </c>
      <c r="P73" s="62">
        <v>0.571</v>
      </c>
      <c r="Q73" s="62">
        <v>6.0</v>
      </c>
      <c r="R73" s="62">
        <v>19.0</v>
      </c>
      <c r="S73" s="62">
        <v>0.316</v>
      </c>
      <c r="T73" s="62">
        <v>0.462</v>
      </c>
      <c r="U73" s="62">
        <v>2.0</v>
      </c>
      <c r="V73" s="62">
        <v>2.0</v>
      </c>
      <c r="W73" s="62">
        <v>1.0</v>
      </c>
      <c r="X73" s="62">
        <v>0.0</v>
      </c>
      <c r="Y73" s="62">
        <v>4.0</v>
      </c>
      <c r="Z73" s="62">
        <v>4.0</v>
      </c>
      <c r="AA73" s="62">
        <v>8.0</v>
      </c>
      <c r="AB73" s="62">
        <v>0.0</v>
      </c>
      <c r="AC73" s="62">
        <v>0.0</v>
      </c>
      <c r="AD73" s="62">
        <v>4.0</v>
      </c>
      <c r="AE73" s="62">
        <v>5.0</v>
      </c>
      <c r="AF73" s="62">
        <v>26.0</v>
      </c>
      <c r="AG73" s="62">
        <v>12.6</v>
      </c>
      <c r="AH73" s="62">
        <v>-7.0</v>
      </c>
    </row>
    <row r="74" ht="15.75" customHeight="1">
      <c r="A74" s="62">
        <v>55.0</v>
      </c>
      <c r="B74" s="62" t="s">
        <v>81</v>
      </c>
      <c r="C74" s="62">
        <v>62.0</v>
      </c>
      <c r="D74" s="63">
        <v>46088.0</v>
      </c>
      <c r="E74" s="62" t="s">
        <v>275</v>
      </c>
      <c r="F74" s="62" t="s">
        <v>81</v>
      </c>
      <c r="G74" s="62" t="s">
        <v>300</v>
      </c>
      <c r="H74" s="62" t="s">
        <v>906</v>
      </c>
      <c r="I74" s="62" t="s">
        <v>238</v>
      </c>
      <c r="J74" s="62" t="s">
        <v>238</v>
      </c>
      <c r="K74" s="62" t="s">
        <v>238</v>
      </c>
      <c r="L74" s="62" t="s">
        <v>238</v>
      </c>
      <c r="M74" s="62" t="s">
        <v>238</v>
      </c>
      <c r="N74" s="62" t="s">
        <v>238</v>
      </c>
      <c r="O74" s="62" t="s">
        <v>238</v>
      </c>
      <c r="P74" s="62" t="s">
        <v>238</v>
      </c>
      <c r="Q74" s="62" t="s">
        <v>238</v>
      </c>
      <c r="R74" s="62" t="s">
        <v>238</v>
      </c>
      <c r="S74" s="62" t="s">
        <v>238</v>
      </c>
      <c r="T74" s="62" t="s">
        <v>238</v>
      </c>
      <c r="U74" s="62" t="s">
        <v>238</v>
      </c>
      <c r="V74" s="62" t="s">
        <v>238</v>
      </c>
      <c r="W74" s="62" t="s">
        <v>238</v>
      </c>
      <c r="X74" s="62" t="s">
        <v>238</v>
      </c>
      <c r="Y74" s="62" t="s">
        <v>238</v>
      </c>
      <c r="Z74" s="62" t="s">
        <v>238</v>
      </c>
      <c r="AA74" s="62" t="s">
        <v>238</v>
      </c>
      <c r="AB74" s="62" t="s">
        <v>238</v>
      </c>
      <c r="AC74" s="62" t="s">
        <v>238</v>
      </c>
      <c r="AD74" s="62" t="s">
        <v>238</v>
      </c>
      <c r="AE74" s="62" t="s">
        <v>238</v>
      </c>
      <c r="AF74" s="62" t="s">
        <v>238</v>
      </c>
      <c r="AG74" s="62" t="s">
        <v>238</v>
      </c>
      <c r="AH74" s="62" t="s">
        <v>238</v>
      </c>
    </row>
    <row r="75" ht="15.75" customHeight="1">
      <c r="A75" s="62">
        <v>56.0</v>
      </c>
      <c r="B75" s="62">
        <v>264.0</v>
      </c>
      <c r="C75" s="62">
        <v>63.0</v>
      </c>
      <c r="D75" s="63">
        <v>46089.0</v>
      </c>
      <c r="E75" s="62" t="s">
        <v>275</v>
      </c>
      <c r="F75" s="62" t="s">
        <v>227</v>
      </c>
      <c r="G75" s="62" t="s">
        <v>235</v>
      </c>
      <c r="H75" s="62" t="s">
        <v>1163</v>
      </c>
      <c r="I75" s="62" t="s">
        <v>224</v>
      </c>
      <c r="J75" s="64">
        <v>1.4645833333333333</v>
      </c>
      <c r="K75" s="62">
        <v>9.0</v>
      </c>
      <c r="L75" s="62">
        <v>18.0</v>
      </c>
      <c r="M75" s="62">
        <v>0.5</v>
      </c>
      <c r="N75" s="62">
        <v>6.0</v>
      </c>
      <c r="O75" s="62">
        <v>9.0</v>
      </c>
      <c r="P75" s="62">
        <v>0.667</v>
      </c>
      <c r="Q75" s="62">
        <v>3.0</v>
      </c>
      <c r="R75" s="62">
        <v>9.0</v>
      </c>
      <c r="S75" s="62">
        <v>0.333</v>
      </c>
      <c r="T75" s="62">
        <v>0.667</v>
      </c>
      <c r="U75" s="62">
        <v>2.0</v>
      </c>
      <c r="V75" s="62">
        <v>2.0</v>
      </c>
      <c r="W75" s="62">
        <v>1.0</v>
      </c>
      <c r="X75" s="62">
        <v>0.0</v>
      </c>
      <c r="Y75" s="62">
        <v>1.0</v>
      </c>
      <c r="Z75" s="62">
        <v>1.0</v>
      </c>
      <c r="AA75" s="62">
        <v>10.0</v>
      </c>
      <c r="AB75" s="62">
        <v>0.0</v>
      </c>
      <c r="AC75" s="62">
        <v>0.0</v>
      </c>
      <c r="AD75" s="62">
        <v>4.0</v>
      </c>
      <c r="AE75" s="62">
        <v>3.0</v>
      </c>
      <c r="AF75" s="62">
        <v>26.0</v>
      </c>
      <c r="AG75" s="62">
        <v>19.1</v>
      </c>
      <c r="AH75" s="62">
        <v>-16.0</v>
      </c>
    </row>
    <row r="76" ht="15.75" customHeight="1">
      <c r="A76" s="62" t="s">
        <v>81</v>
      </c>
      <c r="B76" s="62" t="s">
        <v>81</v>
      </c>
      <c r="C76" s="62" t="s">
        <v>81</v>
      </c>
      <c r="D76" s="62" t="s">
        <v>81</v>
      </c>
      <c r="E76" s="62" t="s">
        <v>81</v>
      </c>
      <c r="F76" s="62" t="s">
        <v>81</v>
      </c>
      <c r="G76" s="62" t="s">
        <v>81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paperSize="9" orientation="portrait"/>
  <drawing r:id="rId1"/>
</worksheet>
</file>